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charts/chart14.xml" ContentType="application/vnd.openxmlformats-officedocument.drawingml.chart+xml"/>
  <Override PartName="/xl/drawings/drawing23.xml" ContentType="application/vnd.openxmlformats-officedocument.drawingml.chartshapes+xml"/>
  <Override PartName="/xl/charts/chart15.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brookingsinstitution-my.sharepoint.com/personal/alooney_brookings_edu/Documents/final for web/"/>
    </mc:Choice>
  </mc:AlternateContent>
  <bookViews>
    <workbookView xWindow="0" yWindow="0" windowWidth="20490" windowHeight="7620" tabRatio="555" firstSheet="14" activeTab="21"/>
  </bookViews>
  <sheets>
    <sheet name="readme" sheetId="47" r:id="rId1"/>
    <sheet name="fig1" sheetId="18" r:id="rId2"/>
    <sheet name="fig2" sheetId="16" r:id="rId3"/>
    <sheet name="fig3" sheetId="21" r:id="rId4"/>
    <sheet name="fig4_5_8" sheetId="22" r:id="rId5"/>
    <sheet name="fig6" sheetId="23" r:id="rId6"/>
    <sheet name="fig7" sheetId="24" r:id="rId7"/>
    <sheet name="fig10" sheetId="33" r:id="rId8"/>
    <sheet name="fig11" sheetId="34" r:id="rId9"/>
    <sheet name="fig12_13" sheetId="35" r:id="rId10"/>
    <sheet name="fig14" sheetId="36" r:id="rId11"/>
    <sheet name="fig15" sheetId="37" r:id="rId12"/>
    <sheet name="fig16" sheetId="38" r:id="rId13"/>
    <sheet name="fig17" sheetId="39" r:id="rId14"/>
    <sheet name="fig18" sheetId="40" r:id="rId15"/>
    <sheet name="fig19" sheetId="41" r:id="rId16"/>
    <sheet name="fig20" sheetId="42" r:id="rId17"/>
    <sheet name="fig21" sheetId="44" r:id="rId18"/>
    <sheet name="fig21_src" sheetId="43" r:id="rId19"/>
    <sheet name="fig22_23_24" sheetId="7" r:id="rId20"/>
    <sheet name="fig25" sheetId="46" r:id="rId21"/>
    <sheet name="appendix" sheetId="45" r:id="rId22"/>
    <sheet name="appendix grad" sheetId="29" r:id="rId23"/>
    <sheet name="appendix parent_by_inc" sheetId="31" r:id="rId24"/>
    <sheet name="appendix parent_by_repay " sheetId="30" r:id="rId25"/>
  </sheets>
  <calcPr calcId="162913"/>
</workbook>
</file>

<file path=xl/calcChain.xml><?xml version="1.0" encoding="utf-8"?>
<calcChain xmlns="http://schemas.openxmlformats.org/spreadsheetml/2006/main">
  <c r="M9" i="40" l="1"/>
  <c r="L9" i="40"/>
  <c r="L18" i="40"/>
  <c r="L17" i="40"/>
  <c r="L16" i="40"/>
  <c r="L15" i="40"/>
  <c r="L14" i="40"/>
  <c r="L13" i="40"/>
  <c r="L12" i="40"/>
  <c r="L11" i="40"/>
  <c r="L10" i="40"/>
  <c r="C6" i="43"/>
  <c r="H5" i="18"/>
  <c r="I5" i="18"/>
  <c r="J5" i="18"/>
  <c r="K5" i="18"/>
  <c r="H6" i="18"/>
  <c r="I6" i="18"/>
  <c r="J6" i="18"/>
  <c r="K6" i="18"/>
  <c r="H7" i="18"/>
  <c r="I7" i="18"/>
  <c r="J7" i="18"/>
  <c r="K7" i="18"/>
  <c r="H8" i="18"/>
  <c r="I8" i="18"/>
  <c r="J8" i="18"/>
  <c r="K8" i="18"/>
  <c r="H9" i="18"/>
  <c r="I9" i="18"/>
  <c r="J9" i="18"/>
  <c r="K9" i="18"/>
  <c r="H10" i="18"/>
  <c r="I10" i="18"/>
  <c r="J10" i="18"/>
  <c r="K10" i="18"/>
  <c r="H11" i="18"/>
  <c r="I11" i="18"/>
  <c r="J11" i="18"/>
  <c r="K11" i="18"/>
  <c r="N1886" i="43"/>
  <c r="N1887" i="43"/>
  <c r="N1888" i="43"/>
  <c r="N1889" i="43"/>
  <c r="N1890" i="43"/>
  <c r="N1891" i="43"/>
  <c r="N1892" i="43"/>
  <c r="N1893" i="43"/>
  <c r="N1894" i="43"/>
  <c r="N1895" i="43"/>
  <c r="N1896" i="43"/>
  <c r="N1897" i="43"/>
  <c r="N1898" i="43"/>
  <c r="N1899" i="43"/>
  <c r="N1900" i="43"/>
  <c r="N1901" i="43"/>
  <c r="N1902" i="43"/>
  <c r="N1903" i="43"/>
  <c r="N1904" i="43"/>
  <c r="N1905" i="43"/>
  <c r="N1906" i="43"/>
  <c r="N1907" i="43"/>
  <c r="N1908" i="43"/>
  <c r="N1909" i="43"/>
  <c r="N1910" i="43"/>
  <c r="N1911" i="43"/>
  <c r="N1912" i="43"/>
  <c r="N1913" i="43"/>
  <c r="N1914" i="43"/>
  <c r="N1915" i="43"/>
  <c r="N1916" i="43"/>
  <c r="N1917" i="43"/>
  <c r="N1918" i="43"/>
  <c r="N1919" i="43"/>
  <c r="N1920" i="43"/>
  <c r="N1921" i="43"/>
  <c r="N1922" i="43"/>
  <c r="N1923" i="43"/>
  <c r="N1924" i="43"/>
  <c r="N1925" i="43"/>
  <c r="N1926" i="43"/>
  <c r="N1927" i="43"/>
  <c r="N1928" i="43"/>
  <c r="N1929" i="43"/>
  <c r="N1930" i="43"/>
  <c r="N1931" i="43"/>
  <c r="N1932" i="43"/>
  <c r="N1933" i="43"/>
  <c r="N1934" i="43"/>
  <c r="N1935" i="43"/>
  <c r="N1936" i="43"/>
  <c r="N1937" i="43"/>
  <c r="N1938" i="43"/>
  <c r="N1939" i="43"/>
  <c r="N1940" i="43"/>
  <c r="N1941" i="43"/>
  <c r="N1942" i="43"/>
  <c r="N1943" i="43"/>
  <c r="N1944" i="43"/>
  <c r="N1945" i="43"/>
  <c r="N1946" i="43"/>
  <c r="N1947" i="43"/>
  <c r="N1948" i="43"/>
  <c r="N1949" i="43"/>
  <c r="N1950" i="43"/>
  <c r="N1951" i="43"/>
  <c r="N1952" i="43"/>
  <c r="N1953" i="43"/>
  <c r="N1954" i="43"/>
  <c r="N1955" i="43"/>
  <c r="N1956" i="43"/>
  <c r="N1957" i="43"/>
  <c r="N1958" i="43"/>
  <c r="N1959" i="43"/>
  <c r="N1960" i="43"/>
  <c r="N1961" i="43"/>
  <c r="N1962" i="43"/>
  <c r="N1963" i="43"/>
  <c r="N1964" i="43"/>
  <c r="N1965" i="43"/>
  <c r="N1966" i="43"/>
  <c r="N1967" i="43"/>
  <c r="N1968" i="43"/>
  <c r="N1969" i="43"/>
  <c r="N1970" i="43"/>
  <c r="N1971" i="43"/>
  <c r="N1972" i="43"/>
  <c r="N1973" i="43"/>
  <c r="N1974" i="43"/>
  <c r="N1975" i="43"/>
  <c r="N1976" i="43"/>
  <c r="N1977" i="43"/>
  <c r="N1978" i="43"/>
  <c r="N1979" i="43"/>
  <c r="N1980" i="43"/>
  <c r="N1981" i="43"/>
  <c r="N1982" i="43"/>
  <c r="N1983" i="43"/>
  <c r="N1984" i="43"/>
  <c r="N1985" i="43"/>
  <c r="N1986" i="43"/>
  <c r="N1987" i="43"/>
  <c r="N1988" i="43"/>
  <c r="N1989" i="43"/>
  <c r="N1990" i="43"/>
  <c r="N1991" i="43"/>
  <c r="N1992" i="43"/>
  <c r="N1993" i="43"/>
  <c r="N1994" i="43"/>
  <c r="N1995" i="43"/>
  <c r="N1996" i="43"/>
  <c r="N1997" i="43"/>
  <c r="N1998" i="43"/>
  <c r="N1999" i="43"/>
  <c r="N2000" i="43"/>
  <c r="N2001" i="43"/>
  <c r="N2002" i="43"/>
  <c r="N2003" i="43"/>
  <c r="N2004" i="43"/>
  <c r="N2005" i="43"/>
  <c r="N2006" i="43"/>
  <c r="N2007" i="43"/>
  <c r="N2008" i="43"/>
  <c r="N2009" i="43"/>
  <c r="N2010" i="43"/>
  <c r="N2011" i="43"/>
  <c r="N2012" i="43"/>
  <c r="N2013" i="43"/>
  <c r="N2014" i="43"/>
  <c r="N2015" i="43"/>
  <c r="N2016" i="43"/>
  <c r="N2017" i="43"/>
  <c r="N2018" i="43"/>
  <c r="N2019" i="43"/>
  <c r="N2020" i="43"/>
  <c r="N2021" i="43"/>
  <c r="N2022" i="43"/>
  <c r="N2023" i="43"/>
  <c r="N2024" i="43"/>
  <c r="N2025" i="43"/>
  <c r="N2026" i="43"/>
  <c r="N2027" i="43"/>
  <c r="N2028" i="43"/>
  <c r="N2029" i="43"/>
  <c r="N2030" i="43"/>
  <c r="N2031" i="43"/>
  <c r="N2032" i="43"/>
  <c r="N2033" i="43"/>
  <c r="N2034" i="43"/>
  <c r="N2035" i="43"/>
  <c r="N2036" i="43"/>
  <c r="N2037" i="43"/>
  <c r="N2038" i="43"/>
  <c r="N2039" i="43"/>
  <c r="N2040" i="43"/>
  <c r="N2041" i="43"/>
  <c r="N2042" i="43"/>
  <c r="N2043" i="43"/>
  <c r="N2044" i="43"/>
  <c r="N2045" i="43"/>
  <c r="N2046" i="43"/>
  <c r="N2047" i="43"/>
  <c r="N2048" i="43"/>
  <c r="N2049" i="43"/>
  <c r="N2050" i="43"/>
  <c r="N2051" i="43"/>
  <c r="N2052" i="43"/>
  <c r="N2053" i="43"/>
  <c r="N2054" i="43"/>
  <c r="N2055" i="43"/>
  <c r="N2056" i="43"/>
  <c r="N2057" i="43"/>
  <c r="N2058" i="43"/>
  <c r="N2059" i="43"/>
  <c r="N2060" i="43"/>
  <c r="N2061" i="43"/>
  <c r="N2062" i="43"/>
  <c r="N2063" i="43"/>
  <c r="N2064" i="43"/>
  <c r="N2065" i="43"/>
  <c r="N2066" i="43"/>
  <c r="N2067" i="43"/>
  <c r="N2068" i="43"/>
  <c r="N2069" i="43"/>
  <c r="N2070" i="43"/>
  <c r="N2071" i="43"/>
  <c r="N2072" i="43"/>
  <c r="N2073" i="43"/>
  <c r="N2074" i="43"/>
  <c r="N2075" i="43"/>
  <c r="N2076" i="43"/>
  <c r="N2077" i="43"/>
  <c r="N2078" i="43"/>
  <c r="N2079" i="43"/>
  <c r="N2080" i="43"/>
  <c r="N2081" i="43"/>
  <c r="N2082" i="43"/>
  <c r="N2083" i="43"/>
  <c r="N2084" i="43"/>
  <c r="N2085" i="43"/>
  <c r="N2086" i="43"/>
  <c r="N2087" i="43"/>
  <c r="N2088" i="43"/>
  <c r="N2089" i="43"/>
  <c r="N2090" i="43"/>
  <c r="N2091" i="43"/>
  <c r="N2092" i="43"/>
  <c r="N2093" i="43"/>
  <c r="N2094" i="43"/>
  <c r="N2095" i="43"/>
  <c r="N2096" i="43"/>
  <c r="N2097" i="43"/>
  <c r="N2098" i="43"/>
  <c r="N2099" i="43"/>
  <c r="N2100" i="43"/>
  <c r="N2101" i="43"/>
  <c r="N2102" i="43"/>
  <c r="N2103" i="43"/>
  <c r="N2104" i="43"/>
  <c r="N2105" i="43"/>
  <c r="N2106" i="43"/>
  <c r="N2107" i="43"/>
  <c r="N2108" i="43"/>
  <c r="N2109" i="43"/>
  <c r="N2110" i="43"/>
  <c r="N2111" i="43"/>
  <c r="N2112" i="43"/>
  <c r="N2113" i="43"/>
  <c r="N2114" i="43"/>
  <c r="N2115" i="43"/>
  <c r="N2116" i="43"/>
  <c r="N2117" i="43"/>
  <c r="N2118" i="43"/>
  <c r="N2119" i="43"/>
  <c r="N2120" i="43"/>
  <c r="N2121" i="43"/>
  <c r="N2122" i="43"/>
  <c r="N2123" i="43"/>
  <c r="N2124" i="43"/>
  <c r="N2125" i="43"/>
  <c r="N2126" i="43"/>
  <c r="N2127" i="43"/>
  <c r="N2128" i="43"/>
  <c r="N2129" i="43"/>
  <c r="N2130" i="43"/>
  <c r="N2131" i="43"/>
  <c r="N2132" i="43"/>
  <c r="N2133" i="43"/>
  <c r="N2134" i="43"/>
  <c r="N2135" i="43"/>
  <c r="N2136" i="43"/>
  <c r="N2137" i="43"/>
  <c r="N2138" i="43"/>
  <c r="N2139" i="43"/>
  <c r="N2140" i="43"/>
  <c r="N2141" i="43"/>
  <c r="N2142" i="43"/>
  <c r="N2143" i="43"/>
  <c r="N2144" i="43"/>
  <c r="N2145" i="43"/>
  <c r="N2146" i="43"/>
  <c r="N2147" i="43"/>
  <c r="N2148" i="43"/>
  <c r="N2149" i="43"/>
  <c r="N2150" i="43"/>
  <c r="N2151" i="43"/>
  <c r="N2152" i="43"/>
  <c r="N2153" i="43"/>
  <c r="N2154" i="43"/>
  <c r="N2155" i="43"/>
  <c r="N2156" i="43"/>
  <c r="N2157" i="43"/>
  <c r="N2158" i="43"/>
  <c r="N2159" i="43"/>
  <c r="N2160" i="43"/>
  <c r="N2161" i="43"/>
  <c r="N2162" i="43"/>
  <c r="N2163" i="43"/>
  <c r="N2164" i="43"/>
  <c r="N2165" i="43"/>
  <c r="N2166" i="43"/>
  <c r="N2167" i="43"/>
  <c r="N2168" i="43"/>
  <c r="N2169" i="43"/>
  <c r="N2170" i="43"/>
  <c r="N2171" i="43"/>
  <c r="N2172" i="43"/>
  <c r="N2173" i="43"/>
  <c r="N2174" i="43"/>
  <c r="N2175" i="43"/>
  <c r="N2176" i="43"/>
  <c r="N2177" i="43"/>
  <c r="N2178" i="43"/>
  <c r="N2179" i="43"/>
  <c r="N2180" i="43"/>
  <c r="N2181" i="43"/>
  <c r="N2182" i="43"/>
  <c r="N2183" i="43"/>
  <c r="N2184" i="43"/>
  <c r="N2185" i="43"/>
  <c r="N2186" i="43"/>
  <c r="N2187" i="43"/>
  <c r="N2188" i="43"/>
  <c r="N2189" i="43"/>
  <c r="N2190" i="43"/>
  <c r="N2191" i="43"/>
  <c r="N2192" i="43"/>
  <c r="N2193" i="43"/>
  <c r="N2194" i="43"/>
  <c r="N2195" i="43"/>
  <c r="N2196" i="43"/>
  <c r="N2197" i="43"/>
  <c r="N2198" i="43"/>
  <c r="N2199" i="43"/>
  <c r="N2200" i="43"/>
  <c r="N2201" i="43"/>
  <c r="N2202" i="43"/>
  <c r="N2203" i="43"/>
  <c r="N2204" i="43"/>
  <c r="N2205" i="43"/>
  <c r="N2206" i="43"/>
  <c r="N2207" i="43"/>
  <c r="N2208" i="43"/>
  <c r="N2209" i="43"/>
  <c r="N2210" i="43"/>
  <c r="N2211" i="43"/>
  <c r="N2212" i="43"/>
  <c r="N2213" i="43"/>
  <c r="N2214" i="43"/>
  <c r="N2215" i="43"/>
  <c r="N2216" i="43"/>
  <c r="N2217" i="43"/>
  <c r="N2218" i="43"/>
  <c r="N2219" i="43"/>
  <c r="N2220" i="43"/>
  <c r="N2221" i="43"/>
  <c r="N2222" i="43"/>
  <c r="N2223" i="43"/>
  <c r="N2224" i="43"/>
  <c r="N2225" i="43"/>
  <c r="N2226" i="43"/>
  <c r="N2227" i="43"/>
  <c r="N2228" i="43"/>
  <c r="N2229" i="43"/>
  <c r="N2230" i="43"/>
  <c r="N2231" i="43"/>
  <c r="N2232" i="43"/>
  <c r="N2233" i="43"/>
  <c r="N2234" i="43"/>
  <c r="N2235" i="43"/>
  <c r="N2236" i="43"/>
  <c r="N2237" i="43"/>
  <c r="N2238" i="43"/>
  <c r="N2239" i="43"/>
  <c r="N2240" i="43"/>
  <c r="N2241" i="43"/>
  <c r="N2242" i="43"/>
  <c r="N2243" i="43"/>
  <c r="N2244" i="43"/>
  <c r="N2245" i="43"/>
  <c r="N2246" i="43"/>
  <c r="N2247" i="43"/>
  <c r="N2248" i="43"/>
  <c r="N2249" i="43"/>
  <c r="N2250" i="43"/>
  <c r="N2251" i="43"/>
  <c r="N2252" i="43"/>
  <c r="N2253" i="43"/>
  <c r="N2254" i="43"/>
  <c r="N2255" i="43"/>
  <c r="N2256" i="43"/>
  <c r="N2257" i="43"/>
  <c r="N2258" i="43"/>
  <c r="N2259" i="43"/>
  <c r="N2260" i="43"/>
  <c r="N2261" i="43"/>
  <c r="N2262" i="43"/>
  <c r="N2263" i="43"/>
  <c r="N2264" i="43"/>
  <c r="N2265" i="43"/>
  <c r="N2266" i="43"/>
  <c r="N2267" i="43"/>
  <c r="N2268" i="43"/>
  <c r="N2269" i="43"/>
  <c r="N2270" i="43"/>
  <c r="N2271" i="43"/>
  <c r="N2272" i="43"/>
  <c r="N2273" i="43"/>
  <c r="N2274" i="43"/>
  <c r="N2275" i="43"/>
  <c r="N2276" i="43"/>
  <c r="N2277" i="43"/>
  <c r="N2278" i="43"/>
  <c r="N2279" i="43"/>
  <c r="N2280" i="43"/>
  <c r="N2281" i="43"/>
  <c r="N2282" i="43"/>
  <c r="N2283" i="43"/>
  <c r="N2284" i="43"/>
  <c r="N2285" i="43"/>
  <c r="N2286" i="43"/>
  <c r="N2287" i="43"/>
  <c r="N2288" i="43"/>
  <c r="N2289" i="43"/>
  <c r="N2290" i="43"/>
  <c r="N2291" i="43"/>
  <c r="N2292" i="43"/>
  <c r="N2293" i="43"/>
  <c r="N2294" i="43"/>
  <c r="N2295" i="43"/>
  <c r="N2296" i="43"/>
  <c r="N2297" i="43"/>
  <c r="N2298" i="43"/>
  <c r="N2299" i="43"/>
  <c r="N2300" i="43"/>
  <c r="N2301" i="43"/>
  <c r="N2302" i="43"/>
  <c r="N2303" i="43"/>
  <c r="N2304" i="43"/>
  <c r="N2305" i="43"/>
  <c r="N2306" i="43"/>
  <c r="N2307" i="43"/>
  <c r="N2308" i="43"/>
  <c r="N2309" i="43"/>
  <c r="N2310" i="43"/>
  <c r="N2311" i="43"/>
  <c r="N2312" i="43"/>
  <c r="N2313" i="43"/>
  <c r="N2314" i="43"/>
  <c r="N2315" i="43"/>
  <c r="N2316" i="43"/>
  <c r="N2317" i="43"/>
  <c r="N2318" i="43"/>
  <c r="N2319" i="43"/>
  <c r="N2320" i="43"/>
  <c r="N2321" i="43"/>
  <c r="N2322" i="43"/>
  <c r="N2323" i="43"/>
  <c r="N2324" i="43"/>
  <c r="N2325" i="43"/>
  <c r="N2326" i="43"/>
  <c r="N2327" i="43"/>
  <c r="N2328" i="43"/>
  <c r="N2329" i="43"/>
  <c r="N2330" i="43"/>
  <c r="N2331" i="43"/>
  <c r="N2332" i="43"/>
  <c r="N2333" i="43"/>
  <c r="N2334" i="43"/>
  <c r="N2335" i="43"/>
  <c r="N2336" i="43"/>
  <c r="N2337" i="43"/>
  <c r="N2338" i="43"/>
  <c r="N2339" i="43"/>
  <c r="N2340" i="43"/>
  <c r="N2341" i="43"/>
  <c r="N2342" i="43"/>
  <c r="N2343" i="43"/>
  <c r="N2344" i="43"/>
  <c r="N2345" i="43"/>
  <c r="N2346" i="43"/>
  <c r="N2347" i="43"/>
  <c r="N2348" i="43"/>
  <c r="N2349" i="43"/>
  <c r="N2350" i="43"/>
  <c r="N2351" i="43"/>
  <c r="N2352" i="43"/>
  <c r="N2353" i="43"/>
  <c r="N2354" i="43"/>
  <c r="N2355" i="43"/>
  <c r="N2356" i="43"/>
  <c r="N2357" i="43"/>
  <c r="N2358" i="43"/>
  <c r="N2359" i="43"/>
  <c r="N2360" i="43"/>
  <c r="N2361" i="43"/>
  <c r="N2362" i="43"/>
  <c r="N2363" i="43"/>
  <c r="N2364" i="43"/>
  <c r="N2365" i="43"/>
  <c r="N2366" i="43"/>
  <c r="N2367" i="43"/>
  <c r="N2368" i="43"/>
  <c r="N2369" i="43"/>
  <c r="N2370" i="43"/>
  <c r="N2371" i="43"/>
  <c r="N2372" i="43"/>
  <c r="N2373" i="43"/>
  <c r="N2374" i="43"/>
  <c r="N2375" i="43"/>
  <c r="N2376" i="43"/>
  <c r="N2377" i="43"/>
  <c r="N2378" i="43"/>
  <c r="N2379" i="43"/>
  <c r="N2380" i="43"/>
  <c r="N2381" i="43"/>
  <c r="N2382" i="43"/>
  <c r="K13" i="31"/>
  <c r="B5" i="46"/>
  <c r="G17" i="46"/>
  <c r="G16" i="46"/>
  <c r="G15" i="46"/>
  <c r="G14" i="46"/>
  <c r="G13" i="46"/>
  <c r="G12" i="46"/>
  <c r="G11" i="46"/>
  <c r="G10" i="46"/>
  <c r="G9" i="46"/>
  <c r="G8" i="46"/>
  <c r="D4" i="37"/>
  <c r="H13" i="46"/>
  <c r="H14" i="46"/>
  <c r="H15" i="46"/>
  <c r="H16" i="46"/>
  <c r="H10" i="46"/>
  <c r="H11" i="46"/>
  <c r="H12" i="46"/>
  <c r="H8" i="46"/>
  <c r="H9" i="46"/>
  <c r="H17" i="46"/>
  <c r="E4" i="34"/>
  <c r="E32" i="33"/>
  <c r="E31" i="33"/>
  <c r="E28" i="33"/>
  <c r="E27" i="33"/>
  <c r="F31" i="33"/>
  <c r="F27" i="33"/>
  <c r="E17" i="23"/>
  <c r="B32" i="23"/>
  <c r="E16" i="23"/>
  <c r="D31" i="23"/>
  <c r="E15" i="23"/>
  <c r="D30" i="23"/>
  <c r="B30" i="23"/>
  <c r="E14" i="23"/>
  <c r="D29" i="23"/>
  <c r="C29" i="23"/>
  <c r="B29" i="23"/>
  <c r="E13" i="23"/>
  <c r="C28" i="23"/>
  <c r="B28" i="23"/>
  <c r="E10" i="23"/>
  <c r="D25" i="23"/>
  <c r="C25" i="23"/>
  <c r="E9" i="23"/>
  <c r="B24" i="23"/>
  <c r="E8" i="23"/>
  <c r="D23" i="23"/>
  <c r="D32" i="23"/>
  <c r="C31" i="23"/>
  <c r="C30" i="23"/>
  <c r="D28" i="23"/>
  <c r="E12" i="23"/>
  <c r="D27" i="23"/>
  <c r="E11" i="23"/>
  <c r="C26" i="23"/>
  <c r="B25" i="23"/>
  <c r="D24" i="23"/>
  <c r="B23" i="23"/>
  <c r="H5" i="21"/>
  <c r="E25" i="16"/>
  <c r="D26" i="16"/>
  <c r="D27" i="16"/>
  <c r="D28" i="16"/>
  <c r="D21" i="16"/>
  <c r="D22" i="16"/>
  <c r="D23" i="16"/>
  <c r="E21" i="16"/>
  <c r="E26" i="16"/>
  <c r="E22" i="16"/>
  <c r="E27" i="16"/>
  <c r="E23" i="16"/>
  <c r="E28" i="16"/>
  <c r="P3281" i="43"/>
  <c r="O2" i="43"/>
  <c r="Q3281" i="43"/>
  <c r="P3280" i="43"/>
  <c r="Q3280" i="43"/>
  <c r="P3279" i="43"/>
  <c r="Q3279" i="43"/>
  <c r="P3278" i="43"/>
  <c r="Q3278" i="43"/>
  <c r="P3277" i="43"/>
  <c r="Q3277" i="43"/>
  <c r="P3276" i="43"/>
  <c r="Q3276" i="43"/>
  <c r="P3275" i="43"/>
  <c r="Q3275" i="43"/>
  <c r="P3274" i="43"/>
  <c r="Q3274" i="43"/>
  <c r="P3273" i="43"/>
  <c r="Q3273" i="43"/>
  <c r="P3272" i="43"/>
  <c r="Q3272" i="43"/>
  <c r="P3271" i="43"/>
  <c r="Q3271" i="43"/>
  <c r="P3270" i="43"/>
  <c r="Q3270" i="43"/>
  <c r="P3269" i="43"/>
  <c r="Q3269" i="43"/>
  <c r="P3268" i="43"/>
  <c r="Q3268" i="43"/>
  <c r="P3267" i="43"/>
  <c r="Q3267" i="43"/>
  <c r="P3266" i="43"/>
  <c r="Q3266" i="43"/>
  <c r="P3265" i="43"/>
  <c r="Q3265" i="43"/>
  <c r="P3264" i="43"/>
  <c r="Q3264" i="43"/>
  <c r="P3263" i="43"/>
  <c r="Q3263" i="43"/>
  <c r="P3262" i="43"/>
  <c r="Q3262" i="43"/>
  <c r="P3261" i="43"/>
  <c r="Q3261" i="43"/>
  <c r="P3260" i="43"/>
  <c r="Q3260" i="43"/>
  <c r="P3259" i="43"/>
  <c r="Q3259" i="43"/>
  <c r="P3258" i="43"/>
  <c r="Q3258" i="43"/>
  <c r="P3257" i="43"/>
  <c r="Q3257" i="43"/>
  <c r="P3256" i="43"/>
  <c r="Q3256" i="43"/>
  <c r="P3255" i="43"/>
  <c r="Q3255" i="43"/>
  <c r="P3254" i="43"/>
  <c r="Q3254" i="43"/>
  <c r="P3253" i="43"/>
  <c r="Q3253" i="43"/>
  <c r="P3252" i="43"/>
  <c r="Q3252" i="43"/>
  <c r="P3251" i="43"/>
  <c r="Q3251" i="43"/>
  <c r="P3250" i="43"/>
  <c r="Q3250" i="43"/>
  <c r="P3249" i="43"/>
  <c r="Q3249" i="43"/>
  <c r="P3248" i="43"/>
  <c r="Q3248" i="43"/>
  <c r="P3247" i="43"/>
  <c r="Q3247" i="43"/>
  <c r="P3246" i="43"/>
  <c r="Q3246" i="43"/>
  <c r="P3245" i="43"/>
  <c r="Q3245" i="43"/>
  <c r="P3244" i="43"/>
  <c r="Q3244" i="43"/>
  <c r="P3243" i="43"/>
  <c r="Q3243" i="43"/>
  <c r="P3242" i="43"/>
  <c r="Q3242" i="43"/>
  <c r="P3241" i="43"/>
  <c r="Q3241" i="43"/>
  <c r="P3240" i="43"/>
  <c r="Q3240" i="43"/>
  <c r="P3239" i="43"/>
  <c r="Q3239" i="43"/>
  <c r="P3238" i="43"/>
  <c r="Q3238" i="43"/>
  <c r="P3237" i="43"/>
  <c r="Q3237" i="43"/>
  <c r="P3236" i="43"/>
  <c r="Q3236" i="43"/>
  <c r="P3235" i="43"/>
  <c r="Q3235" i="43"/>
  <c r="P3234" i="43"/>
  <c r="Q3234" i="43"/>
  <c r="P3233" i="43"/>
  <c r="Q3233" i="43"/>
  <c r="P3232" i="43"/>
  <c r="Q3232" i="43"/>
  <c r="P3231" i="43"/>
  <c r="Q3231" i="43"/>
  <c r="P3230" i="43"/>
  <c r="Q3230" i="43"/>
  <c r="P3229" i="43"/>
  <c r="Q3229" i="43"/>
  <c r="P3228" i="43"/>
  <c r="Q3228" i="43"/>
  <c r="P3227" i="43"/>
  <c r="Q3227" i="43"/>
  <c r="P3226" i="43"/>
  <c r="Q3226" i="43"/>
  <c r="P3225" i="43"/>
  <c r="Q3225" i="43"/>
  <c r="P3224" i="43"/>
  <c r="Q3224" i="43"/>
  <c r="P3223" i="43"/>
  <c r="Q3223" i="43"/>
  <c r="P3222" i="43"/>
  <c r="Q3222" i="43"/>
  <c r="P3221" i="43"/>
  <c r="Q3221" i="43"/>
  <c r="P3220" i="43"/>
  <c r="Q3220" i="43"/>
  <c r="P3219" i="43"/>
  <c r="Q3219" i="43"/>
  <c r="P3218" i="43"/>
  <c r="Q3218" i="43"/>
  <c r="P3217" i="43"/>
  <c r="Q3217" i="43"/>
  <c r="P3216" i="43"/>
  <c r="Q3216" i="43"/>
  <c r="P3215" i="43"/>
  <c r="Q3215" i="43"/>
  <c r="P3214" i="43"/>
  <c r="Q3214" i="43"/>
  <c r="P3213" i="43"/>
  <c r="Q3213" i="43"/>
  <c r="P3212" i="43"/>
  <c r="Q3212" i="43"/>
  <c r="P3211" i="43"/>
  <c r="Q3211" i="43"/>
  <c r="P3210" i="43"/>
  <c r="Q3210" i="43"/>
  <c r="P3209" i="43"/>
  <c r="Q3209" i="43"/>
  <c r="P3208" i="43"/>
  <c r="Q3208" i="43"/>
  <c r="P3207" i="43"/>
  <c r="Q3207" i="43"/>
  <c r="P3206" i="43"/>
  <c r="Q3206" i="43"/>
  <c r="P3205" i="43"/>
  <c r="Q3205" i="43"/>
  <c r="P3204" i="43"/>
  <c r="Q3204" i="43"/>
  <c r="P3203" i="43"/>
  <c r="Q3203" i="43"/>
  <c r="P3202" i="43"/>
  <c r="Q3202" i="43"/>
  <c r="P3201" i="43"/>
  <c r="Q3201" i="43"/>
  <c r="P3200" i="43"/>
  <c r="Q3200" i="43"/>
  <c r="P3199" i="43"/>
  <c r="Q3199" i="43"/>
  <c r="P3198" i="43"/>
  <c r="Q3198" i="43"/>
  <c r="P3197" i="43"/>
  <c r="Q3197" i="43"/>
  <c r="P3196" i="43"/>
  <c r="Q3196" i="43"/>
  <c r="P3195" i="43"/>
  <c r="Q3195" i="43"/>
  <c r="P3194" i="43"/>
  <c r="Q3194" i="43"/>
  <c r="P3193" i="43"/>
  <c r="Q3193" i="43"/>
  <c r="P3192" i="43"/>
  <c r="Q3192" i="43"/>
  <c r="P3191" i="43"/>
  <c r="Q3191" i="43"/>
  <c r="P3190" i="43"/>
  <c r="Q3190" i="43"/>
  <c r="P3189" i="43"/>
  <c r="Q3189" i="43"/>
  <c r="P3188" i="43"/>
  <c r="Q3188" i="43"/>
  <c r="P3187" i="43"/>
  <c r="Q3187" i="43"/>
  <c r="P3186" i="43"/>
  <c r="Q3186" i="43"/>
  <c r="P3185" i="43"/>
  <c r="Q3185" i="43"/>
  <c r="P3184" i="43"/>
  <c r="Q3184" i="43"/>
  <c r="P3183" i="43"/>
  <c r="Q3183" i="43"/>
  <c r="P3182" i="43"/>
  <c r="Q3182" i="43"/>
  <c r="P3181" i="43"/>
  <c r="Q3181" i="43"/>
  <c r="P3180" i="43"/>
  <c r="Q3180" i="43"/>
  <c r="P3179" i="43"/>
  <c r="Q3179" i="43"/>
  <c r="P3178" i="43"/>
  <c r="Q3178" i="43"/>
  <c r="P3177" i="43"/>
  <c r="Q3177" i="43"/>
  <c r="P3176" i="43"/>
  <c r="Q3176" i="43"/>
  <c r="P3175" i="43"/>
  <c r="Q3175" i="43"/>
  <c r="P3174" i="43"/>
  <c r="Q3174" i="43"/>
  <c r="P3173" i="43"/>
  <c r="Q3173" i="43"/>
  <c r="P3172" i="43"/>
  <c r="Q3172" i="43"/>
  <c r="P3171" i="43"/>
  <c r="Q3171" i="43"/>
  <c r="P3170" i="43"/>
  <c r="Q3170" i="43"/>
  <c r="P3169" i="43"/>
  <c r="Q3169" i="43"/>
  <c r="P3168" i="43"/>
  <c r="Q3168" i="43"/>
  <c r="P3167" i="43"/>
  <c r="Q3167" i="43"/>
  <c r="P3166" i="43"/>
  <c r="Q3166" i="43"/>
  <c r="P3165" i="43"/>
  <c r="Q3165" i="43"/>
  <c r="P3164" i="43"/>
  <c r="Q3164" i="43"/>
  <c r="P3163" i="43"/>
  <c r="Q3163" i="43"/>
  <c r="P3162" i="43"/>
  <c r="Q3162" i="43"/>
  <c r="P3161" i="43"/>
  <c r="Q3161" i="43"/>
  <c r="P3160" i="43"/>
  <c r="Q3160" i="43"/>
  <c r="P3159" i="43"/>
  <c r="Q3159" i="43"/>
  <c r="P3158" i="43"/>
  <c r="Q3158" i="43"/>
  <c r="P3157" i="43"/>
  <c r="Q3157" i="43"/>
  <c r="P3156" i="43"/>
  <c r="Q3156" i="43"/>
  <c r="P3155" i="43"/>
  <c r="Q3155" i="43"/>
  <c r="P3154" i="43"/>
  <c r="Q3154" i="43"/>
  <c r="P3153" i="43"/>
  <c r="Q3153" i="43"/>
  <c r="P3152" i="43"/>
  <c r="Q3152" i="43"/>
  <c r="P3151" i="43"/>
  <c r="Q3151" i="43"/>
  <c r="P3150" i="43"/>
  <c r="Q3150" i="43"/>
  <c r="P3149" i="43"/>
  <c r="Q3149" i="43"/>
  <c r="P3148" i="43"/>
  <c r="Q3148" i="43"/>
  <c r="P3147" i="43"/>
  <c r="Q3147" i="43"/>
  <c r="P3146" i="43"/>
  <c r="Q3146" i="43"/>
  <c r="P3145" i="43"/>
  <c r="Q3145" i="43"/>
  <c r="P3144" i="43"/>
  <c r="Q3144" i="43"/>
  <c r="P3143" i="43"/>
  <c r="Q3143" i="43"/>
  <c r="P3142" i="43"/>
  <c r="Q3142" i="43"/>
  <c r="P3141" i="43"/>
  <c r="Q3141" i="43"/>
  <c r="P3140" i="43"/>
  <c r="Q3140" i="43"/>
  <c r="P3139" i="43"/>
  <c r="Q3139" i="43"/>
  <c r="P3138" i="43"/>
  <c r="Q3138" i="43"/>
  <c r="P3137" i="43"/>
  <c r="Q3137" i="43"/>
  <c r="P3136" i="43"/>
  <c r="Q3136" i="43"/>
  <c r="P3135" i="43"/>
  <c r="Q3135" i="43"/>
  <c r="P3134" i="43"/>
  <c r="Q3134" i="43"/>
  <c r="P3133" i="43"/>
  <c r="Q3133" i="43"/>
  <c r="P3132" i="43"/>
  <c r="Q3132" i="43"/>
  <c r="P3131" i="43"/>
  <c r="Q3131" i="43"/>
  <c r="P3130" i="43"/>
  <c r="Q3130" i="43"/>
  <c r="P3129" i="43"/>
  <c r="Q3129" i="43"/>
  <c r="P3128" i="43"/>
  <c r="Q3128" i="43"/>
  <c r="P3127" i="43"/>
  <c r="Q3127" i="43"/>
  <c r="P3126" i="43"/>
  <c r="Q3126" i="43"/>
  <c r="P3125" i="43"/>
  <c r="Q3125" i="43"/>
  <c r="P3124" i="43"/>
  <c r="Q3124" i="43"/>
  <c r="P3123" i="43"/>
  <c r="Q3123" i="43"/>
  <c r="P3122" i="43"/>
  <c r="Q3122" i="43"/>
  <c r="P3121" i="43"/>
  <c r="Q3121" i="43"/>
  <c r="P3120" i="43"/>
  <c r="Q3120" i="43"/>
  <c r="P3119" i="43"/>
  <c r="Q3119" i="43"/>
  <c r="P3118" i="43"/>
  <c r="Q3118" i="43"/>
  <c r="P3117" i="43"/>
  <c r="Q3117" i="43"/>
  <c r="P3116" i="43"/>
  <c r="Q3116" i="43"/>
  <c r="P3115" i="43"/>
  <c r="Q3115" i="43"/>
  <c r="P3114" i="43"/>
  <c r="Q3114" i="43"/>
  <c r="P3113" i="43"/>
  <c r="Q3113" i="43"/>
  <c r="P3112" i="43"/>
  <c r="Q3112" i="43"/>
  <c r="P3111" i="43"/>
  <c r="Q3111" i="43"/>
  <c r="P3110" i="43"/>
  <c r="Q3110" i="43"/>
  <c r="P3109" i="43"/>
  <c r="Q3109" i="43"/>
  <c r="P3108" i="43"/>
  <c r="Q3108" i="43"/>
  <c r="P3107" i="43"/>
  <c r="Q3107" i="43"/>
  <c r="P3106" i="43"/>
  <c r="Q3106" i="43"/>
  <c r="P3105" i="43"/>
  <c r="Q3105" i="43"/>
  <c r="P3104" i="43"/>
  <c r="Q3104" i="43"/>
  <c r="P3103" i="43"/>
  <c r="Q3103" i="43"/>
  <c r="P3102" i="43"/>
  <c r="Q3102" i="43"/>
  <c r="P3101" i="43"/>
  <c r="Q3101" i="43"/>
  <c r="P3100" i="43"/>
  <c r="Q3100" i="43"/>
  <c r="P3099" i="43"/>
  <c r="Q3099" i="43"/>
  <c r="P3098" i="43"/>
  <c r="Q3098" i="43"/>
  <c r="P3097" i="43"/>
  <c r="Q3097" i="43"/>
  <c r="P3096" i="43"/>
  <c r="Q3096" i="43"/>
  <c r="P3095" i="43"/>
  <c r="Q3095" i="43"/>
  <c r="P3094" i="43"/>
  <c r="Q3094" i="43"/>
  <c r="P3093" i="43"/>
  <c r="Q3093" i="43"/>
  <c r="P3092" i="43"/>
  <c r="Q3092" i="43"/>
  <c r="P3091" i="43"/>
  <c r="Q3091" i="43"/>
  <c r="P3090" i="43"/>
  <c r="Q3090" i="43"/>
  <c r="P3089" i="43"/>
  <c r="Q3089" i="43"/>
  <c r="P3088" i="43"/>
  <c r="Q3088" i="43"/>
  <c r="P3087" i="43"/>
  <c r="Q3087" i="43"/>
  <c r="P3086" i="43"/>
  <c r="Q3086" i="43"/>
  <c r="P3085" i="43"/>
  <c r="Q3085" i="43"/>
  <c r="P3084" i="43"/>
  <c r="Q3084" i="43"/>
  <c r="P3083" i="43"/>
  <c r="Q3083" i="43"/>
  <c r="P3082" i="43"/>
  <c r="Q3082" i="43"/>
  <c r="P3081" i="43"/>
  <c r="Q3081" i="43"/>
  <c r="P3080" i="43"/>
  <c r="Q3080" i="43"/>
  <c r="P3079" i="43"/>
  <c r="Q3079" i="43"/>
  <c r="P3078" i="43"/>
  <c r="Q3078" i="43"/>
  <c r="P3077" i="43"/>
  <c r="Q3077" i="43"/>
  <c r="P3076" i="43"/>
  <c r="Q3076" i="43"/>
  <c r="P3075" i="43"/>
  <c r="Q3075" i="43"/>
  <c r="P3074" i="43"/>
  <c r="Q3074" i="43"/>
  <c r="P3073" i="43"/>
  <c r="Q3073" i="43"/>
  <c r="P3072" i="43"/>
  <c r="Q3072" i="43"/>
  <c r="P3071" i="43"/>
  <c r="Q3071" i="43"/>
  <c r="P3070" i="43"/>
  <c r="Q3070" i="43"/>
  <c r="P3069" i="43"/>
  <c r="Q3069" i="43"/>
  <c r="P3068" i="43"/>
  <c r="Q3068" i="43"/>
  <c r="P3067" i="43"/>
  <c r="Q3067" i="43"/>
  <c r="P3066" i="43"/>
  <c r="Q3066" i="43"/>
  <c r="P3065" i="43"/>
  <c r="Q3065" i="43"/>
  <c r="P3064" i="43"/>
  <c r="Q3064" i="43"/>
  <c r="P3063" i="43"/>
  <c r="Q3063" i="43"/>
  <c r="P3062" i="43"/>
  <c r="Q3062" i="43"/>
  <c r="P3061" i="43"/>
  <c r="Q3061" i="43"/>
  <c r="P3060" i="43"/>
  <c r="Q3060" i="43"/>
  <c r="P3059" i="43"/>
  <c r="Q3059" i="43"/>
  <c r="P3058" i="43"/>
  <c r="Q3058" i="43"/>
  <c r="P3057" i="43"/>
  <c r="Q3057" i="43"/>
  <c r="P3056" i="43"/>
  <c r="Q3056" i="43"/>
  <c r="P3055" i="43"/>
  <c r="Q3055" i="43"/>
  <c r="P3054" i="43"/>
  <c r="Q3054" i="43"/>
  <c r="P3053" i="43"/>
  <c r="Q3053" i="43"/>
  <c r="P3052" i="43"/>
  <c r="Q3052" i="43"/>
  <c r="P3051" i="43"/>
  <c r="Q3051" i="43"/>
  <c r="P3050" i="43"/>
  <c r="Q3050" i="43"/>
  <c r="P3049" i="43"/>
  <c r="Q3049" i="43"/>
  <c r="P3048" i="43"/>
  <c r="Q3048" i="43"/>
  <c r="P3047" i="43"/>
  <c r="Q3047" i="43"/>
  <c r="P3046" i="43"/>
  <c r="Q3046" i="43"/>
  <c r="P3045" i="43"/>
  <c r="Q3045" i="43"/>
  <c r="P3044" i="43"/>
  <c r="Q3044" i="43"/>
  <c r="P3043" i="43"/>
  <c r="Q3043" i="43"/>
  <c r="P3042" i="43"/>
  <c r="Q3042" i="43"/>
  <c r="P3041" i="43"/>
  <c r="Q3041" i="43"/>
  <c r="P3040" i="43"/>
  <c r="Q3040" i="43"/>
  <c r="P3039" i="43"/>
  <c r="Q3039" i="43"/>
  <c r="P3038" i="43"/>
  <c r="Q3038" i="43"/>
  <c r="P3037" i="43"/>
  <c r="Q3037" i="43"/>
  <c r="P3036" i="43"/>
  <c r="Q3036" i="43"/>
  <c r="P3035" i="43"/>
  <c r="Q3035" i="43"/>
  <c r="P3034" i="43"/>
  <c r="Q3034" i="43"/>
  <c r="P3033" i="43"/>
  <c r="Q3033" i="43"/>
  <c r="P3032" i="43"/>
  <c r="Q3032" i="43"/>
  <c r="P3031" i="43"/>
  <c r="Q3031" i="43"/>
  <c r="P3030" i="43"/>
  <c r="Q3030" i="43"/>
  <c r="P3029" i="43"/>
  <c r="Q3029" i="43"/>
  <c r="P3028" i="43"/>
  <c r="Q3028" i="43"/>
  <c r="P3027" i="43"/>
  <c r="Q3027" i="43"/>
  <c r="P3026" i="43"/>
  <c r="Q3026" i="43"/>
  <c r="P3025" i="43"/>
  <c r="Q3025" i="43"/>
  <c r="P3024" i="43"/>
  <c r="Q3024" i="43"/>
  <c r="P3023" i="43"/>
  <c r="Q3023" i="43"/>
  <c r="P3022" i="43"/>
  <c r="Q3022" i="43"/>
  <c r="P3021" i="43"/>
  <c r="Q3021" i="43"/>
  <c r="P3020" i="43"/>
  <c r="Q3020" i="43"/>
  <c r="P3019" i="43"/>
  <c r="Q3019" i="43"/>
  <c r="P3018" i="43"/>
  <c r="Q3018" i="43"/>
  <c r="P3017" i="43"/>
  <c r="Q3017" i="43"/>
  <c r="P3016" i="43"/>
  <c r="Q3016" i="43"/>
  <c r="P3015" i="43"/>
  <c r="Q3015" i="43"/>
  <c r="P3014" i="43"/>
  <c r="Q3014" i="43"/>
  <c r="P3013" i="43"/>
  <c r="Q3013" i="43"/>
  <c r="P3012" i="43"/>
  <c r="Q3012" i="43"/>
  <c r="P3011" i="43"/>
  <c r="Q3011" i="43"/>
  <c r="P3010" i="43"/>
  <c r="Q3010" i="43"/>
  <c r="P3009" i="43"/>
  <c r="Q3009" i="43"/>
  <c r="P3008" i="43"/>
  <c r="Q3008" i="43"/>
  <c r="P3007" i="43"/>
  <c r="Q3007" i="43"/>
  <c r="P3006" i="43"/>
  <c r="Q3006" i="43"/>
  <c r="P3005" i="43"/>
  <c r="Q3005" i="43"/>
  <c r="P3004" i="43"/>
  <c r="Q3004" i="43"/>
  <c r="P3003" i="43"/>
  <c r="Q3003" i="43"/>
  <c r="P3002" i="43"/>
  <c r="Q3002" i="43"/>
  <c r="P3001" i="43"/>
  <c r="Q3001" i="43"/>
  <c r="P3000" i="43"/>
  <c r="Q3000" i="43"/>
  <c r="P2999" i="43"/>
  <c r="Q2999" i="43"/>
  <c r="P2998" i="43"/>
  <c r="Q2998" i="43"/>
  <c r="P2997" i="43"/>
  <c r="Q2997" i="43"/>
  <c r="P2996" i="43"/>
  <c r="Q2996" i="43"/>
  <c r="P2995" i="43"/>
  <c r="Q2995" i="43"/>
  <c r="P2994" i="43"/>
  <c r="Q2994" i="43"/>
  <c r="P2993" i="43"/>
  <c r="Q2993" i="43"/>
  <c r="P2992" i="43"/>
  <c r="Q2992" i="43"/>
  <c r="P2991" i="43"/>
  <c r="Q2991" i="43"/>
  <c r="P2990" i="43"/>
  <c r="Q2990" i="43"/>
  <c r="P2989" i="43"/>
  <c r="Q2989" i="43"/>
  <c r="P2988" i="43"/>
  <c r="Q2988" i="43"/>
  <c r="P2987" i="43"/>
  <c r="Q2987" i="43"/>
  <c r="P2986" i="43"/>
  <c r="Q2986" i="43"/>
  <c r="P2985" i="43"/>
  <c r="Q2985" i="43"/>
  <c r="P2984" i="43"/>
  <c r="Q2984" i="43"/>
  <c r="P2983" i="43"/>
  <c r="Q2983" i="43"/>
  <c r="P2982" i="43"/>
  <c r="Q2982" i="43"/>
  <c r="P2981" i="43"/>
  <c r="Q2981" i="43"/>
  <c r="P2980" i="43"/>
  <c r="Q2980" i="43"/>
  <c r="P2979" i="43"/>
  <c r="Q2979" i="43"/>
  <c r="P2978" i="43"/>
  <c r="Q2978" i="43"/>
  <c r="P2977" i="43"/>
  <c r="Q2977" i="43"/>
  <c r="P2976" i="43"/>
  <c r="Q2976" i="43"/>
  <c r="P2975" i="43"/>
  <c r="Q2975" i="43"/>
  <c r="P2974" i="43"/>
  <c r="Q2974" i="43"/>
  <c r="P2973" i="43"/>
  <c r="Q2973" i="43"/>
  <c r="P2972" i="43"/>
  <c r="Q2972" i="43"/>
  <c r="P2971" i="43"/>
  <c r="Q2971" i="43"/>
  <c r="P2970" i="43"/>
  <c r="Q2970" i="43"/>
  <c r="P2969" i="43"/>
  <c r="Q2969" i="43"/>
  <c r="P2968" i="43"/>
  <c r="Q2968" i="43"/>
  <c r="P2967" i="43"/>
  <c r="Q2967" i="43"/>
  <c r="P2966" i="43"/>
  <c r="Q2966" i="43"/>
  <c r="P2965" i="43"/>
  <c r="Q2965" i="43"/>
  <c r="P2964" i="43"/>
  <c r="Q2964" i="43"/>
  <c r="P2963" i="43"/>
  <c r="Q2963" i="43"/>
  <c r="P2962" i="43"/>
  <c r="Q2962" i="43"/>
  <c r="P2961" i="43"/>
  <c r="Q2961" i="43"/>
  <c r="P2960" i="43"/>
  <c r="Q2960" i="43"/>
  <c r="P2959" i="43"/>
  <c r="Q2959" i="43"/>
  <c r="P2958" i="43"/>
  <c r="Q2958" i="43"/>
  <c r="P2957" i="43"/>
  <c r="Q2957" i="43"/>
  <c r="P2956" i="43"/>
  <c r="Q2956" i="43"/>
  <c r="P2955" i="43"/>
  <c r="Q2955" i="43"/>
  <c r="P2954" i="43"/>
  <c r="Q2954" i="43"/>
  <c r="P2953" i="43"/>
  <c r="Q2953" i="43"/>
  <c r="P2952" i="43"/>
  <c r="Q2952" i="43"/>
  <c r="P2951" i="43"/>
  <c r="Q2951" i="43"/>
  <c r="P2950" i="43"/>
  <c r="Q2950" i="43"/>
  <c r="P2949" i="43"/>
  <c r="Q2949" i="43"/>
  <c r="P2948" i="43"/>
  <c r="Q2948" i="43"/>
  <c r="P2947" i="43"/>
  <c r="Q2947" i="43"/>
  <c r="P2946" i="43"/>
  <c r="Q2946" i="43"/>
  <c r="P2945" i="43"/>
  <c r="Q2945" i="43"/>
  <c r="P2944" i="43"/>
  <c r="Q2944" i="43"/>
  <c r="P2943" i="43"/>
  <c r="Q2943" i="43"/>
  <c r="P2942" i="43"/>
  <c r="Q2942" i="43"/>
  <c r="P2941" i="43"/>
  <c r="Q2941" i="43"/>
  <c r="P2940" i="43"/>
  <c r="Q2940" i="43"/>
  <c r="P2939" i="43"/>
  <c r="Q2939" i="43"/>
  <c r="P2938" i="43"/>
  <c r="Q2938" i="43"/>
  <c r="P2937" i="43"/>
  <c r="Q2937" i="43"/>
  <c r="P2936" i="43"/>
  <c r="Q2936" i="43"/>
  <c r="P2935" i="43"/>
  <c r="Q2935" i="43"/>
  <c r="P2934" i="43"/>
  <c r="Q2934" i="43"/>
  <c r="P2933" i="43"/>
  <c r="Q2933" i="43"/>
  <c r="P2932" i="43"/>
  <c r="Q2932" i="43"/>
  <c r="P2931" i="43"/>
  <c r="Q2931" i="43"/>
  <c r="P2930" i="43"/>
  <c r="Q2930" i="43"/>
  <c r="P2929" i="43"/>
  <c r="Q2929" i="43"/>
  <c r="P2928" i="43"/>
  <c r="Q2928" i="43"/>
  <c r="P2927" i="43"/>
  <c r="Q2927" i="43"/>
  <c r="P2926" i="43"/>
  <c r="Q2926" i="43"/>
  <c r="P2925" i="43"/>
  <c r="Q2925" i="43"/>
  <c r="P2924" i="43"/>
  <c r="Q2924" i="43"/>
  <c r="P2923" i="43"/>
  <c r="Q2923" i="43"/>
  <c r="P2922" i="43"/>
  <c r="Q2922" i="43"/>
  <c r="P2921" i="43"/>
  <c r="Q2921" i="43"/>
  <c r="P2920" i="43"/>
  <c r="Q2920" i="43"/>
  <c r="P2919" i="43"/>
  <c r="Q2919" i="43"/>
  <c r="P2918" i="43"/>
  <c r="Q2918" i="43"/>
  <c r="P2917" i="43"/>
  <c r="Q2917" i="43"/>
  <c r="P2916" i="43"/>
  <c r="Q2916" i="43"/>
  <c r="P2915" i="43"/>
  <c r="Q2915" i="43"/>
  <c r="P2914" i="43"/>
  <c r="Q2914" i="43"/>
  <c r="P2913" i="43"/>
  <c r="Q2913" i="43"/>
  <c r="P2912" i="43"/>
  <c r="Q2912" i="43"/>
  <c r="P2911" i="43"/>
  <c r="Q2911" i="43"/>
  <c r="P2910" i="43"/>
  <c r="Q2910" i="43"/>
  <c r="P2909" i="43"/>
  <c r="Q2909" i="43"/>
  <c r="P2908" i="43"/>
  <c r="Q2908" i="43"/>
  <c r="P2907" i="43"/>
  <c r="Q2907" i="43"/>
  <c r="P2906" i="43"/>
  <c r="Q2906" i="43"/>
  <c r="P2905" i="43"/>
  <c r="Q2905" i="43"/>
  <c r="P2904" i="43"/>
  <c r="Q2904" i="43"/>
  <c r="P2903" i="43"/>
  <c r="Q2903" i="43"/>
  <c r="P2902" i="43"/>
  <c r="Q2902" i="43"/>
  <c r="P2901" i="43"/>
  <c r="Q2901" i="43"/>
  <c r="P2900" i="43"/>
  <c r="Q2900" i="43"/>
  <c r="P2899" i="43"/>
  <c r="Q2899" i="43"/>
  <c r="P2898" i="43"/>
  <c r="Q2898" i="43"/>
  <c r="P2897" i="43"/>
  <c r="Q2897" i="43"/>
  <c r="P2896" i="43"/>
  <c r="Q2896" i="43"/>
  <c r="P2895" i="43"/>
  <c r="Q2895" i="43"/>
  <c r="P2894" i="43"/>
  <c r="Q2894" i="43"/>
  <c r="P2893" i="43"/>
  <c r="Q2893" i="43"/>
  <c r="P2892" i="43"/>
  <c r="Q2892" i="43"/>
  <c r="P2891" i="43"/>
  <c r="Q2891" i="43"/>
  <c r="P2890" i="43"/>
  <c r="Q2890" i="43"/>
  <c r="P2889" i="43"/>
  <c r="Q2889" i="43"/>
  <c r="P2888" i="43"/>
  <c r="Q2888" i="43"/>
  <c r="P2887" i="43"/>
  <c r="Q2887" i="43"/>
  <c r="P2886" i="43"/>
  <c r="Q2886" i="43"/>
  <c r="P2885" i="43"/>
  <c r="Q2885" i="43"/>
  <c r="P2884" i="43"/>
  <c r="Q2884" i="43"/>
  <c r="P2883" i="43"/>
  <c r="Q2883" i="43"/>
  <c r="P2882" i="43"/>
  <c r="Q2882" i="43"/>
  <c r="P2881" i="43"/>
  <c r="Q2881" i="43"/>
  <c r="P2880" i="43"/>
  <c r="Q2880" i="43"/>
  <c r="P2879" i="43"/>
  <c r="Q2879" i="43"/>
  <c r="P2878" i="43"/>
  <c r="Q2878" i="43"/>
  <c r="P2877" i="43"/>
  <c r="Q2877" i="43"/>
  <c r="P2876" i="43"/>
  <c r="Q2876" i="43"/>
  <c r="P2875" i="43"/>
  <c r="Q2875" i="43"/>
  <c r="P2874" i="43"/>
  <c r="Q2874" i="43"/>
  <c r="P2873" i="43"/>
  <c r="Q2873" i="43"/>
  <c r="P2872" i="43"/>
  <c r="Q2872" i="43"/>
  <c r="P2871" i="43"/>
  <c r="Q2871" i="43"/>
  <c r="P2870" i="43"/>
  <c r="Q2870" i="43"/>
  <c r="P2869" i="43"/>
  <c r="Q2869" i="43"/>
  <c r="P2868" i="43"/>
  <c r="Q2868" i="43"/>
  <c r="P2867" i="43"/>
  <c r="Q2867" i="43"/>
  <c r="P2866" i="43"/>
  <c r="Q2866" i="43"/>
  <c r="P2865" i="43"/>
  <c r="Q2865" i="43"/>
  <c r="P2864" i="43"/>
  <c r="Q2864" i="43"/>
  <c r="P2863" i="43"/>
  <c r="Q2863" i="43"/>
  <c r="P2862" i="43"/>
  <c r="Q2862" i="43"/>
  <c r="P2861" i="43"/>
  <c r="Q2861" i="43"/>
  <c r="P2860" i="43"/>
  <c r="Q2860" i="43"/>
  <c r="P2859" i="43"/>
  <c r="Q2859" i="43"/>
  <c r="P2858" i="43"/>
  <c r="Q2858" i="43"/>
  <c r="P2857" i="43"/>
  <c r="Q2857" i="43"/>
  <c r="P2856" i="43"/>
  <c r="Q2856" i="43"/>
  <c r="P2855" i="43"/>
  <c r="Q2855" i="43"/>
  <c r="P2854" i="43"/>
  <c r="Q2854" i="43"/>
  <c r="P2853" i="43"/>
  <c r="Q2853" i="43"/>
  <c r="P2852" i="43"/>
  <c r="Q2852" i="43"/>
  <c r="P2851" i="43"/>
  <c r="Q2851" i="43"/>
  <c r="P2850" i="43"/>
  <c r="Q2850" i="43"/>
  <c r="P2849" i="43"/>
  <c r="Q2849" i="43"/>
  <c r="P2848" i="43"/>
  <c r="Q2848" i="43"/>
  <c r="P2847" i="43"/>
  <c r="Q2847" i="43"/>
  <c r="P2846" i="43"/>
  <c r="Q2846" i="43"/>
  <c r="P2845" i="43"/>
  <c r="Q2845" i="43"/>
  <c r="P2844" i="43"/>
  <c r="Q2844" i="43"/>
  <c r="P2843" i="43"/>
  <c r="Q2843" i="43"/>
  <c r="P2842" i="43"/>
  <c r="Q2842" i="43"/>
  <c r="P2841" i="43"/>
  <c r="Q2841" i="43"/>
  <c r="P2840" i="43"/>
  <c r="Q2840" i="43"/>
  <c r="P2839" i="43"/>
  <c r="Q2839" i="43"/>
  <c r="P2838" i="43"/>
  <c r="Q2838" i="43"/>
  <c r="P2837" i="43"/>
  <c r="Q2837" i="43"/>
  <c r="P2836" i="43"/>
  <c r="Q2836" i="43"/>
  <c r="P2835" i="43"/>
  <c r="Q2835" i="43"/>
  <c r="P2834" i="43"/>
  <c r="Q2834" i="43"/>
  <c r="P2833" i="43"/>
  <c r="Q2833" i="43"/>
  <c r="P2832" i="43"/>
  <c r="Q2832" i="43"/>
  <c r="P2831" i="43"/>
  <c r="Q2831" i="43"/>
  <c r="P2830" i="43"/>
  <c r="Q2830" i="43"/>
  <c r="P2829" i="43"/>
  <c r="Q2829" i="43"/>
  <c r="P2828" i="43"/>
  <c r="Q2828" i="43"/>
  <c r="P2827" i="43"/>
  <c r="Q2827" i="43"/>
  <c r="P2826" i="43"/>
  <c r="Q2826" i="43"/>
  <c r="P2825" i="43"/>
  <c r="Q2825" i="43"/>
  <c r="P2824" i="43"/>
  <c r="Q2824" i="43"/>
  <c r="P2823" i="43"/>
  <c r="Q2823" i="43"/>
  <c r="P2822" i="43"/>
  <c r="Q2822" i="43"/>
  <c r="P2821" i="43"/>
  <c r="Q2821" i="43"/>
  <c r="P2820" i="43"/>
  <c r="Q2820" i="43"/>
  <c r="P2819" i="43"/>
  <c r="Q2819" i="43"/>
  <c r="P2818" i="43"/>
  <c r="Q2818" i="43"/>
  <c r="P2817" i="43"/>
  <c r="Q2817" i="43"/>
  <c r="P2816" i="43"/>
  <c r="Q2816" i="43"/>
  <c r="P2815" i="43"/>
  <c r="Q2815" i="43"/>
  <c r="P2814" i="43"/>
  <c r="Q2814" i="43"/>
  <c r="P2813" i="43"/>
  <c r="Q2813" i="43"/>
  <c r="P2812" i="43"/>
  <c r="Q2812" i="43"/>
  <c r="P2811" i="43"/>
  <c r="Q2811" i="43"/>
  <c r="P2810" i="43"/>
  <c r="Q2810" i="43"/>
  <c r="P2809" i="43"/>
  <c r="Q2809" i="43"/>
  <c r="P2808" i="43"/>
  <c r="Q2808" i="43"/>
  <c r="P2807" i="43"/>
  <c r="Q2807" i="43"/>
  <c r="P2806" i="43"/>
  <c r="Q2806" i="43"/>
  <c r="P2805" i="43"/>
  <c r="Q2805" i="43"/>
  <c r="P2804" i="43"/>
  <c r="Q2804" i="43"/>
  <c r="P2803" i="43"/>
  <c r="Q2803" i="43"/>
  <c r="P2802" i="43"/>
  <c r="Q2802" i="43"/>
  <c r="P2801" i="43"/>
  <c r="Q2801" i="43"/>
  <c r="P2800" i="43"/>
  <c r="Q2800" i="43"/>
  <c r="P2799" i="43"/>
  <c r="Q2799" i="43"/>
  <c r="P2798" i="43"/>
  <c r="Q2798" i="43"/>
  <c r="P2797" i="43"/>
  <c r="Q2797" i="43"/>
  <c r="P2796" i="43"/>
  <c r="Q2796" i="43"/>
  <c r="P2795" i="43"/>
  <c r="Q2795" i="43"/>
  <c r="P2794" i="43"/>
  <c r="Q2794" i="43"/>
  <c r="P2793" i="43"/>
  <c r="Q2793" i="43"/>
  <c r="P2792" i="43"/>
  <c r="Q2792" i="43"/>
  <c r="P2791" i="43"/>
  <c r="Q2791" i="43"/>
  <c r="P2790" i="43"/>
  <c r="Q2790" i="43"/>
  <c r="P2789" i="43"/>
  <c r="Q2789" i="43"/>
  <c r="P2788" i="43"/>
  <c r="Q2788" i="43"/>
  <c r="P2787" i="43"/>
  <c r="Q2787" i="43"/>
  <c r="P2786" i="43"/>
  <c r="Q2786" i="43"/>
  <c r="P2785" i="43"/>
  <c r="Q2785" i="43"/>
  <c r="P2784" i="43"/>
  <c r="Q2784" i="43"/>
  <c r="P2783" i="43"/>
  <c r="Q2783" i="43"/>
  <c r="P2782" i="43"/>
  <c r="Q2782" i="43"/>
  <c r="P2781" i="43"/>
  <c r="Q2781" i="43"/>
  <c r="P2780" i="43"/>
  <c r="Q2780" i="43"/>
  <c r="P2779" i="43"/>
  <c r="Q2779" i="43"/>
  <c r="P2778" i="43"/>
  <c r="Q2778" i="43"/>
  <c r="P2777" i="43"/>
  <c r="Q2777" i="43"/>
  <c r="P2776" i="43"/>
  <c r="Q2776" i="43"/>
  <c r="P2775" i="43"/>
  <c r="Q2775" i="43"/>
  <c r="P2774" i="43"/>
  <c r="Q2774" i="43"/>
  <c r="P2773" i="43"/>
  <c r="Q2773" i="43"/>
  <c r="P2772" i="43"/>
  <c r="Q2772" i="43"/>
  <c r="P2771" i="43"/>
  <c r="Q2771" i="43"/>
  <c r="P2770" i="43"/>
  <c r="Q2770" i="43"/>
  <c r="P2769" i="43"/>
  <c r="Q2769" i="43"/>
  <c r="P2768" i="43"/>
  <c r="Q2768" i="43"/>
  <c r="P2767" i="43"/>
  <c r="Q2767" i="43"/>
  <c r="P2766" i="43"/>
  <c r="Q2766" i="43"/>
  <c r="P2765" i="43"/>
  <c r="Q2765" i="43"/>
  <c r="P2764" i="43"/>
  <c r="Q2764" i="43"/>
  <c r="P2763" i="43"/>
  <c r="Q2763" i="43"/>
  <c r="P2762" i="43"/>
  <c r="Q2762" i="43"/>
  <c r="P2761" i="43"/>
  <c r="Q2761" i="43"/>
  <c r="P2760" i="43"/>
  <c r="Q2760" i="43"/>
  <c r="P2759" i="43"/>
  <c r="Q2759" i="43"/>
  <c r="P2758" i="43"/>
  <c r="Q2758" i="43"/>
  <c r="P2757" i="43"/>
  <c r="Q2757" i="43"/>
  <c r="P2756" i="43"/>
  <c r="Q2756" i="43"/>
  <c r="P2755" i="43"/>
  <c r="Q2755" i="43"/>
  <c r="P2754" i="43"/>
  <c r="Q2754" i="43"/>
  <c r="P2753" i="43"/>
  <c r="Q2753" i="43"/>
  <c r="P2752" i="43"/>
  <c r="Q2752" i="43"/>
  <c r="P2751" i="43"/>
  <c r="Q2751" i="43"/>
  <c r="P2750" i="43"/>
  <c r="Q2750" i="43"/>
  <c r="P2749" i="43"/>
  <c r="Q2749" i="43"/>
  <c r="P2748" i="43"/>
  <c r="Q2748" i="43"/>
  <c r="P2747" i="43"/>
  <c r="Q2747" i="43"/>
  <c r="P2746" i="43"/>
  <c r="Q2746" i="43"/>
  <c r="P2745" i="43"/>
  <c r="Q2745" i="43"/>
  <c r="P2744" i="43"/>
  <c r="Q2744" i="43"/>
  <c r="P2743" i="43"/>
  <c r="Q2743" i="43"/>
  <c r="P2742" i="43"/>
  <c r="Q2742" i="43"/>
  <c r="P2741" i="43"/>
  <c r="Q2741" i="43"/>
  <c r="P2740" i="43"/>
  <c r="Q2740" i="43"/>
  <c r="P2739" i="43"/>
  <c r="Q2739" i="43"/>
  <c r="P2738" i="43"/>
  <c r="Q2738" i="43"/>
  <c r="P2737" i="43"/>
  <c r="Q2737" i="43"/>
  <c r="P2736" i="43"/>
  <c r="Q2736" i="43"/>
  <c r="P2735" i="43"/>
  <c r="Q2735" i="43"/>
  <c r="P2734" i="43"/>
  <c r="Q2734" i="43"/>
  <c r="P2733" i="43"/>
  <c r="Q2733" i="43"/>
  <c r="P2732" i="43"/>
  <c r="Q2732" i="43"/>
  <c r="P2731" i="43"/>
  <c r="Q2731" i="43"/>
  <c r="P2730" i="43"/>
  <c r="Q2730" i="43"/>
  <c r="P2729" i="43"/>
  <c r="Q2729" i="43"/>
  <c r="P2728" i="43"/>
  <c r="Q2728" i="43"/>
  <c r="P2727" i="43"/>
  <c r="Q2727" i="43"/>
  <c r="P2726" i="43"/>
  <c r="Q2726" i="43"/>
  <c r="P2725" i="43"/>
  <c r="Q2725" i="43"/>
  <c r="P2724" i="43"/>
  <c r="Q2724" i="43"/>
  <c r="P2723" i="43"/>
  <c r="Q2723" i="43"/>
  <c r="P2722" i="43"/>
  <c r="Q2722" i="43"/>
  <c r="P2721" i="43"/>
  <c r="Q2721" i="43"/>
  <c r="P2720" i="43"/>
  <c r="Q2720" i="43"/>
  <c r="P2719" i="43"/>
  <c r="Q2719" i="43"/>
  <c r="P2718" i="43"/>
  <c r="Q2718" i="43"/>
  <c r="P2717" i="43"/>
  <c r="Q2717" i="43"/>
  <c r="P2716" i="43"/>
  <c r="Q2716" i="43"/>
  <c r="P2715" i="43"/>
  <c r="Q2715" i="43"/>
  <c r="P2714" i="43"/>
  <c r="Q2714" i="43"/>
  <c r="P2713" i="43"/>
  <c r="Q2713" i="43"/>
  <c r="P2712" i="43"/>
  <c r="Q2712" i="43"/>
  <c r="P2711" i="43"/>
  <c r="Q2711" i="43"/>
  <c r="P2710" i="43"/>
  <c r="Q2710" i="43"/>
  <c r="P2709" i="43"/>
  <c r="Q2709" i="43"/>
  <c r="P2708" i="43"/>
  <c r="Q2708" i="43"/>
  <c r="P2707" i="43"/>
  <c r="Q2707" i="43"/>
  <c r="P2706" i="43"/>
  <c r="Q2706" i="43"/>
  <c r="P2705" i="43"/>
  <c r="Q2705" i="43"/>
  <c r="P2704" i="43"/>
  <c r="Q2704" i="43"/>
  <c r="P2703" i="43"/>
  <c r="Q2703" i="43"/>
  <c r="P2702" i="43"/>
  <c r="Q2702" i="43"/>
  <c r="P2701" i="43"/>
  <c r="Q2701" i="43"/>
  <c r="P2700" i="43"/>
  <c r="Q2700" i="43"/>
  <c r="P2699" i="43"/>
  <c r="Q2699" i="43"/>
  <c r="P2698" i="43"/>
  <c r="Q2698" i="43"/>
  <c r="P2697" i="43"/>
  <c r="Q2697" i="43"/>
  <c r="P2696" i="43"/>
  <c r="Q2696" i="43"/>
  <c r="P2695" i="43"/>
  <c r="Q2695" i="43"/>
  <c r="P2694" i="43"/>
  <c r="Q2694" i="43"/>
  <c r="P2693" i="43"/>
  <c r="Q2693" i="43"/>
  <c r="P2692" i="43"/>
  <c r="Q2692" i="43"/>
  <c r="P2691" i="43"/>
  <c r="Q2691" i="43"/>
  <c r="P2690" i="43"/>
  <c r="Q2690" i="43"/>
  <c r="P2689" i="43"/>
  <c r="Q2689" i="43"/>
  <c r="P2688" i="43"/>
  <c r="Q2688" i="43"/>
  <c r="P2687" i="43"/>
  <c r="Q2687" i="43"/>
  <c r="P2686" i="43"/>
  <c r="Q2686" i="43"/>
  <c r="P2685" i="43"/>
  <c r="Q2685" i="43"/>
  <c r="P2684" i="43"/>
  <c r="Q2684" i="43"/>
  <c r="P2683" i="43"/>
  <c r="Q2683" i="43"/>
  <c r="P2682" i="43"/>
  <c r="Q2682" i="43"/>
  <c r="P2681" i="43"/>
  <c r="Q2681" i="43"/>
  <c r="P2680" i="43"/>
  <c r="Q2680" i="43"/>
  <c r="P2679" i="43"/>
  <c r="Q2679" i="43"/>
  <c r="P2678" i="43"/>
  <c r="Q2678" i="43"/>
  <c r="P2677" i="43"/>
  <c r="Q2677" i="43"/>
  <c r="P2676" i="43"/>
  <c r="Q2676" i="43"/>
  <c r="P2675" i="43"/>
  <c r="Q2675" i="43"/>
  <c r="P2674" i="43"/>
  <c r="Q2674" i="43"/>
  <c r="P2673" i="43"/>
  <c r="Q2673" i="43"/>
  <c r="P2672" i="43"/>
  <c r="Q2672" i="43"/>
  <c r="P2671" i="43"/>
  <c r="Q2671" i="43"/>
  <c r="P2670" i="43"/>
  <c r="Q2670" i="43"/>
  <c r="P2669" i="43"/>
  <c r="Q2669" i="43"/>
  <c r="P2668" i="43"/>
  <c r="Q2668" i="43"/>
  <c r="P2667" i="43"/>
  <c r="Q2667" i="43"/>
  <c r="P2666" i="43"/>
  <c r="Q2666" i="43"/>
  <c r="P2665" i="43"/>
  <c r="Q2665" i="43"/>
  <c r="P2664" i="43"/>
  <c r="Q2664" i="43"/>
  <c r="P2663" i="43"/>
  <c r="Q2663" i="43"/>
  <c r="P2662" i="43"/>
  <c r="Q2662" i="43"/>
  <c r="P2661" i="43"/>
  <c r="Q2661" i="43"/>
  <c r="P2660" i="43"/>
  <c r="Q2660" i="43"/>
  <c r="P2659" i="43"/>
  <c r="Q2659" i="43"/>
  <c r="P2658" i="43"/>
  <c r="Q2658" i="43"/>
  <c r="P2657" i="43"/>
  <c r="Q2657" i="43"/>
  <c r="P2656" i="43"/>
  <c r="Q2656" i="43"/>
  <c r="P2655" i="43"/>
  <c r="Q2655" i="43"/>
  <c r="P2654" i="43"/>
  <c r="Q2654" i="43"/>
  <c r="P2653" i="43"/>
  <c r="Q2653" i="43"/>
  <c r="P2652" i="43"/>
  <c r="Q2652" i="43"/>
  <c r="P2651" i="43"/>
  <c r="Q2651" i="43"/>
  <c r="P2650" i="43"/>
  <c r="Q2650" i="43"/>
  <c r="P2649" i="43"/>
  <c r="Q2649" i="43"/>
  <c r="P2648" i="43"/>
  <c r="Q2648" i="43"/>
  <c r="P2647" i="43"/>
  <c r="Q2647" i="43"/>
  <c r="P2646" i="43"/>
  <c r="Q2646" i="43"/>
  <c r="P2645" i="43"/>
  <c r="Q2645" i="43"/>
  <c r="P2644" i="43"/>
  <c r="Q2644" i="43"/>
  <c r="P2643" i="43"/>
  <c r="Q2643" i="43"/>
  <c r="P2642" i="43"/>
  <c r="Q2642" i="43"/>
  <c r="P2641" i="43"/>
  <c r="Q2641" i="43"/>
  <c r="P2640" i="43"/>
  <c r="Q2640" i="43"/>
  <c r="P2639" i="43"/>
  <c r="Q2639" i="43"/>
  <c r="P2638" i="43"/>
  <c r="Q2638" i="43"/>
  <c r="P2637" i="43"/>
  <c r="Q2637" i="43"/>
  <c r="P2636" i="43"/>
  <c r="Q2636" i="43"/>
  <c r="P2635" i="43"/>
  <c r="Q2635" i="43"/>
  <c r="P2634" i="43"/>
  <c r="Q2634" i="43"/>
  <c r="P2633" i="43"/>
  <c r="Q2633" i="43"/>
  <c r="P2632" i="43"/>
  <c r="Q2632" i="43"/>
  <c r="P2631" i="43"/>
  <c r="Q2631" i="43"/>
  <c r="P2630" i="43"/>
  <c r="Q2630" i="43"/>
  <c r="P2629" i="43"/>
  <c r="Q2629" i="43"/>
  <c r="P2628" i="43"/>
  <c r="Q2628" i="43"/>
  <c r="P2627" i="43"/>
  <c r="Q2627" i="43"/>
  <c r="P2626" i="43"/>
  <c r="Q2626" i="43"/>
  <c r="P2625" i="43"/>
  <c r="Q2625" i="43"/>
  <c r="P2624" i="43"/>
  <c r="Q2624" i="43"/>
  <c r="P2623" i="43"/>
  <c r="Q2623" i="43"/>
  <c r="P2622" i="43"/>
  <c r="Q2622" i="43"/>
  <c r="P2621" i="43"/>
  <c r="Q2621" i="43"/>
  <c r="P2620" i="43"/>
  <c r="Q2620" i="43"/>
  <c r="P2619" i="43"/>
  <c r="Q2619" i="43"/>
  <c r="P2618" i="43"/>
  <c r="Q2618" i="43"/>
  <c r="P2617" i="43"/>
  <c r="Q2617" i="43"/>
  <c r="P2616" i="43"/>
  <c r="Q2616" i="43"/>
  <c r="P2615" i="43"/>
  <c r="Q2615" i="43"/>
  <c r="P2614" i="43"/>
  <c r="Q2614" i="43"/>
  <c r="P2613" i="43"/>
  <c r="Q2613" i="43"/>
  <c r="P2612" i="43"/>
  <c r="Q2612" i="43"/>
  <c r="P2611" i="43"/>
  <c r="Q2611" i="43"/>
  <c r="P2610" i="43"/>
  <c r="Q2610" i="43"/>
  <c r="P2609" i="43"/>
  <c r="Q2609" i="43"/>
  <c r="P2608" i="43"/>
  <c r="Q2608" i="43"/>
  <c r="P2607" i="43"/>
  <c r="Q2607" i="43"/>
  <c r="P2606" i="43"/>
  <c r="Q2606" i="43"/>
  <c r="P2605" i="43"/>
  <c r="Q2605" i="43"/>
  <c r="P2604" i="43"/>
  <c r="Q2604" i="43"/>
  <c r="P2603" i="43"/>
  <c r="Q2603" i="43"/>
  <c r="P2602" i="43"/>
  <c r="Q2602" i="43"/>
  <c r="P2601" i="43"/>
  <c r="Q2601" i="43"/>
  <c r="P2600" i="43"/>
  <c r="Q2600" i="43"/>
  <c r="P2599" i="43"/>
  <c r="Q2599" i="43"/>
  <c r="P2598" i="43"/>
  <c r="Q2598" i="43"/>
  <c r="P2597" i="43"/>
  <c r="Q2597" i="43"/>
  <c r="P2596" i="43"/>
  <c r="Q2596" i="43"/>
  <c r="P2595" i="43"/>
  <c r="Q2595" i="43"/>
  <c r="P2594" i="43"/>
  <c r="Q2594" i="43"/>
  <c r="P2593" i="43"/>
  <c r="Q2593" i="43"/>
  <c r="P2592" i="43"/>
  <c r="Q2592" i="43"/>
  <c r="P2591" i="43"/>
  <c r="Q2591" i="43"/>
  <c r="P2590" i="43"/>
  <c r="Q2590" i="43"/>
  <c r="P2589" i="43"/>
  <c r="Q2589" i="43"/>
  <c r="P2588" i="43"/>
  <c r="Q2588" i="43"/>
  <c r="P2587" i="43"/>
  <c r="Q2587" i="43"/>
  <c r="P2586" i="43"/>
  <c r="Q2586" i="43"/>
  <c r="P2585" i="43"/>
  <c r="Q2585" i="43"/>
  <c r="P2584" i="43"/>
  <c r="Q2584" i="43"/>
  <c r="P2583" i="43"/>
  <c r="Q2583" i="43"/>
  <c r="P2582" i="43"/>
  <c r="Q2582" i="43"/>
  <c r="P2581" i="43"/>
  <c r="Q2581" i="43"/>
  <c r="P2580" i="43"/>
  <c r="Q2580" i="43"/>
  <c r="P2579" i="43"/>
  <c r="Q2579" i="43"/>
  <c r="P2578" i="43"/>
  <c r="Q2578" i="43"/>
  <c r="P2577" i="43"/>
  <c r="Q2577" i="43"/>
  <c r="P2576" i="43"/>
  <c r="Q2576" i="43"/>
  <c r="P2575" i="43"/>
  <c r="Q2575" i="43"/>
  <c r="P2574" i="43"/>
  <c r="Q2574" i="43"/>
  <c r="P2573" i="43"/>
  <c r="Q2573" i="43"/>
  <c r="P2572" i="43"/>
  <c r="Q2572" i="43"/>
  <c r="P2571" i="43"/>
  <c r="Q2571" i="43"/>
  <c r="P2570" i="43"/>
  <c r="Q2570" i="43"/>
  <c r="P2569" i="43"/>
  <c r="Q2569" i="43"/>
  <c r="P2568" i="43"/>
  <c r="Q2568" i="43"/>
  <c r="P2567" i="43"/>
  <c r="Q2567" i="43"/>
  <c r="P2566" i="43"/>
  <c r="Q2566" i="43"/>
  <c r="P2565" i="43"/>
  <c r="Q2565" i="43"/>
  <c r="P2564" i="43"/>
  <c r="Q2564" i="43"/>
  <c r="P2563" i="43"/>
  <c r="Q2563" i="43"/>
  <c r="P2562" i="43"/>
  <c r="Q2562" i="43"/>
  <c r="P2561" i="43"/>
  <c r="Q2561" i="43"/>
  <c r="P2560" i="43"/>
  <c r="Q2560" i="43"/>
  <c r="P2559" i="43"/>
  <c r="Q2559" i="43"/>
  <c r="P2558" i="43"/>
  <c r="Q2558" i="43"/>
  <c r="P2557" i="43"/>
  <c r="Q2557" i="43"/>
  <c r="P2556" i="43"/>
  <c r="Q2556" i="43"/>
  <c r="P2555" i="43"/>
  <c r="Q2555" i="43"/>
  <c r="P2554" i="43"/>
  <c r="Q2554" i="43"/>
  <c r="P2553" i="43"/>
  <c r="Q2553" i="43"/>
  <c r="P2552" i="43"/>
  <c r="Q2552" i="43"/>
  <c r="P2551" i="43"/>
  <c r="Q2551" i="43"/>
  <c r="P2550" i="43"/>
  <c r="Q2550" i="43"/>
  <c r="P2549" i="43"/>
  <c r="Q2549" i="43"/>
  <c r="P2548" i="43"/>
  <c r="Q2548" i="43"/>
  <c r="P2547" i="43"/>
  <c r="Q2547" i="43"/>
  <c r="P2546" i="43"/>
  <c r="Q2546" i="43"/>
  <c r="P2545" i="43"/>
  <c r="Q2545" i="43"/>
  <c r="P2544" i="43"/>
  <c r="Q2544" i="43"/>
  <c r="P2543" i="43"/>
  <c r="Q2543" i="43"/>
  <c r="P2542" i="43"/>
  <c r="Q2542" i="43"/>
  <c r="P2541" i="43"/>
  <c r="Q2541" i="43"/>
  <c r="P2540" i="43"/>
  <c r="Q2540" i="43"/>
  <c r="P2539" i="43"/>
  <c r="Q2539" i="43"/>
  <c r="P2538" i="43"/>
  <c r="Q2538" i="43"/>
  <c r="P2537" i="43"/>
  <c r="Q2537" i="43"/>
  <c r="P2536" i="43"/>
  <c r="Q2536" i="43"/>
  <c r="P2535" i="43"/>
  <c r="Q2535" i="43"/>
  <c r="P2534" i="43"/>
  <c r="Q2534" i="43"/>
  <c r="P2533" i="43"/>
  <c r="Q2533" i="43"/>
  <c r="P2532" i="43"/>
  <c r="Q2532" i="43"/>
  <c r="P2531" i="43"/>
  <c r="Q2531" i="43"/>
  <c r="P2530" i="43"/>
  <c r="Q2530" i="43"/>
  <c r="P2529" i="43"/>
  <c r="Q2529" i="43"/>
  <c r="P2528" i="43"/>
  <c r="Q2528" i="43"/>
  <c r="P2527" i="43"/>
  <c r="Q2527" i="43"/>
  <c r="P2526" i="43"/>
  <c r="Q2526" i="43"/>
  <c r="P2525" i="43"/>
  <c r="Q2525" i="43"/>
  <c r="P2524" i="43"/>
  <c r="Q2524" i="43"/>
  <c r="P2523" i="43"/>
  <c r="Q2523" i="43"/>
  <c r="P2522" i="43"/>
  <c r="Q2522" i="43"/>
  <c r="P2521" i="43"/>
  <c r="Q2521" i="43"/>
  <c r="P2520" i="43"/>
  <c r="Q2520" i="43"/>
  <c r="P2519" i="43"/>
  <c r="Q2519" i="43"/>
  <c r="P2518" i="43"/>
  <c r="Q2518" i="43"/>
  <c r="P2517" i="43"/>
  <c r="Q2517" i="43"/>
  <c r="P2516" i="43"/>
  <c r="Q2516" i="43"/>
  <c r="P2515" i="43"/>
  <c r="Q2515" i="43"/>
  <c r="P2514" i="43"/>
  <c r="Q2514" i="43"/>
  <c r="P2513" i="43"/>
  <c r="Q2513" i="43"/>
  <c r="P2512" i="43"/>
  <c r="Q2512" i="43"/>
  <c r="P2511" i="43"/>
  <c r="Q2511" i="43"/>
  <c r="P2510" i="43"/>
  <c r="Q2510" i="43"/>
  <c r="P2509" i="43"/>
  <c r="Q2509" i="43"/>
  <c r="P2508" i="43"/>
  <c r="Q2508" i="43"/>
  <c r="P2507" i="43"/>
  <c r="Q2507" i="43"/>
  <c r="P2506" i="43"/>
  <c r="Q2506" i="43"/>
  <c r="P2505" i="43"/>
  <c r="Q2505" i="43"/>
  <c r="P2504" i="43"/>
  <c r="Q2504" i="43"/>
  <c r="P2503" i="43"/>
  <c r="Q2503" i="43"/>
  <c r="P2502" i="43"/>
  <c r="Q2502" i="43"/>
  <c r="P2501" i="43"/>
  <c r="Q2501" i="43"/>
  <c r="P2500" i="43"/>
  <c r="Q2500" i="43"/>
  <c r="P2499" i="43"/>
  <c r="Q2499" i="43"/>
  <c r="P2498" i="43"/>
  <c r="Q2498" i="43"/>
  <c r="P2497" i="43"/>
  <c r="Q2497" i="43"/>
  <c r="P2496" i="43"/>
  <c r="Q2496" i="43"/>
  <c r="P2495" i="43"/>
  <c r="Q2495" i="43"/>
  <c r="P2494" i="43"/>
  <c r="Q2494" i="43"/>
  <c r="P2493" i="43"/>
  <c r="Q2493" i="43"/>
  <c r="P2492" i="43"/>
  <c r="Q2492" i="43"/>
  <c r="P2491" i="43"/>
  <c r="Q2491" i="43"/>
  <c r="P2490" i="43"/>
  <c r="Q2490" i="43"/>
  <c r="P2489" i="43"/>
  <c r="Q2489" i="43"/>
  <c r="P2488" i="43"/>
  <c r="Q2488" i="43"/>
  <c r="P2487" i="43"/>
  <c r="Q2487" i="43"/>
  <c r="P2486" i="43"/>
  <c r="Q2486" i="43"/>
  <c r="P2485" i="43"/>
  <c r="Q2485" i="43"/>
  <c r="P2484" i="43"/>
  <c r="Q2484" i="43"/>
  <c r="P2483" i="43"/>
  <c r="Q2483" i="43"/>
  <c r="P2482" i="43"/>
  <c r="Q2482" i="43"/>
  <c r="P2481" i="43"/>
  <c r="Q2481" i="43"/>
  <c r="P2480" i="43"/>
  <c r="Q2480" i="43"/>
  <c r="P2479" i="43"/>
  <c r="Q2479" i="43"/>
  <c r="P2478" i="43"/>
  <c r="Q2478" i="43"/>
  <c r="P2477" i="43"/>
  <c r="Q2477" i="43"/>
  <c r="P2476" i="43"/>
  <c r="Q2476" i="43"/>
  <c r="P2475" i="43"/>
  <c r="Q2475" i="43"/>
  <c r="P2474" i="43"/>
  <c r="Q2474" i="43"/>
  <c r="P2473" i="43"/>
  <c r="Q2473" i="43"/>
  <c r="P2472" i="43"/>
  <c r="Q2472" i="43"/>
  <c r="P2471" i="43"/>
  <c r="Q2471" i="43"/>
  <c r="P2470" i="43"/>
  <c r="Q2470" i="43"/>
  <c r="P2469" i="43"/>
  <c r="Q2469" i="43"/>
  <c r="P2468" i="43"/>
  <c r="Q2468" i="43"/>
  <c r="P2467" i="43"/>
  <c r="Q2467" i="43"/>
  <c r="P2466" i="43"/>
  <c r="Q2466" i="43"/>
  <c r="P2465" i="43"/>
  <c r="Q2465" i="43"/>
  <c r="P2464" i="43"/>
  <c r="Q2464" i="43"/>
  <c r="P2463" i="43"/>
  <c r="Q2463" i="43"/>
  <c r="P2462" i="43"/>
  <c r="Q2462" i="43"/>
  <c r="P2461" i="43"/>
  <c r="Q2461" i="43"/>
  <c r="P2460" i="43"/>
  <c r="Q2460" i="43"/>
  <c r="P2459" i="43"/>
  <c r="Q2459" i="43"/>
  <c r="P2458" i="43"/>
  <c r="Q2458" i="43"/>
  <c r="P2457" i="43"/>
  <c r="Q2457" i="43"/>
  <c r="P2456" i="43"/>
  <c r="Q2456" i="43"/>
  <c r="P2455" i="43"/>
  <c r="Q2455" i="43"/>
  <c r="P2454" i="43"/>
  <c r="Q2454" i="43"/>
  <c r="P2453" i="43"/>
  <c r="Q2453" i="43"/>
  <c r="P2452" i="43"/>
  <c r="Q2452" i="43"/>
  <c r="P2451" i="43"/>
  <c r="Q2451" i="43"/>
  <c r="P2450" i="43"/>
  <c r="Q2450" i="43"/>
  <c r="P2449" i="43"/>
  <c r="Q2449" i="43"/>
  <c r="P2448" i="43"/>
  <c r="Q2448" i="43"/>
  <c r="P2447" i="43"/>
  <c r="Q2447" i="43"/>
  <c r="P2446" i="43"/>
  <c r="Q2446" i="43"/>
  <c r="P2445" i="43"/>
  <c r="Q2445" i="43"/>
  <c r="P2444" i="43"/>
  <c r="Q2444" i="43"/>
  <c r="P2443" i="43"/>
  <c r="Q2443" i="43"/>
  <c r="P2442" i="43"/>
  <c r="Q2442" i="43"/>
  <c r="P2441" i="43"/>
  <c r="Q2441" i="43"/>
  <c r="P2440" i="43"/>
  <c r="Q2440" i="43"/>
  <c r="P2439" i="43"/>
  <c r="Q2439" i="43"/>
  <c r="P2438" i="43"/>
  <c r="Q2438" i="43"/>
  <c r="P2437" i="43"/>
  <c r="Q2437" i="43"/>
  <c r="P2436" i="43"/>
  <c r="Q2436" i="43"/>
  <c r="P2435" i="43"/>
  <c r="Q2435" i="43"/>
  <c r="P2434" i="43"/>
  <c r="Q2434" i="43"/>
  <c r="P2433" i="43"/>
  <c r="Q2433" i="43"/>
  <c r="P2432" i="43"/>
  <c r="Q2432" i="43"/>
  <c r="P2431" i="43"/>
  <c r="Q2431" i="43"/>
  <c r="P2430" i="43"/>
  <c r="Q2430" i="43"/>
  <c r="P2429" i="43"/>
  <c r="Q2429" i="43"/>
  <c r="P2428" i="43"/>
  <c r="Q2428" i="43"/>
  <c r="P2427" i="43"/>
  <c r="Q2427" i="43"/>
  <c r="P2426" i="43"/>
  <c r="Q2426" i="43"/>
  <c r="P2425" i="43"/>
  <c r="Q2425" i="43"/>
  <c r="P2424" i="43"/>
  <c r="Q2424" i="43"/>
  <c r="P2423" i="43"/>
  <c r="Q2423" i="43"/>
  <c r="P2422" i="43"/>
  <c r="Q2422" i="43"/>
  <c r="P2421" i="43"/>
  <c r="Q2421" i="43"/>
  <c r="P2420" i="43"/>
  <c r="Q2420" i="43"/>
  <c r="P2419" i="43"/>
  <c r="Q2419" i="43"/>
  <c r="P2418" i="43"/>
  <c r="Q2418" i="43"/>
  <c r="P2417" i="43"/>
  <c r="Q2417" i="43"/>
  <c r="P2416" i="43"/>
  <c r="Q2416" i="43"/>
  <c r="P2415" i="43"/>
  <c r="Q2415" i="43"/>
  <c r="P2414" i="43"/>
  <c r="Q2414" i="43"/>
  <c r="P2413" i="43"/>
  <c r="Q2413" i="43"/>
  <c r="P2412" i="43"/>
  <c r="Q2412" i="43"/>
  <c r="P2411" i="43"/>
  <c r="Q2411" i="43"/>
  <c r="P2410" i="43"/>
  <c r="Q2410" i="43"/>
  <c r="P2409" i="43"/>
  <c r="Q2409" i="43"/>
  <c r="P2408" i="43"/>
  <c r="Q2408" i="43"/>
  <c r="P2407" i="43"/>
  <c r="Q2407" i="43"/>
  <c r="P2406" i="43"/>
  <c r="Q2406" i="43"/>
  <c r="P2405" i="43"/>
  <c r="Q2405" i="43"/>
  <c r="P2404" i="43"/>
  <c r="Q2404" i="43"/>
  <c r="P2403" i="43"/>
  <c r="Q2403" i="43"/>
  <c r="P2402" i="43"/>
  <c r="Q2402" i="43"/>
  <c r="P2401" i="43"/>
  <c r="Q2401" i="43"/>
  <c r="P2400" i="43"/>
  <c r="Q2400" i="43"/>
  <c r="P2399" i="43"/>
  <c r="Q2399" i="43"/>
  <c r="P2398" i="43"/>
  <c r="Q2398" i="43"/>
  <c r="P2397" i="43"/>
  <c r="Q2397" i="43"/>
  <c r="P2396" i="43"/>
  <c r="Q2396" i="43"/>
  <c r="P2395" i="43"/>
  <c r="Q2395" i="43"/>
  <c r="P2394" i="43"/>
  <c r="Q2394" i="43"/>
  <c r="P2393" i="43"/>
  <c r="Q2393" i="43"/>
  <c r="P2392" i="43"/>
  <c r="Q2392" i="43"/>
  <c r="P2391" i="43"/>
  <c r="Q2391" i="43"/>
  <c r="P2390" i="43"/>
  <c r="Q2390" i="43"/>
  <c r="P2389" i="43"/>
  <c r="Q2389" i="43"/>
  <c r="P2388" i="43"/>
  <c r="Q2388" i="43"/>
  <c r="P2387" i="43"/>
  <c r="Q2387" i="43"/>
  <c r="P2386" i="43"/>
  <c r="Q2386" i="43"/>
  <c r="P2385" i="43"/>
  <c r="Q2385" i="43"/>
  <c r="P2384" i="43"/>
  <c r="Q2384" i="43"/>
  <c r="P2383" i="43"/>
  <c r="Q2383" i="43"/>
  <c r="P2382" i="43"/>
  <c r="Q2382" i="43"/>
  <c r="P2381" i="43"/>
  <c r="Q2381" i="43"/>
  <c r="P2380" i="43"/>
  <c r="Q2380" i="43"/>
  <c r="P2379" i="43"/>
  <c r="Q2379" i="43"/>
  <c r="P2378" i="43"/>
  <c r="Q2378" i="43"/>
  <c r="P2377" i="43"/>
  <c r="Q2377" i="43"/>
  <c r="P2376" i="43"/>
  <c r="Q2376" i="43"/>
  <c r="P2375" i="43"/>
  <c r="Q2375" i="43"/>
  <c r="P2374" i="43"/>
  <c r="Q2374" i="43"/>
  <c r="P2373" i="43"/>
  <c r="Q2373" i="43"/>
  <c r="P2372" i="43"/>
  <c r="Q2372" i="43"/>
  <c r="P2371" i="43"/>
  <c r="Q2371" i="43"/>
  <c r="P2370" i="43"/>
  <c r="Q2370" i="43"/>
  <c r="P2369" i="43"/>
  <c r="Q2369" i="43"/>
  <c r="P2368" i="43"/>
  <c r="Q2368" i="43"/>
  <c r="P2367" i="43"/>
  <c r="Q2367" i="43"/>
  <c r="P2366" i="43"/>
  <c r="Q2366" i="43"/>
  <c r="P2365" i="43"/>
  <c r="Q2365" i="43"/>
  <c r="P2364" i="43"/>
  <c r="Q2364" i="43"/>
  <c r="P2363" i="43"/>
  <c r="Q2363" i="43"/>
  <c r="P2362" i="43"/>
  <c r="Q2362" i="43"/>
  <c r="P2361" i="43"/>
  <c r="Q2361" i="43"/>
  <c r="P2360" i="43"/>
  <c r="Q2360" i="43"/>
  <c r="P2359" i="43"/>
  <c r="Q2359" i="43"/>
  <c r="P2358" i="43"/>
  <c r="Q2358" i="43"/>
  <c r="P2357" i="43"/>
  <c r="Q2357" i="43"/>
  <c r="P2356" i="43"/>
  <c r="Q2356" i="43"/>
  <c r="P2355" i="43"/>
  <c r="Q2355" i="43"/>
  <c r="P2354" i="43"/>
  <c r="Q2354" i="43"/>
  <c r="P2353" i="43"/>
  <c r="Q2353" i="43"/>
  <c r="P2352" i="43"/>
  <c r="Q2352" i="43"/>
  <c r="P2351" i="43"/>
  <c r="Q2351" i="43"/>
  <c r="P2350" i="43"/>
  <c r="Q2350" i="43"/>
  <c r="P2349" i="43"/>
  <c r="Q2349" i="43"/>
  <c r="P2348" i="43"/>
  <c r="Q2348" i="43"/>
  <c r="P2347" i="43"/>
  <c r="Q2347" i="43"/>
  <c r="P2346" i="43"/>
  <c r="Q2346" i="43"/>
  <c r="P2345" i="43"/>
  <c r="Q2345" i="43"/>
  <c r="P2344" i="43"/>
  <c r="Q2344" i="43"/>
  <c r="P2343" i="43"/>
  <c r="Q2343" i="43"/>
  <c r="P2342" i="43"/>
  <c r="Q2342" i="43"/>
  <c r="P2341" i="43"/>
  <c r="Q2341" i="43"/>
  <c r="P2340" i="43"/>
  <c r="Q2340" i="43"/>
  <c r="P2339" i="43"/>
  <c r="Q2339" i="43"/>
  <c r="P2338" i="43"/>
  <c r="Q2338" i="43"/>
  <c r="P2337" i="43"/>
  <c r="Q2337" i="43"/>
  <c r="P2336" i="43"/>
  <c r="Q2336" i="43"/>
  <c r="P2335" i="43"/>
  <c r="Q2335" i="43"/>
  <c r="P2334" i="43"/>
  <c r="Q2334" i="43"/>
  <c r="P2333" i="43"/>
  <c r="Q2333" i="43"/>
  <c r="P2332" i="43"/>
  <c r="Q2332" i="43"/>
  <c r="P2331" i="43"/>
  <c r="Q2331" i="43"/>
  <c r="P2330" i="43"/>
  <c r="Q2330" i="43"/>
  <c r="P2329" i="43"/>
  <c r="Q2329" i="43"/>
  <c r="P2328" i="43"/>
  <c r="Q2328" i="43"/>
  <c r="P2327" i="43"/>
  <c r="Q2327" i="43"/>
  <c r="P2326" i="43"/>
  <c r="Q2326" i="43"/>
  <c r="P2325" i="43"/>
  <c r="Q2325" i="43"/>
  <c r="P2324" i="43"/>
  <c r="Q2324" i="43"/>
  <c r="P2323" i="43"/>
  <c r="Q2323" i="43"/>
  <c r="P2322" i="43"/>
  <c r="Q2322" i="43"/>
  <c r="P2321" i="43"/>
  <c r="Q2321" i="43"/>
  <c r="P2320" i="43"/>
  <c r="Q2320" i="43"/>
  <c r="P2319" i="43"/>
  <c r="Q2319" i="43"/>
  <c r="P2318" i="43"/>
  <c r="Q2318" i="43"/>
  <c r="P2317" i="43"/>
  <c r="Q2317" i="43"/>
  <c r="P2316" i="43"/>
  <c r="Q2316" i="43"/>
  <c r="P2315" i="43"/>
  <c r="Q2315" i="43"/>
  <c r="P2314" i="43"/>
  <c r="Q2314" i="43"/>
  <c r="P2313" i="43"/>
  <c r="Q2313" i="43"/>
  <c r="P2312" i="43"/>
  <c r="Q2312" i="43"/>
  <c r="P2311" i="43"/>
  <c r="Q2311" i="43"/>
  <c r="P2310" i="43"/>
  <c r="Q2310" i="43"/>
  <c r="P2309" i="43"/>
  <c r="Q2309" i="43"/>
  <c r="P2308" i="43"/>
  <c r="Q2308" i="43"/>
  <c r="P2307" i="43"/>
  <c r="Q2307" i="43"/>
  <c r="P2306" i="43"/>
  <c r="Q2306" i="43"/>
  <c r="P2305" i="43"/>
  <c r="Q2305" i="43"/>
  <c r="P2304" i="43"/>
  <c r="Q2304" i="43"/>
  <c r="P2303" i="43"/>
  <c r="Q2303" i="43"/>
  <c r="P2302" i="43"/>
  <c r="Q2302" i="43"/>
  <c r="P2301" i="43"/>
  <c r="Q2301" i="43"/>
  <c r="P2300" i="43"/>
  <c r="Q2300" i="43"/>
  <c r="P2299" i="43"/>
  <c r="Q2299" i="43"/>
  <c r="P2298" i="43"/>
  <c r="Q2298" i="43"/>
  <c r="P2297" i="43"/>
  <c r="Q2297" i="43"/>
  <c r="P2296" i="43"/>
  <c r="Q2296" i="43"/>
  <c r="P2295" i="43"/>
  <c r="Q2295" i="43"/>
  <c r="P2294" i="43"/>
  <c r="Q2294" i="43"/>
  <c r="P2293" i="43"/>
  <c r="Q2293" i="43"/>
  <c r="P2292" i="43"/>
  <c r="Q2292" i="43"/>
  <c r="P2291" i="43"/>
  <c r="Q2291" i="43"/>
  <c r="P2290" i="43"/>
  <c r="Q2290" i="43"/>
  <c r="P2289" i="43"/>
  <c r="Q2289" i="43"/>
  <c r="P2288" i="43"/>
  <c r="Q2288" i="43"/>
  <c r="P2287" i="43"/>
  <c r="Q2287" i="43"/>
  <c r="P2286" i="43"/>
  <c r="Q2286" i="43"/>
  <c r="P2285" i="43"/>
  <c r="Q2285" i="43"/>
  <c r="P2284" i="43"/>
  <c r="Q2284" i="43"/>
  <c r="P2283" i="43"/>
  <c r="Q2283" i="43"/>
  <c r="P2282" i="43"/>
  <c r="Q2282" i="43"/>
  <c r="P2281" i="43"/>
  <c r="Q2281" i="43"/>
  <c r="P2280" i="43"/>
  <c r="Q2280" i="43"/>
  <c r="P2279" i="43"/>
  <c r="Q2279" i="43"/>
  <c r="P2278" i="43"/>
  <c r="Q2278" i="43"/>
  <c r="P2277" i="43"/>
  <c r="Q2277" i="43"/>
  <c r="P2276" i="43"/>
  <c r="Q2276" i="43"/>
  <c r="P2275" i="43"/>
  <c r="Q2275" i="43"/>
  <c r="P2274" i="43"/>
  <c r="Q2274" i="43"/>
  <c r="P2273" i="43"/>
  <c r="Q2273" i="43"/>
  <c r="P2272" i="43"/>
  <c r="Q2272" i="43"/>
  <c r="P2271" i="43"/>
  <c r="Q2271" i="43"/>
  <c r="P2270" i="43"/>
  <c r="Q2270" i="43"/>
  <c r="P2269" i="43"/>
  <c r="Q2269" i="43"/>
  <c r="P2268" i="43"/>
  <c r="Q2268" i="43"/>
  <c r="P2267" i="43"/>
  <c r="Q2267" i="43"/>
  <c r="P2266" i="43"/>
  <c r="Q2266" i="43"/>
  <c r="P2265" i="43"/>
  <c r="Q2265" i="43"/>
  <c r="P2264" i="43"/>
  <c r="Q2264" i="43"/>
  <c r="P2263" i="43"/>
  <c r="Q2263" i="43"/>
  <c r="P2262" i="43"/>
  <c r="Q2262" i="43"/>
  <c r="P2261" i="43"/>
  <c r="Q2261" i="43"/>
  <c r="P2260" i="43"/>
  <c r="Q2260" i="43"/>
  <c r="P2259" i="43"/>
  <c r="Q2259" i="43"/>
  <c r="P2258" i="43"/>
  <c r="Q2258" i="43"/>
  <c r="P2257" i="43"/>
  <c r="Q2257" i="43"/>
  <c r="P2256" i="43"/>
  <c r="Q2256" i="43"/>
  <c r="P2255" i="43"/>
  <c r="Q2255" i="43"/>
  <c r="P2254" i="43"/>
  <c r="Q2254" i="43"/>
  <c r="P2253" i="43"/>
  <c r="Q2253" i="43"/>
  <c r="P2252" i="43"/>
  <c r="Q2252" i="43"/>
  <c r="P2251" i="43"/>
  <c r="Q2251" i="43"/>
  <c r="P2250" i="43"/>
  <c r="Q2250" i="43"/>
  <c r="P2249" i="43"/>
  <c r="Q2249" i="43"/>
  <c r="P2248" i="43"/>
  <c r="Q2248" i="43"/>
  <c r="P2247" i="43"/>
  <c r="Q2247" i="43"/>
  <c r="P2246" i="43"/>
  <c r="Q2246" i="43"/>
  <c r="P2245" i="43"/>
  <c r="Q2245" i="43"/>
  <c r="P2244" i="43"/>
  <c r="Q2244" i="43"/>
  <c r="P2243" i="43"/>
  <c r="Q2243" i="43"/>
  <c r="P2242" i="43"/>
  <c r="Q2242" i="43"/>
  <c r="P2241" i="43"/>
  <c r="Q2241" i="43"/>
  <c r="P2240" i="43"/>
  <c r="Q2240" i="43"/>
  <c r="P2239" i="43"/>
  <c r="Q2239" i="43"/>
  <c r="P2238" i="43"/>
  <c r="Q2238" i="43"/>
  <c r="P2237" i="43"/>
  <c r="Q2237" i="43"/>
  <c r="P2236" i="43"/>
  <c r="Q2236" i="43"/>
  <c r="P2235" i="43"/>
  <c r="Q2235" i="43"/>
  <c r="P2234" i="43"/>
  <c r="Q2234" i="43"/>
  <c r="P2233" i="43"/>
  <c r="Q2233" i="43"/>
  <c r="P2232" i="43"/>
  <c r="Q2232" i="43"/>
  <c r="P2231" i="43"/>
  <c r="Q2231" i="43"/>
  <c r="P2230" i="43"/>
  <c r="Q2230" i="43"/>
  <c r="P2229" i="43"/>
  <c r="Q2229" i="43"/>
  <c r="P2228" i="43"/>
  <c r="Q2228" i="43"/>
  <c r="P2227" i="43"/>
  <c r="Q2227" i="43"/>
  <c r="P2226" i="43"/>
  <c r="Q2226" i="43"/>
  <c r="P2225" i="43"/>
  <c r="Q2225" i="43"/>
  <c r="P2224" i="43"/>
  <c r="Q2224" i="43"/>
  <c r="P2223" i="43"/>
  <c r="Q2223" i="43"/>
  <c r="P2222" i="43"/>
  <c r="Q2222" i="43"/>
  <c r="P2221" i="43"/>
  <c r="Q2221" i="43"/>
  <c r="P2220" i="43"/>
  <c r="Q2220" i="43"/>
  <c r="P2219" i="43"/>
  <c r="Q2219" i="43"/>
  <c r="P2218" i="43"/>
  <c r="Q2218" i="43"/>
  <c r="P2217" i="43"/>
  <c r="Q2217" i="43"/>
  <c r="P2216" i="43"/>
  <c r="Q2216" i="43"/>
  <c r="P2215" i="43"/>
  <c r="Q2215" i="43"/>
  <c r="P2214" i="43"/>
  <c r="Q2214" i="43"/>
  <c r="P2213" i="43"/>
  <c r="Q2213" i="43"/>
  <c r="P2212" i="43"/>
  <c r="Q2212" i="43"/>
  <c r="P2211" i="43"/>
  <c r="Q2211" i="43"/>
  <c r="P2210" i="43"/>
  <c r="Q2210" i="43"/>
  <c r="P2209" i="43"/>
  <c r="Q2209" i="43"/>
  <c r="P2208" i="43"/>
  <c r="Q2208" i="43"/>
  <c r="P2207" i="43"/>
  <c r="Q2207" i="43"/>
  <c r="P2206" i="43"/>
  <c r="Q2206" i="43"/>
  <c r="P2205" i="43"/>
  <c r="Q2205" i="43"/>
  <c r="P2204" i="43"/>
  <c r="Q2204" i="43"/>
  <c r="P2203" i="43"/>
  <c r="Q2203" i="43"/>
  <c r="P2202" i="43"/>
  <c r="Q2202" i="43"/>
  <c r="P2201" i="43"/>
  <c r="Q2201" i="43"/>
  <c r="P2200" i="43"/>
  <c r="Q2200" i="43"/>
  <c r="P2199" i="43"/>
  <c r="Q2199" i="43"/>
  <c r="P2198" i="43"/>
  <c r="Q2198" i="43"/>
  <c r="P2197" i="43"/>
  <c r="Q2197" i="43"/>
  <c r="P2196" i="43"/>
  <c r="Q2196" i="43"/>
  <c r="P2195" i="43"/>
  <c r="Q2195" i="43"/>
  <c r="P2194" i="43"/>
  <c r="Q2194" i="43"/>
  <c r="P2193" i="43"/>
  <c r="Q2193" i="43"/>
  <c r="P2192" i="43"/>
  <c r="Q2192" i="43"/>
  <c r="P2191" i="43"/>
  <c r="Q2191" i="43"/>
  <c r="P2190" i="43"/>
  <c r="Q2190" i="43"/>
  <c r="P2189" i="43"/>
  <c r="Q2189" i="43"/>
  <c r="P2188" i="43"/>
  <c r="Q2188" i="43"/>
  <c r="P2187" i="43"/>
  <c r="Q2187" i="43"/>
  <c r="P2186" i="43"/>
  <c r="Q2186" i="43"/>
  <c r="P2185" i="43"/>
  <c r="Q2185" i="43"/>
  <c r="P2184" i="43"/>
  <c r="Q2184" i="43"/>
  <c r="P2183" i="43"/>
  <c r="Q2183" i="43"/>
  <c r="P2182" i="43"/>
  <c r="Q2182" i="43"/>
  <c r="P2181" i="43"/>
  <c r="Q2181" i="43"/>
  <c r="P2180" i="43"/>
  <c r="Q2180" i="43"/>
  <c r="P2179" i="43"/>
  <c r="Q2179" i="43"/>
  <c r="P2178" i="43"/>
  <c r="Q2178" i="43"/>
  <c r="P2177" i="43"/>
  <c r="Q2177" i="43"/>
  <c r="P2176" i="43"/>
  <c r="Q2176" i="43"/>
  <c r="P2175" i="43"/>
  <c r="Q2175" i="43"/>
  <c r="P2174" i="43"/>
  <c r="Q2174" i="43"/>
  <c r="P2173" i="43"/>
  <c r="Q2173" i="43"/>
  <c r="P2172" i="43"/>
  <c r="Q2172" i="43"/>
  <c r="P2171" i="43"/>
  <c r="Q2171" i="43"/>
  <c r="P2170" i="43"/>
  <c r="Q2170" i="43"/>
  <c r="P2169" i="43"/>
  <c r="Q2169" i="43"/>
  <c r="P2168" i="43"/>
  <c r="Q2168" i="43"/>
  <c r="P2167" i="43"/>
  <c r="Q2167" i="43"/>
  <c r="P2166" i="43"/>
  <c r="Q2166" i="43"/>
  <c r="P2165" i="43"/>
  <c r="Q2165" i="43"/>
  <c r="P2164" i="43"/>
  <c r="Q2164" i="43"/>
  <c r="P2163" i="43"/>
  <c r="Q2163" i="43"/>
  <c r="P2162" i="43"/>
  <c r="Q2162" i="43"/>
  <c r="P2161" i="43"/>
  <c r="Q2161" i="43"/>
  <c r="P2160" i="43"/>
  <c r="Q2160" i="43"/>
  <c r="P2159" i="43"/>
  <c r="Q2159" i="43"/>
  <c r="P2158" i="43"/>
  <c r="Q2158" i="43"/>
  <c r="P2157" i="43"/>
  <c r="Q2157" i="43"/>
  <c r="P2156" i="43"/>
  <c r="Q2156" i="43"/>
  <c r="P2155" i="43"/>
  <c r="Q2155" i="43"/>
  <c r="P2154" i="43"/>
  <c r="Q2154" i="43"/>
  <c r="P2153" i="43"/>
  <c r="Q2153" i="43"/>
  <c r="P2152" i="43"/>
  <c r="Q2152" i="43"/>
  <c r="P2151" i="43"/>
  <c r="Q2151" i="43"/>
  <c r="P2150" i="43"/>
  <c r="Q2150" i="43"/>
  <c r="P2149" i="43"/>
  <c r="Q2149" i="43"/>
  <c r="P2148" i="43"/>
  <c r="Q2148" i="43"/>
  <c r="P2147" i="43"/>
  <c r="Q2147" i="43"/>
  <c r="P2146" i="43"/>
  <c r="Q2146" i="43"/>
  <c r="P2145" i="43"/>
  <c r="Q2145" i="43"/>
  <c r="P2144" i="43"/>
  <c r="Q2144" i="43"/>
  <c r="P2143" i="43"/>
  <c r="Q2143" i="43"/>
  <c r="P2142" i="43"/>
  <c r="Q2142" i="43"/>
  <c r="P2141" i="43"/>
  <c r="Q2141" i="43"/>
  <c r="P2140" i="43"/>
  <c r="Q2140" i="43"/>
  <c r="P2139" i="43"/>
  <c r="Q2139" i="43"/>
  <c r="P2138" i="43"/>
  <c r="Q2138" i="43"/>
  <c r="P2137" i="43"/>
  <c r="Q2137" i="43"/>
  <c r="P2136" i="43"/>
  <c r="Q2136" i="43"/>
  <c r="P2135" i="43"/>
  <c r="Q2135" i="43"/>
  <c r="P2134" i="43"/>
  <c r="Q2134" i="43"/>
  <c r="P2133" i="43"/>
  <c r="Q2133" i="43"/>
  <c r="P2132" i="43"/>
  <c r="Q2132" i="43"/>
  <c r="P2131" i="43"/>
  <c r="Q2131" i="43"/>
  <c r="P2130" i="43"/>
  <c r="Q2130" i="43"/>
  <c r="P2129" i="43"/>
  <c r="Q2129" i="43"/>
  <c r="P2128" i="43"/>
  <c r="Q2128" i="43"/>
  <c r="P2127" i="43"/>
  <c r="Q2127" i="43"/>
  <c r="P2126" i="43"/>
  <c r="Q2126" i="43"/>
  <c r="P2125" i="43"/>
  <c r="Q2125" i="43"/>
  <c r="P2124" i="43"/>
  <c r="Q2124" i="43"/>
  <c r="P2123" i="43"/>
  <c r="Q2123" i="43"/>
  <c r="P2122" i="43"/>
  <c r="Q2122" i="43"/>
  <c r="P2121" i="43"/>
  <c r="Q2121" i="43"/>
  <c r="P2120" i="43"/>
  <c r="Q2120" i="43"/>
  <c r="P2119" i="43"/>
  <c r="Q2119" i="43"/>
  <c r="P2118" i="43"/>
  <c r="Q2118" i="43"/>
  <c r="P2117" i="43"/>
  <c r="Q2117" i="43"/>
  <c r="P2116" i="43"/>
  <c r="Q2116" i="43"/>
  <c r="P2115" i="43"/>
  <c r="Q2115" i="43"/>
  <c r="P2114" i="43"/>
  <c r="Q2114" i="43"/>
  <c r="P2113" i="43"/>
  <c r="Q2113" i="43"/>
  <c r="P2112" i="43"/>
  <c r="Q2112" i="43"/>
  <c r="P2111" i="43"/>
  <c r="Q2111" i="43"/>
  <c r="P2110" i="43"/>
  <c r="Q2110" i="43"/>
  <c r="P2109" i="43"/>
  <c r="Q2109" i="43"/>
  <c r="P2108" i="43"/>
  <c r="Q2108" i="43"/>
  <c r="P2107" i="43"/>
  <c r="Q2107" i="43"/>
  <c r="P2106" i="43"/>
  <c r="Q2106" i="43"/>
  <c r="P2105" i="43"/>
  <c r="Q2105" i="43"/>
  <c r="P2104" i="43"/>
  <c r="Q2104" i="43"/>
  <c r="P2103" i="43"/>
  <c r="Q2103" i="43"/>
  <c r="P2102" i="43"/>
  <c r="Q2102" i="43"/>
  <c r="P2101" i="43"/>
  <c r="Q2101" i="43"/>
  <c r="P2100" i="43"/>
  <c r="Q2100" i="43"/>
  <c r="P2099" i="43"/>
  <c r="Q2099" i="43"/>
  <c r="P2098" i="43"/>
  <c r="Q2098" i="43"/>
  <c r="P2097" i="43"/>
  <c r="Q2097" i="43"/>
  <c r="P2096" i="43"/>
  <c r="Q2096" i="43"/>
  <c r="P2095" i="43"/>
  <c r="Q2095" i="43"/>
  <c r="P2094" i="43"/>
  <c r="Q2094" i="43"/>
  <c r="P2093" i="43"/>
  <c r="Q2093" i="43"/>
  <c r="P2092" i="43"/>
  <c r="Q2092" i="43"/>
  <c r="P2091" i="43"/>
  <c r="Q2091" i="43"/>
  <c r="P2090" i="43"/>
  <c r="Q2090" i="43"/>
  <c r="P2089" i="43"/>
  <c r="Q2089" i="43"/>
  <c r="P2088" i="43"/>
  <c r="Q2088" i="43"/>
  <c r="P2087" i="43"/>
  <c r="Q2087" i="43"/>
  <c r="P2086" i="43"/>
  <c r="Q2086" i="43"/>
  <c r="P2085" i="43"/>
  <c r="Q2085" i="43"/>
  <c r="P2084" i="43"/>
  <c r="Q2084" i="43"/>
  <c r="P2083" i="43"/>
  <c r="Q2083" i="43"/>
  <c r="P2082" i="43"/>
  <c r="Q2082" i="43"/>
  <c r="P2081" i="43"/>
  <c r="Q2081" i="43"/>
  <c r="P2080" i="43"/>
  <c r="Q2080" i="43"/>
  <c r="P2079" i="43"/>
  <c r="Q2079" i="43"/>
  <c r="P2078" i="43"/>
  <c r="Q2078" i="43"/>
  <c r="P2077" i="43"/>
  <c r="Q2077" i="43"/>
  <c r="P2076" i="43"/>
  <c r="Q2076" i="43"/>
  <c r="P2075" i="43"/>
  <c r="Q2075" i="43"/>
  <c r="P2074" i="43"/>
  <c r="Q2074" i="43"/>
  <c r="P2073" i="43"/>
  <c r="Q2073" i="43"/>
  <c r="P2072" i="43"/>
  <c r="Q2072" i="43"/>
  <c r="P2071" i="43"/>
  <c r="Q2071" i="43"/>
  <c r="P2070" i="43"/>
  <c r="Q2070" i="43"/>
  <c r="P2069" i="43"/>
  <c r="Q2069" i="43"/>
  <c r="P2068" i="43"/>
  <c r="Q2068" i="43"/>
  <c r="P2067" i="43"/>
  <c r="Q2067" i="43"/>
  <c r="P2066" i="43"/>
  <c r="Q2066" i="43"/>
  <c r="P2065" i="43"/>
  <c r="Q2065" i="43"/>
  <c r="P2064" i="43"/>
  <c r="Q2064" i="43"/>
  <c r="P2063" i="43"/>
  <c r="Q2063" i="43"/>
  <c r="P2062" i="43"/>
  <c r="Q2062" i="43"/>
  <c r="P2061" i="43"/>
  <c r="Q2061" i="43"/>
  <c r="P2060" i="43"/>
  <c r="Q2060" i="43"/>
  <c r="P2059" i="43"/>
  <c r="Q2059" i="43"/>
  <c r="P2058" i="43"/>
  <c r="Q2058" i="43"/>
  <c r="P2057" i="43"/>
  <c r="Q2057" i="43"/>
  <c r="P2056" i="43"/>
  <c r="Q2056" i="43"/>
  <c r="P2055" i="43"/>
  <c r="Q2055" i="43"/>
  <c r="P2054" i="43"/>
  <c r="Q2054" i="43"/>
  <c r="P2053" i="43"/>
  <c r="Q2053" i="43"/>
  <c r="P2052" i="43"/>
  <c r="Q2052" i="43"/>
  <c r="P2051" i="43"/>
  <c r="Q2051" i="43"/>
  <c r="P2050" i="43"/>
  <c r="Q2050" i="43"/>
  <c r="P2049" i="43"/>
  <c r="Q2049" i="43"/>
  <c r="P2048" i="43"/>
  <c r="Q2048" i="43"/>
  <c r="P2047" i="43"/>
  <c r="Q2047" i="43"/>
  <c r="P2046" i="43"/>
  <c r="Q2046" i="43"/>
  <c r="P2045" i="43"/>
  <c r="Q2045" i="43"/>
  <c r="P2044" i="43"/>
  <c r="Q2044" i="43"/>
  <c r="P2043" i="43"/>
  <c r="Q2043" i="43"/>
  <c r="P2042" i="43"/>
  <c r="Q2042" i="43"/>
  <c r="P2041" i="43"/>
  <c r="Q2041" i="43"/>
  <c r="P2040" i="43"/>
  <c r="Q2040" i="43"/>
  <c r="P2039" i="43"/>
  <c r="Q2039" i="43"/>
  <c r="P2038" i="43"/>
  <c r="Q2038" i="43"/>
  <c r="P2037" i="43"/>
  <c r="Q2037" i="43"/>
  <c r="P2036" i="43"/>
  <c r="Q2036" i="43"/>
  <c r="P2035" i="43"/>
  <c r="Q2035" i="43"/>
  <c r="P2034" i="43"/>
  <c r="Q2034" i="43"/>
  <c r="P2033" i="43"/>
  <c r="Q2033" i="43"/>
  <c r="P2032" i="43"/>
  <c r="Q2032" i="43"/>
  <c r="P2031" i="43"/>
  <c r="Q2031" i="43"/>
  <c r="P2030" i="43"/>
  <c r="Q2030" i="43"/>
  <c r="P2029" i="43"/>
  <c r="Q2029" i="43"/>
  <c r="P2028" i="43"/>
  <c r="Q2028" i="43"/>
  <c r="P2027" i="43"/>
  <c r="Q2027" i="43"/>
  <c r="P2026" i="43"/>
  <c r="Q2026" i="43"/>
  <c r="P2025" i="43"/>
  <c r="Q2025" i="43"/>
  <c r="P2024" i="43"/>
  <c r="Q2024" i="43"/>
  <c r="P2023" i="43"/>
  <c r="Q2023" i="43"/>
  <c r="P2022" i="43"/>
  <c r="Q2022" i="43"/>
  <c r="P2021" i="43"/>
  <c r="Q2021" i="43"/>
  <c r="P2020" i="43"/>
  <c r="Q2020" i="43"/>
  <c r="P2019" i="43"/>
  <c r="Q2019" i="43"/>
  <c r="P2018" i="43"/>
  <c r="Q2018" i="43"/>
  <c r="P2017" i="43"/>
  <c r="Q2017" i="43"/>
  <c r="P2016" i="43"/>
  <c r="Q2016" i="43"/>
  <c r="P2015" i="43"/>
  <c r="Q2015" i="43"/>
  <c r="P2014" i="43"/>
  <c r="Q2014" i="43"/>
  <c r="P2013" i="43"/>
  <c r="Q2013" i="43"/>
  <c r="P2012" i="43"/>
  <c r="Q2012" i="43"/>
  <c r="P2011" i="43"/>
  <c r="Q2011" i="43"/>
  <c r="P2010" i="43"/>
  <c r="Q2010" i="43"/>
  <c r="P2009" i="43"/>
  <c r="Q2009" i="43"/>
  <c r="P2008" i="43"/>
  <c r="Q2008" i="43"/>
  <c r="P2007" i="43"/>
  <c r="Q2007" i="43"/>
  <c r="P2006" i="43"/>
  <c r="Q2006" i="43"/>
  <c r="P2005" i="43"/>
  <c r="Q2005" i="43"/>
  <c r="P2004" i="43"/>
  <c r="Q2004" i="43"/>
  <c r="P2003" i="43"/>
  <c r="Q2003" i="43"/>
  <c r="P2002" i="43"/>
  <c r="Q2002" i="43"/>
  <c r="P2001" i="43"/>
  <c r="Q2001" i="43"/>
  <c r="P2000" i="43"/>
  <c r="Q2000" i="43"/>
  <c r="P1999" i="43"/>
  <c r="Q1999" i="43"/>
  <c r="P1998" i="43"/>
  <c r="Q1998" i="43"/>
  <c r="P1997" i="43"/>
  <c r="Q1997" i="43"/>
  <c r="P1996" i="43"/>
  <c r="Q1996" i="43"/>
  <c r="P1995" i="43"/>
  <c r="Q1995" i="43"/>
  <c r="P1994" i="43"/>
  <c r="Q1994" i="43"/>
  <c r="P1993" i="43"/>
  <c r="Q1993" i="43"/>
  <c r="P1992" i="43"/>
  <c r="Q1992" i="43"/>
  <c r="P1991" i="43"/>
  <c r="Q1991" i="43"/>
  <c r="P1990" i="43"/>
  <c r="Q1990" i="43"/>
  <c r="P1989" i="43"/>
  <c r="Q1989" i="43"/>
  <c r="P1988" i="43"/>
  <c r="Q1988" i="43"/>
  <c r="P1987" i="43"/>
  <c r="Q1987" i="43"/>
  <c r="P1986" i="43"/>
  <c r="Q1986" i="43"/>
  <c r="P1985" i="43"/>
  <c r="Q1985" i="43"/>
  <c r="P1984" i="43"/>
  <c r="Q1984" i="43"/>
  <c r="P1983" i="43"/>
  <c r="Q1983" i="43"/>
  <c r="P1982" i="43"/>
  <c r="Q1982" i="43"/>
  <c r="P1981" i="43"/>
  <c r="Q1981" i="43"/>
  <c r="P1980" i="43"/>
  <c r="Q1980" i="43"/>
  <c r="P1979" i="43"/>
  <c r="Q1979" i="43"/>
  <c r="P1978" i="43"/>
  <c r="Q1978" i="43"/>
  <c r="P1977" i="43"/>
  <c r="Q1977" i="43"/>
  <c r="P1976" i="43"/>
  <c r="Q1976" i="43"/>
  <c r="P1975" i="43"/>
  <c r="Q1975" i="43"/>
  <c r="P1974" i="43"/>
  <c r="Q1974" i="43"/>
  <c r="P1973" i="43"/>
  <c r="Q1973" i="43"/>
  <c r="P1972" i="43"/>
  <c r="Q1972" i="43"/>
  <c r="P1971" i="43"/>
  <c r="Q1971" i="43"/>
  <c r="P1970" i="43"/>
  <c r="Q1970" i="43"/>
  <c r="P1969" i="43"/>
  <c r="Q1969" i="43"/>
  <c r="P1968" i="43"/>
  <c r="Q1968" i="43"/>
  <c r="P1967" i="43"/>
  <c r="Q1967" i="43"/>
  <c r="P1966" i="43"/>
  <c r="Q1966" i="43"/>
  <c r="P1965" i="43"/>
  <c r="Q1965" i="43"/>
  <c r="P1964" i="43"/>
  <c r="Q1964" i="43"/>
  <c r="P1963" i="43"/>
  <c r="Q1963" i="43"/>
  <c r="P1962" i="43"/>
  <c r="Q1962" i="43"/>
  <c r="P1961" i="43"/>
  <c r="Q1961" i="43"/>
  <c r="P1960" i="43"/>
  <c r="Q1960" i="43"/>
  <c r="P1959" i="43"/>
  <c r="Q1959" i="43"/>
  <c r="P1958" i="43"/>
  <c r="Q1958" i="43"/>
  <c r="P1957" i="43"/>
  <c r="Q1957" i="43"/>
  <c r="P1956" i="43"/>
  <c r="Q1956" i="43"/>
  <c r="P1955" i="43"/>
  <c r="Q1955" i="43"/>
  <c r="P1954" i="43"/>
  <c r="Q1954" i="43"/>
  <c r="P1953" i="43"/>
  <c r="Q1953" i="43"/>
  <c r="P1952" i="43"/>
  <c r="Q1952" i="43"/>
  <c r="P1951" i="43"/>
  <c r="Q1951" i="43"/>
  <c r="P1950" i="43"/>
  <c r="Q1950" i="43"/>
  <c r="P1949" i="43"/>
  <c r="Q1949" i="43"/>
  <c r="P1948" i="43"/>
  <c r="Q1948" i="43"/>
  <c r="P1947" i="43"/>
  <c r="Q1947" i="43"/>
  <c r="P1946" i="43"/>
  <c r="Q1946" i="43"/>
  <c r="P1945" i="43"/>
  <c r="Q1945" i="43"/>
  <c r="P1944" i="43"/>
  <c r="Q1944" i="43"/>
  <c r="P1943" i="43"/>
  <c r="Q1943" i="43"/>
  <c r="P1942" i="43"/>
  <c r="Q1942" i="43"/>
  <c r="P1941" i="43"/>
  <c r="Q1941" i="43"/>
  <c r="P1940" i="43"/>
  <c r="Q1940" i="43"/>
  <c r="P1939" i="43"/>
  <c r="Q1939" i="43"/>
  <c r="P1938" i="43"/>
  <c r="Q1938" i="43"/>
  <c r="P1937" i="43"/>
  <c r="Q1937" i="43"/>
  <c r="P1936" i="43"/>
  <c r="Q1936" i="43"/>
  <c r="P1935" i="43"/>
  <c r="Q1935" i="43"/>
  <c r="P1934" i="43"/>
  <c r="Q1934" i="43"/>
  <c r="P1933" i="43"/>
  <c r="Q1933" i="43"/>
  <c r="P1932" i="43"/>
  <c r="Q1932" i="43"/>
  <c r="P1931" i="43"/>
  <c r="Q1931" i="43"/>
  <c r="P1930" i="43"/>
  <c r="Q1930" i="43"/>
  <c r="P1929" i="43"/>
  <c r="Q1929" i="43"/>
  <c r="P1928" i="43"/>
  <c r="Q1928" i="43"/>
  <c r="P1927" i="43"/>
  <c r="Q1927" i="43"/>
  <c r="P1926" i="43"/>
  <c r="Q1926" i="43"/>
  <c r="P1925" i="43"/>
  <c r="Q1925" i="43"/>
  <c r="P1924" i="43"/>
  <c r="Q1924" i="43"/>
  <c r="P1923" i="43"/>
  <c r="Q1923" i="43"/>
  <c r="P1922" i="43"/>
  <c r="Q1922" i="43"/>
  <c r="P1921" i="43"/>
  <c r="Q1921" i="43"/>
  <c r="P1920" i="43"/>
  <c r="Q1920" i="43"/>
  <c r="P1919" i="43"/>
  <c r="Q1919" i="43"/>
  <c r="P1918" i="43"/>
  <c r="Q1918" i="43"/>
  <c r="P1917" i="43"/>
  <c r="Q1917" i="43"/>
  <c r="P1916" i="43"/>
  <c r="Q1916" i="43"/>
  <c r="P1915" i="43"/>
  <c r="Q1915" i="43"/>
  <c r="P1914" i="43"/>
  <c r="Q1914" i="43"/>
  <c r="P1913" i="43"/>
  <c r="Q1913" i="43"/>
  <c r="P1912" i="43"/>
  <c r="Q1912" i="43"/>
  <c r="P1911" i="43"/>
  <c r="Q1911" i="43"/>
  <c r="P1910" i="43"/>
  <c r="Q1910" i="43"/>
  <c r="P1909" i="43"/>
  <c r="Q1909" i="43"/>
  <c r="P1908" i="43"/>
  <c r="Q1908" i="43"/>
  <c r="P1907" i="43"/>
  <c r="Q1907" i="43"/>
  <c r="P1906" i="43"/>
  <c r="Q1906" i="43"/>
  <c r="P1905" i="43"/>
  <c r="Q1905" i="43"/>
  <c r="P1904" i="43"/>
  <c r="Q1904" i="43"/>
  <c r="P1903" i="43"/>
  <c r="Q1903" i="43"/>
  <c r="P1902" i="43"/>
  <c r="Q1902" i="43"/>
  <c r="P1901" i="43"/>
  <c r="Q1901" i="43"/>
  <c r="P1900" i="43"/>
  <c r="Q1900" i="43"/>
  <c r="P1899" i="43"/>
  <c r="Q1899" i="43"/>
  <c r="P1898" i="43"/>
  <c r="Q1898" i="43"/>
  <c r="P1897" i="43"/>
  <c r="Q1897" i="43"/>
  <c r="P1896" i="43"/>
  <c r="Q1896" i="43"/>
  <c r="P1895" i="43"/>
  <c r="Q1895" i="43"/>
  <c r="P1894" i="43"/>
  <c r="Q1894" i="43"/>
  <c r="P1893" i="43"/>
  <c r="Q1893" i="43"/>
  <c r="P1892" i="43"/>
  <c r="Q1892" i="43"/>
  <c r="P1891" i="43"/>
  <c r="Q1891" i="43"/>
  <c r="P1890" i="43"/>
  <c r="Q1890" i="43"/>
  <c r="P1889" i="43"/>
  <c r="Q1889" i="43"/>
  <c r="P1888" i="43"/>
  <c r="Q1888" i="43"/>
  <c r="P1887" i="43"/>
  <c r="Q1887" i="43"/>
  <c r="P1886" i="43"/>
  <c r="Q1886" i="43"/>
  <c r="P1885" i="43"/>
  <c r="Q1885" i="43"/>
  <c r="P1884" i="43"/>
  <c r="Q1884" i="43"/>
  <c r="P1883" i="43"/>
  <c r="Q1883" i="43"/>
  <c r="P1882" i="43"/>
  <c r="Q1882" i="43"/>
  <c r="P1881" i="43"/>
  <c r="Q1881" i="43"/>
  <c r="P1880" i="43"/>
  <c r="Q1880" i="43"/>
  <c r="P1879" i="43"/>
  <c r="Q1879" i="43"/>
  <c r="P1878" i="43"/>
  <c r="Q1878" i="43"/>
  <c r="P1877" i="43"/>
  <c r="Q1877" i="43"/>
  <c r="P1876" i="43"/>
  <c r="Q1876" i="43"/>
  <c r="P1875" i="43"/>
  <c r="Q1875" i="43"/>
  <c r="P1874" i="43"/>
  <c r="Q1874" i="43"/>
  <c r="P1873" i="43"/>
  <c r="Q1873" i="43"/>
  <c r="P1872" i="43"/>
  <c r="Q1872" i="43"/>
  <c r="P1871" i="43"/>
  <c r="Q1871" i="43"/>
  <c r="P1870" i="43"/>
  <c r="Q1870" i="43"/>
  <c r="P1869" i="43"/>
  <c r="Q1869" i="43"/>
  <c r="P1868" i="43"/>
  <c r="Q1868" i="43"/>
  <c r="P1867" i="43"/>
  <c r="Q1867" i="43"/>
  <c r="P1866" i="43"/>
  <c r="Q1866" i="43"/>
  <c r="P1865" i="43"/>
  <c r="Q1865" i="43"/>
  <c r="P1864" i="43"/>
  <c r="Q1864" i="43"/>
  <c r="P1863" i="43"/>
  <c r="Q1863" i="43"/>
  <c r="P1862" i="43"/>
  <c r="Q1862" i="43"/>
  <c r="P1861" i="43"/>
  <c r="Q1861" i="43"/>
  <c r="P1860" i="43"/>
  <c r="Q1860" i="43"/>
  <c r="P1859" i="43"/>
  <c r="Q1859" i="43"/>
  <c r="P1858" i="43"/>
  <c r="Q1858" i="43"/>
  <c r="P1857" i="43"/>
  <c r="Q1857" i="43"/>
  <c r="P1856" i="43"/>
  <c r="Q1856" i="43"/>
  <c r="P1855" i="43"/>
  <c r="Q1855" i="43"/>
  <c r="P1854" i="43"/>
  <c r="Q1854" i="43"/>
  <c r="P1853" i="43"/>
  <c r="Q1853" i="43"/>
  <c r="P1852" i="43"/>
  <c r="Q1852" i="43"/>
  <c r="P1851" i="43"/>
  <c r="Q1851" i="43"/>
  <c r="P1850" i="43"/>
  <c r="Q1850" i="43"/>
  <c r="P1849" i="43"/>
  <c r="Q1849" i="43"/>
  <c r="P1848" i="43"/>
  <c r="Q1848" i="43"/>
  <c r="P1847" i="43"/>
  <c r="Q1847" i="43"/>
  <c r="P1846" i="43"/>
  <c r="Q1846" i="43"/>
  <c r="P1845" i="43"/>
  <c r="Q1845" i="43"/>
  <c r="P1844" i="43"/>
  <c r="Q1844" i="43"/>
  <c r="P1843" i="43"/>
  <c r="Q1843" i="43"/>
  <c r="P1842" i="43"/>
  <c r="Q1842" i="43"/>
  <c r="P1841" i="43"/>
  <c r="Q1841" i="43"/>
  <c r="P1840" i="43"/>
  <c r="Q1840" i="43"/>
  <c r="P1839" i="43"/>
  <c r="Q1839" i="43"/>
  <c r="P1838" i="43"/>
  <c r="Q1838" i="43"/>
  <c r="P1837" i="43"/>
  <c r="Q1837" i="43"/>
  <c r="P1836" i="43"/>
  <c r="Q1836" i="43"/>
  <c r="P1835" i="43"/>
  <c r="Q1835" i="43"/>
  <c r="P1834" i="43"/>
  <c r="Q1834" i="43"/>
  <c r="P1833" i="43"/>
  <c r="Q1833" i="43"/>
  <c r="P1832" i="43"/>
  <c r="Q1832" i="43"/>
  <c r="P1831" i="43"/>
  <c r="Q1831" i="43"/>
  <c r="P1830" i="43"/>
  <c r="Q1830" i="43"/>
  <c r="P1829" i="43"/>
  <c r="Q1829" i="43"/>
  <c r="P1828" i="43"/>
  <c r="Q1828" i="43"/>
  <c r="P1827" i="43"/>
  <c r="Q1827" i="43"/>
  <c r="P1826" i="43"/>
  <c r="Q1826" i="43"/>
  <c r="P1825" i="43"/>
  <c r="Q1825" i="43"/>
  <c r="P1824" i="43"/>
  <c r="Q1824" i="43"/>
  <c r="P1823" i="43"/>
  <c r="Q1823" i="43"/>
  <c r="P1822" i="43"/>
  <c r="Q1822" i="43"/>
  <c r="P1821" i="43"/>
  <c r="Q1821" i="43"/>
  <c r="P1820" i="43"/>
  <c r="Q1820" i="43"/>
  <c r="P1819" i="43"/>
  <c r="Q1819" i="43"/>
  <c r="P1818" i="43"/>
  <c r="Q1818" i="43"/>
  <c r="P1817" i="43"/>
  <c r="Q1817" i="43"/>
  <c r="P1816" i="43"/>
  <c r="Q1816" i="43"/>
  <c r="P1815" i="43"/>
  <c r="Q1815" i="43"/>
  <c r="P1814" i="43"/>
  <c r="Q1814" i="43"/>
  <c r="P1813" i="43"/>
  <c r="Q1813" i="43"/>
  <c r="P1812" i="43"/>
  <c r="Q1812" i="43"/>
  <c r="P1811" i="43"/>
  <c r="Q1811" i="43"/>
  <c r="P1810" i="43"/>
  <c r="Q1810" i="43"/>
  <c r="P1809" i="43"/>
  <c r="Q1809" i="43"/>
  <c r="P1808" i="43"/>
  <c r="Q1808" i="43"/>
  <c r="P1807" i="43"/>
  <c r="Q1807" i="43"/>
  <c r="P1806" i="43"/>
  <c r="Q1806" i="43"/>
  <c r="P1805" i="43"/>
  <c r="Q1805" i="43"/>
  <c r="P1804" i="43"/>
  <c r="Q1804" i="43"/>
  <c r="P1803" i="43"/>
  <c r="Q1803" i="43"/>
  <c r="P1802" i="43"/>
  <c r="Q1802" i="43"/>
  <c r="P1801" i="43"/>
  <c r="Q1801" i="43"/>
  <c r="P1800" i="43"/>
  <c r="Q1800" i="43"/>
  <c r="P1799" i="43"/>
  <c r="Q1799" i="43"/>
  <c r="P1798" i="43"/>
  <c r="Q1798" i="43"/>
  <c r="P1797" i="43"/>
  <c r="Q1797" i="43"/>
  <c r="P1796" i="43"/>
  <c r="Q1796" i="43"/>
  <c r="P1795" i="43"/>
  <c r="Q1795" i="43"/>
  <c r="P1794" i="43"/>
  <c r="Q1794" i="43"/>
  <c r="P1793" i="43"/>
  <c r="Q1793" i="43"/>
  <c r="P1792" i="43"/>
  <c r="Q1792" i="43"/>
  <c r="P1791" i="43"/>
  <c r="Q1791" i="43"/>
  <c r="P1790" i="43"/>
  <c r="Q1790" i="43"/>
  <c r="P1789" i="43"/>
  <c r="Q1789" i="43"/>
  <c r="P1788" i="43"/>
  <c r="Q1788" i="43"/>
  <c r="P1787" i="43"/>
  <c r="Q1787" i="43"/>
  <c r="P1786" i="43"/>
  <c r="Q1786" i="43"/>
  <c r="P1785" i="43"/>
  <c r="Q1785" i="43"/>
  <c r="P1784" i="43"/>
  <c r="Q1784" i="43"/>
  <c r="P1783" i="43"/>
  <c r="Q1783" i="43"/>
  <c r="P1782" i="43"/>
  <c r="Q1782" i="43"/>
  <c r="P1781" i="43"/>
  <c r="Q1781" i="43"/>
  <c r="P1780" i="43"/>
  <c r="Q1780" i="43"/>
  <c r="P1779" i="43"/>
  <c r="Q1779" i="43"/>
  <c r="P1778" i="43"/>
  <c r="Q1778" i="43"/>
  <c r="P1777" i="43"/>
  <c r="Q1777" i="43"/>
  <c r="P1776" i="43"/>
  <c r="Q1776" i="43"/>
  <c r="P1775" i="43"/>
  <c r="Q1775" i="43"/>
  <c r="P1774" i="43"/>
  <c r="Q1774" i="43"/>
  <c r="P1773" i="43"/>
  <c r="Q1773" i="43"/>
  <c r="P1772" i="43"/>
  <c r="Q1772" i="43"/>
  <c r="P1771" i="43"/>
  <c r="Q1771" i="43"/>
  <c r="P1770" i="43"/>
  <c r="Q1770" i="43"/>
  <c r="P1769" i="43"/>
  <c r="Q1769" i="43"/>
  <c r="P1768" i="43"/>
  <c r="Q1768" i="43"/>
  <c r="P1767" i="43"/>
  <c r="Q1767" i="43"/>
  <c r="P1766" i="43"/>
  <c r="Q1766" i="43"/>
  <c r="P1765" i="43"/>
  <c r="Q1765" i="43"/>
  <c r="P1764" i="43"/>
  <c r="Q1764" i="43"/>
  <c r="P1763" i="43"/>
  <c r="Q1763" i="43"/>
  <c r="P1762" i="43"/>
  <c r="Q1762" i="43"/>
  <c r="P1761" i="43"/>
  <c r="Q1761" i="43"/>
  <c r="P1760" i="43"/>
  <c r="Q1760" i="43"/>
  <c r="P1759" i="43"/>
  <c r="Q1759" i="43"/>
  <c r="P1758" i="43"/>
  <c r="Q1758" i="43"/>
  <c r="P1757" i="43"/>
  <c r="Q1757" i="43"/>
  <c r="P1756" i="43"/>
  <c r="Q1756" i="43"/>
  <c r="P1755" i="43"/>
  <c r="Q1755" i="43"/>
  <c r="P1754" i="43"/>
  <c r="Q1754" i="43"/>
  <c r="P1753" i="43"/>
  <c r="Q1753" i="43"/>
  <c r="P1752" i="43"/>
  <c r="Q1752" i="43"/>
  <c r="P1751" i="43"/>
  <c r="Q1751" i="43"/>
  <c r="P1750" i="43"/>
  <c r="Q1750" i="43"/>
  <c r="P1749" i="43"/>
  <c r="Q1749" i="43"/>
  <c r="P1748" i="43"/>
  <c r="Q1748" i="43"/>
  <c r="P1747" i="43"/>
  <c r="Q1747" i="43"/>
  <c r="P1746" i="43"/>
  <c r="Q1746" i="43"/>
  <c r="P1745" i="43"/>
  <c r="Q1745" i="43"/>
  <c r="P1744" i="43"/>
  <c r="Q1744" i="43"/>
  <c r="P1743" i="43"/>
  <c r="Q1743" i="43"/>
  <c r="P1742" i="43"/>
  <c r="Q1742" i="43"/>
  <c r="P1741" i="43"/>
  <c r="Q1741" i="43"/>
  <c r="P1740" i="43"/>
  <c r="Q1740" i="43"/>
  <c r="P1739" i="43"/>
  <c r="Q1739" i="43"/>
  <c r="P1738" i="43"/>
  <c r="Q1738" i="43"/>
  <c r="P1737" i="43"/>
  <c r="Q1737" i="43"/>
  <c r="P1736" i="43"/>
  <c r="Q1736" i="43"/>
  <c r="P1735" i="43"/>
  <c r="Q1735" i="43"/>
  <c r="P1734" i="43"/>
  <c r="Q1734" i="43"/>
  <c r="P1733" i="43"/>
  <c r="Q1733" i="43"/>
  <c r="P1732" i="43"/>
  <c r="Q1732" i="43"/>
  <c r="P1731" i="43"/>
  <c r="Q1731" i="43"/>
  <c r="P1730" i="43"/>
  <c r="Q1730" i="43"/>
  <c r="P1729" i="43"/>
  <c r="Q1729" i="43"/>
  <c r="P1728" i="43"/>
  <c r="Q1728" i="43"/>
  <c r="P1727" i="43"/>
  <c r="Q1727" i="43"/>
  <c r="P1726" i="43"/>
  <c r="Q1726" i="43"/>
  <c r="P1725" i="43"/>
  <c r="Q1725" i="43"/>
  <c r="P1724" i="43"/>
  <c r="Q1724" i="43"/>
  <c r="P1723" i="43"/>
  <c r="Q1723" i="43"/>
  <c r="P1722" i="43"/>
  <c r="Q1722" i="43"/>
  <c r="P1721" i="43"/>
  <c r="Q1721" i="43"/>
  <c r="P1720" i="43"/>
  <c r="Q1720" i="43"/>
  <c r="P1719" i="43"/>
  <c r="Q1719" i="43"/>
  <c r="P1718" i="43"/>
  <c r="Q1718" i="43"/>
  <c r="P1717" i="43"/>
  <c r="Q1717" i="43"/>
  <c r="P1716" i="43"/>
  <c r="Q1716" i="43"/>
  <c r="P1715" i="43"/>
  <c r="Q1715" i="43"/>
  <c r="P1714" i="43"/>
  <c r="Q1714" i="43"/>
  <c r="P1713" i="43"/>
  <c r="Q1713" i="43"/>
  <c r="P1712" i="43"/>
  <c r="Q1712" i="43"/>
  <c r="P1711" i="43"/>
  <c r="Q1711" i="43"/>
  <c r="P1710" i="43"/>
  <c r="Q1710" i="43"/>
  <c r="P1709" i="43"/>
  <c r="Q1709" i="43"/>
  <c r="P1708" i="43"/>
  <c r="Q1708" i="43"/>
  <c r="P1707" i="43"/>
  <c r="Q1707" i="43"/>
  <c r="P1706" i="43"/>
  <c r="Q1706" i="43"/>
  <c r="P1705" i="43"/>
  <c r="Q1705" i="43"/>
  <c r="P1704" i="43"/>
  <c r="Q1704" i="43"/>
  <c r="P1703" i="43"/>
  <c r="Q1703" i="43"/>
  <c r="P1702" i="43"/>
  <c r="Q1702" i="43"/>
  <c r="P1701" i="43"/>
  <c r="Q1701" i="43"/>
  <c r="P1700" i="43"/>
  <c r="Q1700" i="43"/>
  <c r="P1699" i="43"/>
  <c r="Q1699" i="43"/>
  <c r="P1698" i="43"/>
  <c r="Q1698" i="43"/>
  <c r="P1697" i="43"/>
  <c r="Q1697" i="43"/>
  <c r="P1696" i="43"/>
  <c r="Q1696" i="43"/>
  <c r="P1695" i="43"/>
  <c r="Q1695" i="43"/>
  <c r="P1694" i="43"/>
  <c r="Q1694" i="43"/>
  <c r="P1693" i="43"/>
  <c r="Q1693" i="43"/>
  <c r="P1692" i="43"/>
  <c r="Q1692" i="43"/>
  <c r="P1691" i="43"/>
  <c r="Q1691" i="43"/>
  <c r="P1690" i="43"/>
  <c r="Q1690" i="43"/>
  <c r="P1689" i="43"/>
  <c r="Q1689" i="43"/>
  <c r="P1688" i="43"/>
  <c r="Q1688" i="43"/>
  <c r="P1687" i="43"/>
  <c r="Q1687" i="43"/>
  <c r="P1686" i="43"/>
  <c r="Q1686" i="43"/>
  <c r="P1685" i="43"/>
  <c r="Q1685" i="43"/>
  <c r="P1684" i="43"/>
  <c r="Q1684" i="43"/>
  <c r="P1683" i="43"/>
  <c r="Q1683" i="43"/>
  <c r="P1682" i="43"/>
  <c r="Q1682" i="43"/>
  <c r="P1681" i="43"/>
  <c r="Q1681" i="43"/>
  <c r="P1680" i="43"/>
  <c r="Q1680" i="43"/>
  <c r="P1679" i="43"/>
  <c r="Q1679" i="43"/>
  <c r="P1678" i="43"/>
  <c r="Q1678" i="43"/>
  <c r="P1677" i="43"/>
  <c r="Q1677" i="43"/>
  <c r="P1676" i="43"/>
  <c r="Q1676" i="43"/>
  <c r="P1675" i="43"/>
  <c r="Q1675" i="43"/>
  <c r="P1674" i="43"/>
  <c r="Q1674" i="43"/>
  <c r="P1673" i="43"/>
  <c r="Q1673" i="43"/>
  <c r="P1672" i="43"/>
  <c r="Q1672" i="43"/>
  <c r="P1671" i="43"/>
  <c r="Q1671" i="43"/>
  <c r="P1670" i="43"/>
  <c r="Q1670" i="43"/>
  <c r="P1669" i="43"/>
  <c r="Q1669" i="43"/>
  <c r="P1668" i="43"/>
  <c r="Q1668" i="43"/>
  <c r="P1667" i="43"/>
  <c r="Q1667" i="43"/>
  <c r="P1666" i="43"/>
  <c r="Q1666" i="43"/>
  <c r="P1665" i="43"/>
  <c r="Q1665" i="43"/>
  <c r="P1664" i="43"/>
  <c r="Q1664" i="43"/>
  <c r="P1663" i="43"/>
  <c r="Q1663" i="43"/>
  <c r="P1662" i="43"/>
  <c r="Q1662" i="43"/>
  <c r="P1661" i="43"/>
  <c r="Q1661" i="43"/>
  <c r="P1660" i="43"/>
  <c r="Q1660" i="43"/>
  <c r="P1659" i="43"/>
  <c r="Q1659" i="43"/>
  <c r="P1658" i="43"/>
  <c r="Q1658" i="43"/>
  <c r="P1657" i="43"/>
  <c r="Q1657" i="43"/>
  <c r="P1656" i="43"/>
  <c r="Q1656" i="43"/>
  <c r="P1655" i="43"/>
  <c r="Q1655" i="43"/>
  <c r="P1654" i="43"/>
  <c r="Q1654" i="43"/>
  <c r="P1653" i="43"/>
  <c r="Q1653" i="43"/>
  <c r="P1652" i="43"/>
  <c r="Q1652" i="43"/>
  <c r="P1651" i="43"/>
  <c r="Q1651" i="43"/>
  <c r="P1650" i="43"/>
  <c r="Q1650" i="43"/>
  <c r="P1649" i="43"/>
  <c r="Q1649" i="43"/>
  <c r="P1648" i="43"/>
  <c r="Q1648" i="43"/>
  <c r="P1647" i="43"/>
  <c r="Q1647" i="43"/>
  <c r="P1646" i="43"/>
  <c r="Q1646" i="43"/>
  <c r="P1645" i="43"/>
  <c r="Q1645" i="43"/>
  <c r="P1644" i="43"/>
  <c r="Q1644" i="43"/>
  <c r="P1643" i="43"/>
  <c r="Q1643" i="43"/>
  <c r="P1642" i="43"/>
  <c r="Q1642" i="43"/>
  <c r="P1641" i="43"/>
  <c r="Q1641" i="43"/>
  <c r="P1640" i="43"/>
  <c r="Q1640" i="43"/>
  <c r="P1639" i="43"/>
  <c r="Q1639" i="43"/>
  <c r="P1638" i="43"/>
  <c r="Q1638" i="43"/>
  <c r="P1637" i="43"/>
  <c r="Q1637" i="43"/>
  <c r="P1636" i="43"/>
  <c r="Q1636" i="43"/>
  <c r="P1635" i="43"/>
  <c r="Q1635" i="43"/>
  <c r="P1634" i="43"/>
  <c r="Q1634" i="43"/>
  <c r="P1633" i="43"/>
  <c r="Q1633" i="43"/>
  <c r="P1632" i="43"/>
  <c r="Q1632" i="43"/>
  <c r="P1631" i="43"/>
  <c r="Q1631" i="43"/>
  <c r="P1630" i="43"/>
  <c r="Q1630" i="43"/>
  <c r="P1629" i="43"/>
  <c r="Q1629" i="43"/>
  <c r="P1628" i="43"/>
  <c r="Q1628" i="43"/>
  <c r="P1627" i="43"/>
  <c r="Q1627" i="43"/>
  <c r="P1626" i="43"/>
  <c r="Q1626" i="43"/>
  <c r="P1625" i="43"/>
  <c r="Q1625" i="43"/>
  <c r="P1624" i="43"/>
  <c r="Q1624" i="43"/>
  <c r="P1623" i="43"/>
  <c r="Q1623" i="43"/>
  <c r="P1622" i="43"/>
  <c r="Q1622" i="43"/>
  <c r="P1621" i="43"/>
  <c r="Q1621" i="43"/>
  <c r="P1620" i="43"/>
  <c r="Q1620" i="43"/>
  <c r="P1619" i="43"/>
  <c r="Q1619" i="43"/>
  <c r="P1618" i="43"/>
  <c r="Q1618" i="43"/>
  <c r="P1617" i="43"/>
  <c r="Q1617" i="43"/>
  <c r="P1616" i="43"/>
  <c r="Q1616" i="43"/>
  <c r="P1615" i="43"/>
  <c r="Q1615" i="43"/>
  <c r="P1614" i="43"/>
  <c r="Q1614" i="43"/>
  <c r="P1613" i="43"/>
  <c r="Q1613" i="43"/>
  <c r="P1612" i="43"/>
  <c r="Q1612" i="43"/>
  <c r="P1611" i="43"/>
  <c r="Q1611" i="43"/>
  <c r="P1610" i="43"/>
  <c r="Q1610" i="43"/>
  <c r="P1609" i="43"/>
  <c r="Q1609" i="43"/>
  <c r="P1608" i="43"/>
  <c r="Q1608" i="43"/>
  <c r="P1607" i="43"/>
  <c r="Q1607" i="43"/>
  <c r="P1606" i="43"/>
  <c r="Q1606" i="43"/>
  <c r="P1605" i="43"/>
  <c r="Q1605" i="43"/>
  <c r="P1604" i="43"/>
  <c r="Q1604" i="43"/>
  <c r="P1603" i="43"/>
  <c r="Q1603" i="43"/>
  <c r="P1602" i="43"/>
  <c r="Q1602" i="43"/>
  <c r="P1601" i="43"/>
  <c r="Q1601" i="43"/>
  <c r="P1600" i="43"/>
  <c r="Q1600" i="43"/>
  <c r="P1599" i="43"/>
  <c r="Q1599" i="43"/>
  <c r="P1598" i="43"/>
  <c r="Q1598" i="43"/>
  <c r="P1597" i="43"/>
  <c r="Q1597" i="43"/>
  <c r="P1596" i="43"/>
  <c r="Q1596" i="43"/>
  <c r="P1595" i="43"/>
  <c r="Q1595" i="43"/>
  <c r="P1594" i="43"/>
  <c r="Q1594" i="43"/>
  <c r="P1593" i="43"/>
  <c r="Q1593" i="43"/>
  <c r="P1592" i="43"/>
  <c r="Q1592" i="43"/>
  <c r="P1591" i="43"/>
  <c r="Q1591" i="43"/>
  <c r="P1590" i="43"/>
  <c r="Q1590" i="43"/>
  <c r="P1589" i="43"/>
  <c r="Q1589" i="43"/>
  <c r="P1588" i="43"/>
  <c r="Q1588" i="43"/>
  <c r="P1587" i="43"/>
  <c r="Q1587" i="43"/>
  <c r="P1586" i="43"/>
  <c r="Q1586" i="43"/>
  <c r="P1585" i="43"/>
  <c r="Q1585" i="43"/>
  <c r="P1584" i="43"/>
  <c r="Q1584" i="43"/>
  <c r="P1583" i="43"/>
  <c r="Q1583" i="43"/>
  <c r="P1582" i="43"/>
  <c r="Q1582" i="43"/>
  <c r="P1581" i="43"/>
  <c r="Q1581" i="43"/>
  <c r="P1580" i="43"/>
  <c r="Q1580" i="43"/>
  <c r="P1579" i="43"/>
  <c r="Q1579" i="43"/>
  <c r="P1578" i="43"/>
  <c r="Q1578" i="43"/>
  <c r="P1577" i="43"/>
  <c r="Q1577" i="43"/>
  <c r="P1576" i="43"/>
  <c r="Q1576" i="43"/>
  <c r="P1575" i="43"/>
  <c r="Q1575" i="43"/>
  <c r="P1574" i="43"/>
  <c r="Q1574" i="43"/>
  <c r="P1573" i="43"/>
  <c r="Q1573" i="43"/>
  <c r="P1572" i="43"/>
  <c r="Q1572" i="43"/>
  <c r="P1571" i="43"/>
  <c r="Q1571" i="43"/>
  <c r="P1570" i="43"/>
  <c r="Q1570" i="43"/>
  <c r="P1569" i="43"/>
  <c r="Q1569" i="43"/>
  <c r="P1568" i="43"/>
  <c r="Q1568" i="43"/>
  <c r="P1567" i="43"/>
  <c r="Q1567" i="43"/>
  <c r="P1566" i="43"/>
  <c r="Q1566" i="43"/>
  <c r="P1565" i="43"/>
  <c r="Q1565" i="43"/>
  <c r="P1564" i="43"/>
  <c r="Q1564" i="43"/>
  <c r="P1563" i="43"/>
  <c r="Q1563" i="43"/>
  <c r="P1562" i="43"/>
  <c r="Q1562" i="43"/>
  <c r="P1561" i="43"/>
  <c r="Q1561" i="43"/>
  <c r="P1560" i="43"/>
  <c r="Q1560" i="43"/>
  <c r="P1559" i="43"/>
  <c r="Q1559" i="43"/>
  <c r="P1558" i="43"/>
  <c r="Q1558" i="43"/>
  <c r="P1557" i="43"/>
  <c r="Q1557" i="43"/>
  <c r="P1556" i="43"/>
  <c r="Q1556" i="43"/>
  <c r="P1555" i="43"/>
  <c r="Q1555" i="43"/>
  <c r="P1554" i="43"/>
  <c r="Q1554" i="43"/>
  <c r="P1553" i="43"/>
  <c r="Q1553" i="43"/>
  <c r="P1552" i="43"/>
  <c r="Q1552" i="43"/>
  <c r="P1551" i="43"/>
  <c r="Q1551" i="43"/>
  <c r="P1550" i="43"/>
  <c r="Q1550" i="43"/>
  <c r="P1549" i="43"/>
  <c r="Q1549" i="43"/>
  <c r="P1548" i="43"/>
  <c r="Q1548" i="43"/>
  <c r="P1547" i="43"/>
  <c r="Q1547" i="43"/>
  <c r="P1546" i="43"/>
  <c r="Q1546" i="43"/>
  <c r="P1545" i="43"/>
  <c r="Q1545" i="43"/>
  <c r="P1544" i="43"/>
  <c r="Q1544" i="43"/>
  <c r="P1543" i="43"/>
  <c r="Q1543" i="43"/>
  <c r="P1542" i="43"/>
  <c r="Q1542" i="43"/>
  <c r="P1541" i="43"/>
  <c r="Q1541" i="43"/>
  <c r="P1540" i="43"/>
  <c r="Q1540" i="43"/>
  <c r="P1539" i="43"/>
  <c r="Q1539" i="43"/>
  <c r="P1538" i="43"/>
  <c r="Q1538" i="43"/>
  <c r="P1537" i="43"/>
  <c r="Q1537" i="43"/>
  <c r="P1536" i="43"/>
  <c r="Q1536" i="43"/>
  <c r="P1535" i="43"/>
  <c r="Q1535" i="43"/>
  <c r="P1534" i="43"/>
  <c r="Q1534" i="43"/>
  <c r="P1533" i="43"/>
  <c r="Q1533" i="43"/>
  <c r="P1532" i="43"/>
  <c r="Q1532" i="43"/>
  <c r="P1531" i="43"/>
  <c r="Q1531" i="43"/>
  <c r="P1530" i="43"/>
  <c r="Q1530" i="43"/>
  <c r="P1529" i="43"/>
  <c r="Q1529" i="43"/>
  <c r="P1528" i="43"/>
  <c r="Q1528" i="43"/>
  <c r="P1527" i="43"/>
  <c r="Q1527" i="43"/>
  <c r="P1526" i="43"/>
  <c r="Q1526" i="43"/>
  <c r="P1525" i="43"/>
  <c r="Q1525" i="43"/>
  <c r="P1524" i="43"/>
  <c r="Q1524" i="43"/>
  <c r="P1523" i="43"/>
  <c r="Q1523" i="43"/>
  <c r="P1522" i="43"/>
  <c r="Q1522" i="43"/>
  <c r="P1521" i="43"/>
  <c r="Q1521" i="43"/>
  <c r="P1520" i="43"/>
  <c r="Q1520" i="43"/>
  <c r="P1519" i="43"/>
  <c r="Q1519" i="43"/>
  <c r="P1518" i="43"/>
  <c r="Q1518" i="43"/>
  <c r="P1517" i="43"/>
  <c r="Q1517" i="43"/>
  <c r="P1516" i="43"/>
  <c r="Q1516" i="43"/>
  <c r="P1515" i="43"/>
  <c r="Q1515" i="43"/>
  <c r="P1514" i="43"/>
  <c r="Q1514" i="43"/>
  <c r="P1513" i="43"/>
  <c r="Q1513" i="43"/>
  <c r="P1512" i="43"/>
  <c r="Q1512" i="43"/>
  <c r="P1511" i="43"/>
  <c r="Q1511" i="43"/>
  <c r="P1510" i="43"/>
  <c r="Q1510" i="43"/>
  <c r="P1509" i="43"/>
  <c r="Q1509" i="43"/>
  <c r="P1508" i="43"/>
  <c r="Q1508" i="43"/>
  <c r="P1507" i="43"/>
  <c r="Q1507" i="43"/>
  <c r="P1506" i="43"/>
  <c r="Q1506" i="43"/>
  <c r="P1505" i="43"/>
  <c r="Q1505" i="43"/>
  <c r="P1504" i="43"/>
  <c r="Q1504" i="43"/>
  <c r="P1503" i="43"/>
  <c r="Q1503" i="43"/>
  <c r="P1502" i="43"/>
  <c r="Q1502" i="43"/>
  <c r="P1501" i="43"/>
  <c r="Q1501" i="43"/>
  <c r="P1500" i="43"/>
  <c r="Q1500" i="43"/>
  <c r="P1499" i="43"/>
  <c r="Q1499" i="43"/>
  <c r="P1498" i="43"/>
  <c r="Q1498" i="43"/>
  <c r="P1497" i="43"/>
  <c r="Q1497" i="43"/>
  <c r="P1496" i="43"/>
  <c r="Q1496" i="43"/>
  <c r="P1495" i="43"/>
  <c r="Q1495" i="43"/>
  <c r="P1494" i="43"/>
  <c r="Q1494" i="43"/>
  <c r="P1493" i="43"/>
  <c r="Q1493" i="43"/>
  <c r="P1492" i="43"/>
  <c r="Q1492" i="43"/>
  <c r="P1491" i="43"/>
  <c r="Q1491" i="43"/>
  <c r="P1490" i="43"/>
  <c r="Q1490" i="43"/>
  <c r="P1489" i="43"/>
  <c r="Q1489" i="43"/>
  <c r="P1488" i="43"/>
  <c r="Q1488" i="43"/>
  <c r="P1487" i="43"/>
  <c r="Q1487" i="43"/>
  <c r="P1486" i="43"/>
  <c r="Q1486" i="43"/>
  <c r="P1485" i="43"/>
  <c r="Q1485" i="43"/>
  <c r="P1484" i="43"/>
  <c r="Q1484" i="43"/>
  <c r="P1483" i="43"/>
  <c r="Q1483" i="43"/>
  <c r="P1482" i="43"/>
  <c r="Q1482" i="43"/>
  <c r="P1481" i="43"/>
  <c r="Q1481" i="43"/>
  <c r="P1480" i="43"/>
  <c r="Q1480" i="43"/>
  <c r="P1479" i="43"/>
  <c r="Q1479" i="43"/>
  <c r="P1478" i="43"/>
  <c r="Q1478" i="43"/>
  <c r="P1477" i="43"/>
  <c r="Q1477" i="43"/>
  <c r="P1476" i="43"/>
  <c r="Q1476" i="43"/>
  <c r="P1475" i="43"/>
  <c r="Q1475" i="43"/>
  <c r="P1474" i="43"/>
  <c r="Q1474" i="43"/>
  <c r="P1473" i="43"/>
  <c r="Q1473" i="43"/>
  <c r="P1472" i="43"/>
  <c r="Q1472" i="43"/>
  <c r="P1471" i="43"/>
  <c r="Q1471" i="43"/>
  <c r="P1470" i="43"/>
  <c r="Q1470" i="43"/>
  <c r="P1469" i="43"/>
  <c r="Q1469" i="43"/>
  <c r="P1468" i="43"/>
  <c r="Q1468" i="43"/>
  <c r="P1467" i="43"/>
  <c r="Q1467" i="43"/>
  <c r="P1466" i="43"/>
  <c r="Q1466" i="43"/>
  <c r="P1465" i="43"/>
  <c r="Q1465" i="43"/>
  <c r="P1464" i="43"/>
  <c r="Q1464" i="43"/>
  <c r="P1463" i="43"/>
  <c r="Q1463" i="43"/>
  <c r="P1462" i="43"/>
  <c r="Q1462" i="43"/>
  <c r="P1461" i="43"/>
  <c r="Q1461" i="43"/>
  <c r="P1460" i="43"/>
  <c r="Q1460" i="43"/>
  <c r="P1459" i="43"/>
  <c r="Q1459" i="43"/>
  <c r="P1458" i="43"/>
  <c r="Q1458" i="43"/>
  <c r="P1457" i="43"/>
  <c r="Q1457" i="43"/>
  <c r="P1456" i="43"/>
  <c r="Q1456" i="43"/>
  <c r="P1455" i="43"/>
  <c r="Q1455" i="43"/>
  <c r="P1454" i="43"/>
  <c r="Q1454" i="43"/>
  <c r="P1453" i="43"/>
  <c r="Q1453" i="43"/>
  <c r="P1452" i="43"/>
  <c r="Q1452" i="43"/>
  <c r="P1451" i="43"/>
  <c r="Q1451" i="43"/>
  <c r="P1450" i="43"/>
  <c r="Q1450" i="43"/>
  <c r="P1449" i="43"/>
  <c r="Q1449" i="43"/>
  <c r="P1448" i="43"/>
  <c r="Q1448" i="43"/>
  <c r="P1447" i="43"/>
  <c r="Q1447" i="43"/>
  <c r="P1446" i="43"/>
  <c r="Q1446" i="43"/>
  <c r="P1445" i="43"/>
  <c r="Q1445" i="43"/>
  <c r="P1444" i="43"/>
  <c r="Q1444" i="43"/>
  <c r="P1443" i="43"/>
  <c r="Q1443" i="43"/>
  <c r="P1442" i="43"/>
  <c r="Q1442" i="43"/>
  <c r="P1441" i="43"/>
  <c r="Q1441" i="43"/>
  <c r="P1440" i="43"/>
  <c r="Q1440" i="43"/>
  <c r="P1439" i="43"/>
  <c r="Q1439" i="43"/>
  <c r="P1438" i="43"/>
  <c r="Q1438" i="43"/>
  <c r="P1437" i="43"/>
  <c r="Q1437" i="43"/>
  <c r="P1436" i="43"/>
  <c r="Q1436" i="43"/>
  <c r="P1435" i="43"/>
  <c r="Q1435" i="43"/>
  <c r="P1434" i="43"/>
  <c r="Q1434" i="43"/>
  <c r="P1433" i="43"/>
  <c r="Q1433" i="43"/>
  <c r="P1432" i="43"/>
  <c r="Q1432" i="43"/>
  <c r="P1431" i="43"/>
  <c r="Q1431" i="43"/>
  <c r="P1430" i="43"/>
  <c r="Q1430" i="43"/>
  <c r="P1429" i="43"/>
  <c r="Q1429" i="43"/>
  <c r="P1428" i="43"/>
  <c r="Q1428" i="43"/>
  <c r="P1427" i="43"/>
  <c r="Q1427" i="43"/>
  <c r="P1426" i="43"/>
  <c r="Q1426" i="43"/>
  <c r="P1425" i="43"/>
  <c r="Q1425" i="43"/>
  <c r="P1424" i="43"/>
  <c r="Q1424" i="43"/>
  <c r="P1423" i="43"/>
  <c r="Q1423" i="43"/>
  <c r="P1422" i="43"/>
  <c r="Q1422" i="43"/>
  <c r="P1421" i="43"/>
  <c r="Q1421" i="43"/>
  <c r="P1420" i="43"/>
  <c r="Q1420" i="43"/>
  <c r="P1419" i="43"/>
  <c r="Q1419" i="43"/>
  <c r="P1418" i="43"/>
  <c r="Q1418" i="43"/>
  <c r="P1417" i="43"/>
  <c r="Q1417" i="43"/>
  <c r="P1416" i="43"/>
  <c r="Q1416" i="43"/>
  <c r="P1415" i="43"/>
  <c r="Q1415" i="43"/>
  <c r="P1414" i="43"/>
  <c r="Q1414" i="43"/>
  <c r="P1413" i="43"/>
  <c r="Q1413" i="43"/>
  <c r="P1412" i="43"/>
  <c r="Q1412" i="43"/>
  <c r="P1411" i="43"/>
  <c r="Q1411" i="43"/>
  <c r="P1410" i="43"/>
  <c r="Q1410" i="43"/>
  <c r="P1409" i="43"/>
  <c r="Q1409" i="43"/>
  <c r="P1408" i="43"/>
  <c r="Q1408" i="43"/>
  <c r="P1407" i="43"/>
  <c r="Q1407" i="43"/>
  <c r="P1406" i="43"/>
  <c r="Q1406" i="43"/>
  <c r="P1405" i="43"/>
  <c r="Q1405" i="43"/>
  <c r="P1404" i="43"/>
  <c r="Q1404" i="43"/>
  <c r="P1403" i="43"/>
  <c r="Q1403" i="43"/>
  <c r="P1402" i="43"/>
  <c r="Q1402" i="43"/>
  <c r="P1401" i="43"/>
  <c r="Q1401" i="43"/>
  <c r="P1400" i="43"/>
  <c r="Q1400" i="43"/>
  <c r="P1399" i="43"/>
  <c r="Q1399" i="43"/>
  <c r="P1398" i="43"/>
  <c r="Q1398" i="43"/>
  <c r="P1397" i="43"/>
  <c r="Q1397" i="43"/>
  <c r="P1396" i="43"/>
  <c r="Q1396" i="43"/>
  <c r="P1395" i="43"/>
  <c r="Q1395" i="43"/>
  <c r="P1394" i="43"/>
  <c r="Q1394" i="43"/>
  <c r="P1393" i="43"/>
  <c r="Q1393" i="43"/>
  <c r="P1392" i="43"/>
  <c r="Q1392" i="43"/>
  <c r="P1391" i="43"/>
  <c r="Q1391" i="43"/>
  <c r="P1390" i="43"/>
  <c r="Q1390" i="43"/>
  <c r="P1389" i="43"/>
  <c r="Q1389" i="43"/>
  <c r="P1388" i="43"/>
  <c r="Q1388" i="43"/>
  <c r="P1387" i="43"/>
  <c r="Q1387" i="43"/>
  <c r="P1386" i="43"/>
  <c r="Q1386" i="43"/>
  <c r="P1385" i="43"/>
  <c r="Q1385" i="43"/>
  <c r="P1384" i="43"/>
  <c r="Q1384" i="43"/>
  <c r="P1383" i="43"/>
  <c r="Q1383" i="43"/>
  <c r="P1382" i="43"/>
  <c r="Q1382" i="43"/>
  <c r="P1381" i="43"/>
  <c r="Q1381" i="43"/>
  <c r="P1380" i="43"/>
  <c r="Q1380" i="43"/>
  <c r="P1379" i="43"/>
  <c r="Q1379" i="43"/>
  <c r="P1378" i="43"/>
  <c r="Q1378" i="43"/>
  <c r="P1377" i="43"/>
  <c r="Q1377" i="43"/>
  <c r="P1376" i="43"/>
  <c r="Q1376" i="43"/>
  <c r="P1375" i="43"/>
  <c r="Q1375" i="43"/>
  <c r="P1374" i="43"/>
  <c r="Q1374" i="43"/>
  <c r="P1373" i="43"/>
  <c r="Q1373" i="43"/>
  <c r="P1372" i="43"/>
  <c r="Q1372" i="43"/>
  <c r="P1371" i="43"/>
  <c r="Q1371" i="43"/>
  <c r="P1370" i="43"/>
  <c r="Q1370" i="43"/>
  <c r="P1369" i="43"/>
  <c r="Q1369" i="43"/>
  <c r="P1368" i="43"/>
  <c r="Q1368" i="43"/>
  <c r="P1367" i="43"/>
  <c r="Q1367" i="43"/>
  <c r="P1366" i="43"/>
  <c r="Q1366" i="43"/>
  <c r="P1365" i="43"/>
  <c r="Q1365" i="43"/>
  <c r="P1364" i="43"/>
  <c r="Q1364" i="43"/>
  <c r="P1363" i="43"/>
  <c r="Q1363" i="43"/>
  <c r="P1362" i="43"/>
  <c r="Q1362" i="43"/>
  <c r="P1361" i="43"/>
  <c r="Q1361" i="43"/>
  <c r="P1360" i="43"/>
  <c r="Q1360" i="43"/>
  <c r="P1359" i="43"/>
  <c r="Q1359" i="43"/>
  <c r="P1358" i="43"/>
  <c r="Q1358" i="43"/>
  <c r="P1357" i="43"/>
  <c r="Q1357" i="43"/>
  <c r="P1356" i="43"/>
  <c r="Q1356" i="43"/>
  <c r="P1355" i="43"/>
  <c r="Q1355" i="43"/>
  <c r="P1354" i="43"/>
  <c r="Q1354" i="43"/>
  <c r="P1353" i="43"/>
  <c r="Q1353" i="43"/>
  <c r="P1352" i="43"/>
  <c r="Q1352" i="43"/>
  <c r="P1351" i="43"/>
  <c r="Q1351" i="43"/>
  <c r="P1350" i="43"/>
  <c r="Q1350" i="43"/>
  <c r="P1349" i="43"/>
  <c r="Q1349" i="43"/>
  <c r="P1348" i="43"/>
  <c r="Q1348" i="43"/>
  <c r="P1347" i="43"/>
  <c r="Q1347" i="43"/>
  <c r="P1346" i="43"/>
  <c r="Q1346" i="43"/>
  <c r="P1345" i="43"/>
  <c r="Q1345" i="43"/>
  <c r="P1344" i="43"/>
  <c r="Q1344" i="43"/>
  <c r="P1343" i="43"/>
  <c r="Q1343" i="43"/>
  <c r="P1342" i="43"/>
  <c r="Q1342" i="43"/>
  <c r="P1341" i="43"/>
  <c r="Q1341" i="43"/>
  <c r="P1340" i="43"/>
  <c r="Q1340" i="43"/>
  <c r="P1339" i="43"/>
  <c r="Q1339" i="43"/>
  <c r="P1338" i="43"/>
  <c r="Q1338" i="43"/>
  <c r="P1337" i="43"/>
  <c r="Q1337" i="43"/>
  <c r="P1336" i="43"/>
  <c r="Q1336" i="43"/>
  <c r="P1335" i="43"/>
  <c r="Q1335" i="43"/>
  <c r="P1334" i="43"/>
  <c r="Q1334" i="43"/>
  <c r="P1333" i="43"/>
  <c r="Q1333" i="43"/>
  <c r="P1332" i="43"/>
  <c r="Q1332" i="43"/>
  <c r="P1331" i="43"/>
  <c r="Q1331" i="43"/>
  <c r="P1330" i="43"/>
  <c r="Q1330" i="43"/>
  <c r="P1329" i="43"/>
  <c r="Q1329" i="43"/>
  <c r="P1328" i="43"/>
  <c r="Q1328" i="43"/>
  <c r="P1327" i="43"/>
  <c r="Q1327" i="43"/>
  <c r="P1326" i="43"/>
  <c r="Q1326" i="43"/>
  <c r="P1325" i="43"/>
  <c r="Q1325" i="43"/>
  <c r="P1324" i="43"/>
  <c r="Q1324" i="43"/>
  <c r="P1323" i="43"/>
  <c r="Q1323" i="43"/>
  <c r="P1322" i="43"/>
  <c r="Q1322" i="43"/>
  <c r="P1321" i="43"/>
  <c r="Q1321" i="43"/>
  <c r="P1320" i="43"/>
  <c r="Q1320" i="43"/>
  <c r="P1319" i="43"/>
  <c r="Q1319" i="43"/>
  <c r="P1318" i="43"/>
  <c r="Q1318" i="43"/>
  <c r="P1317" i="43"/>
  <c r="Q1317" i="43"/>
  <c r="P1316" i="43"/>
  <c r="Q1316" i="43"/>
  <c r="P1315" i="43"/>
  <c r="Q1315" i="43"/>
  <c r="P1314" i="43"/>
  <c r="Q1314" i="43"/>
  <c r="P1313" i="43"/>
  <c r="Q1313" i="43"/>
  <c r="P1312" i="43"/>
  <c r="Q1312" i="43"/>
  <c r="P1311" i="43"/>
  <c r="Q1311" i="43"/>
  <c r="P1310" i="43"/>
  <c r="Q1310" i="43"/>
  <c r="P1309" i="43"/>
  <c r="Q1309" i="43"/>
  <c r="P1308" i="43"/>
  <c r="Q1308" i="43"/>
  <c r="P1307" i="43"/>
  <c r="Q1307" i="43"/>
  <c r="P1306" i="43"/>
  <c r="Q1306" i="43"/>
  <c r="P1305" i="43"/>
  <c r="Q1305" i="43"/>
  <c r="P1304" i="43"/>
  <c r="Q1304" i="43"/>
  <c r="P1303" i="43"/>
  <c r="Q1303" i="43"/>
  <c r="P1302" i="43"/>
  <c r="Q1302" i="43"/>
  <c r="P1301" i="43"/>
  <c r="Q1301" i="43"/>
  <c r="P1300" i="43"/>
  <c r="Q1300" i="43"/>
  <c r="P1299" i="43"/>
  <c r="Q1299" i="43"/>
  <c r="P1298" i="43"/>
  <c r="Q1298" i="43"/>
  <c r="P1297" i="43"/>
  <c r="Q1297" i="43"/>
  <c r="P1296" i="43"/>
  <c r="Q1296" i="43"/>
  <c r="P1295" i="43"/>
  <c r="Q1295" i="43"/>
  <c r="P1294" i="43"/>
  <c r="Q1294" i="43"/>
  <c r="P1293" i="43"/>
  <c r="Q1293" i="43"/>
  <c r="P1292" i="43"/>
  <c r="Q1292" i="43"/>
  <c r="P1291" i="43"/>
  <c r="Q1291" i="43"/>
  <c r="P1290" i="43"/>
  <c r="Q1290" i="43"/>
  <c r="P1289" i="43"/>
  <c r="Q1289" i="43"/>
  <c r="P1288" i="43"/>
  <c r="Q1288" i="43"/>
  <c r="P1287" i="43"/>
  <c r="Q1287" i="43"/>
  <c r="P1286" i="43"/>
  <c r="Q1286" i="43"/>
  <c r="P1285" i="43"/>
  <c r="Q1285" i="43"/>
  <c r="P1284" i="43"/>
  <c r="Q1284" i="43"/>
  <c r="P1283" i="43"/>
  <c r="Q1283" i="43"/>
  <c r="P1282" i="43"/>
  <c r="Q1282" i="43"/>
  <c r="P1281" i="43"/>
  <c r="Q1281" i="43"/>
  <c r="P1280" i="43"/>
  <c r="Q1280" i="43"/>
  <c r="P1279" i="43"/>
  <c r="Q1279" i="43"/>
  <c r="P1278" i="43"/>
  <c r="Q1278" i="43"/>
  <c r="P1277" i="43"/>
  <c r="Q1277" i="43"/>
  <c r="P1276" i="43"/>
  <c r="Q1276" i="43"/>
  <c r="P1275" i="43"/>
  <c r="Q1275" i="43"/>
  <c r="P1274" i="43"/>
  <c r="Q1274" i="43"/>
  <c r="P1273" i="43"/>
  <c r="Q1273" i="43"/>
  <c r="P1272" i="43"/>
  <c r="Q1272" i="43"/>
  <c r="P1271" i="43"/>
  <c r="Q1271" i="43"/>
  <c r="P1270" i="43"/>
  <c r="Q1270" i="43"/>
  <c r="P1269" i="43"/>
  <c r="Q1269" i="43"/>
  <c r="P1268" i="43"/>
  <c r="Q1268" i="43"/>
  <c r="P1267" i="43"/>
  <c r="Q1267" i="43"/>
  <c r="P1266" i="43"/>
  <c r="Q1266" i="43"/>
  <c r="P1265" i="43"/>
  <c r="Q1265" i="43"/>
  <c r="P1264" i="43"/>
  <c r="Q1264" i="43"/>
  <c r="P1263" i="43"/>
  <c r="Q1263" i="43"/>
  <c r="P1262" i="43"/>
  <c r="Q1262" i="43"/>
  <c r="P1261" i="43"/>
  <c r="Q1261" i="43"/>
  <c r="P1260" i="43"/>
  <c r="Q1260" i="43"/>
  <c r="P1259" i="43"/>
  <c r="Q1259" i="43"/>
  <c r="P1258" i="43"/>
  <c r="Q1258" i="43"/>
  <c r="P1257" i="43"/>
  <c r="Q1257" i="43"/>
  <c r="P1256" i="43"/>
  <c r="Q1256" i="43"/>
  <c r="P1255" i="43"/>
  <c r="Q1255" i="43"/>
  <c r="P1254" i="43"/>
  <c r="Q1254" i="43"/>
  <c r="P1253" i="43"/>
  <c r="Q1253" i="43"/>
  <c r="P1252" i="43"/>
  <c r="Q1252" i="43"/>
  <c r="P1251" i="43"/>
  <c r="Q1251" i="43"/>
  <c r="P1250" i="43"/>
  <c r="Q1250" i="43"/>
  <c r="P1249" i="43"/>
  <c r="Q1249" i="43"/>
  <c r="P1248" i="43"/>
  <c r="Q1248" i="43"/>
  <c r="P1247" i="43"/>
  <c r="Q1247" i="43"/>
  <c r="P1246" i="43"/>
  <c r="Q1246" i="43"/>
  <c r="P1245" i="43"/>
  <c r="Q1245" i="43"/>
  <c r="P1244" i="43"/>
  <c r="Q1244" i="43"/>
  <c r="P1243" i="43"/>
  <c r="Q1243" i="43"/>
  <c r="P1242" i="43"/>
  <c r="Q1242" i="43"/>
  <c r="P1241" i="43"/>
  <c r="Q1241" i="43"/>
  <c r="P1240" i="43"/>
  <c r="Q1240" i="43"/>
  <c r="P1239" i="43"/>
  <c r="Q1239" i="43"/>
  <c r="P1238" i="43"/>
  <c r="Q1238" i="43"/>
  <c r="P1237" i="43"/>
  <c r="Q1237" i="43"/>
  <c r="P1236" i="43"/>
  <c r="Q1236" i="43"/>
  <c r="P1235" i="43"/>
  <c r="Q1235" i="43"/>
  <c r="P1234" i="43"/>
  <c r="Q1234" i="43"/>
  <c r="P1233" i="43"/>
  <c r="Q1233" i="43"/>
  <c r="P1232" i="43"/>
  <c r="Q1232" i="43"/>
  <c r="P1231" i="43"/>
  <c r="Q1231" i="43"/>
  <c r="P1230" i="43"/>
  <c r="Q1230" i="43"/>
  <c r="P1229" i="43"/>
  <c r="Q1229" i="43"/>
  <c r="P1228" i="43"/>
  <c r="Q1228" i="43"/>
  <c r="P1227" i="43"/>
  <c r="Q1227" i="43"/>
  <c r="P1226" i="43"/>
  <c r="Q1226" i="43"/>
  <c r="P1225" i="43"/>
  <c r="Q1225" i="43"/>
  <c r="P1224" i="43"/>
  <c r="Q1224" i="43"/>
  <c r="P1223" i="43"/>
  <c r="Q1223" i="43"/>
  <c r="P1222" i="43"/>
  <c r="Q1222" i="43"/>
  <c r="P1221" i="43"/>
  <c r="Q1221" i="43"/>
  <c r="P1220" i="43"/>
  <c r="Q1220" i="43"/>
  <c r="P1219" i="43"/>
  <c r="Q1219" i="43"/>
  <c r="P1218" i="43"/>
  <c r="Q1218" i="43"/>
  <c r="P1217" i="43"/>
  <c r="Q1217" i="43"/>
  <c r="P1216" i="43"/>
  <c r="Q1216" i="43"/>
  <c r="P1215" i="43"/>
  <c r="Q1215" i="43"/>
  <c r="P1214" i="43"/>
  <c r="Q1214" i="43"/>
  <c r="P1213" i="43"/>
  <c r="Q1213" i="43"/>
  <c r="P1212" i="43"/>
  <c r="Q1212" i="43"/>
  <c r="P1211" i="43"/>
  <c r="Q1211" i="43"/>
  <c r="P1210" i="43"/>
  <c r="Q1210" i="43"/>
  <c r="P1209" i="43"/>
  <c r="Q1209" i="43"/>
  <c r="P1208" i="43"/>
  <c r="Q1208" i="43"/>
  <c r="P1207" i="43"/>
  <c r="Q1207" i="43"/>
  <c r="P1206" i="43"/>
  <c r="Q1206" i="43"/>
  <c r="P1205" i="43"/>
  <c r="Q1205" i="43"/>
  <c r="P1204" i="43"/>
  <c r="Q1204" i="43"/>
  <c r="P1203" i="43"/>
  <c r="Q1203" i="43"/>
  <c r="P1202" i="43"/>
  <c r="Q1202" i="43"/>
  <c r="P1201" i="43"/>
  <c r="Q1201" i="43"/>
  <c r="P1200" i="43"/>
  <c r="Q1200" i="43"/>
  <c r="P1199" i="43"/>
  <c r="Q1199" i="43"/>
  <c r="P1198" i="43"/>
  <c r="Q1198" i="43"/>
  <c r="P1197" i="43"/>
  <c r="Q1197" i="43"/>
  <c r="P1196" i="43"/>
  <c r="Q1196" i="43"/>
  <c r="P1195" i="43"/>
  <c r="Q1195" i="43"/>
  <c r="P1194" i="43"/>
  <c r="Q1194" i="43"/>
  <c r="P1193" i="43"/>
  <c r="Q1193" i="43"/>
  <c r="P1192" i="43"/>
  <c r="Q1192" i="43"/>
  <c r="P1191" i="43"/>
  <c r="Q1191" i="43"/>
  <c r="P1190" i="43"/>
  <c r="Q1190" i="43"/>
  <c r="P1189" i="43"/>
  <c r="Q1189" i="43"/>
  <c r="P1188" i="43"/>
  <c r="Q1188" i="43"/>
  <c r="P1187" i="43"/>
  <c r="Q1187" i="43"/>
  <c r="P1186" i="43"/>
  <c r="Q1186" i="43"/>
  <c r="P1185" i="43"/>
  <c r="Q1185" i="43"/>
  <c r="P1184" i="43"/>
  <c r="Q1184" i="43"/>
  <c r="P1183" i="43"/>
  <c r="Q1183" i="43"/>
  <c r="P1182" i="43"/>
  <c r="Q1182" i="43"/>
  <c r="P1181" i="43"/>
  <c r="Q1181" i="43"/>
  <c r="P1180" i="43"/>
  <c r="Q1180" i="43"/>
  <c r="P1179" i="43"/>
  <c r="Q1179" i="43"/>
  <c r="P1178" i="43"/>
  <c r="Q1178" i="43"/>
  <c r="P1177" i="43"/>
  <c r="Q1177" i="43"/>
  <c r="P1176" i="43"/>
  <c r="Q1176" i="43"/>
  <c r="P1175" i="43"/>
  <c r="Q1175" i="43"/>
  <c r="P1174" i="43"/>
  <c r="Q1174" i="43"/>
  <c r="P1173" i="43"/>
  <c r="Q1173" i="43"/>
  <c r="P1172" i="43"/>
  <c r="Q1172" i="43"/>
  <c r="P1171" i="43"/>
  <c r="Q1171" i="43"/>
  <c r="P1170" i="43"/>
  <c r="Q1170" i="43"/>
  <c r="P1169" i="43"/>
  <c r="Q1169" i="43"/>
  <c r="P1168" i="43"/>
  <c r="Q1168" i="43"/>
  <c r="P1167" i="43"/>
  <c r="Q1167" i="43"/>
  <c r="P1166" i="43"/>
  <c r="Q1166" i="43"/>
  <c r="P1165" i="43"/>
  <c r="Q1165" i="43"/>
  <c r="P1164" i="43"/>
  <c r="Q1164" i="43"/>
  <c r="P1163" i="43"/>
  <c r="Q1163" i="43"/>
  <c r="P1162" i="43"/>
  <c r="Q1162" i="43"/>
  <c r="P1161" i="43"/>
  <c r="Q1161" i="43"/>
  <c r="P1160" i="43"/>
  <c r="Q1160" i="43"/>
  <c r="P1159" i="43"/>
  <c r="Q1159" i="43"/>
  <c r="P1158" i="43"/>
  <c r="Q1158" i="43"/>
  <c r="P1157" i="43"/>
  <c r="Q1157" i="43"/>
  <c r="P1156" i="43"/>
  <c r="Q1156" i="43"/>
  <c r="P1155" i="43"/>
  <c r="Q1155" i="43"/>
  <c r="P1154" i="43"/>
  <c r="Q1154" i="43"/>
  <c r="P1153" i="43"/>
  <c r="Q1153" i="43"/>
  <c r="P1152" i="43"/>
  <c r="Q1152" i="43"/>
  <c r="P1151" i="43"/>
  <c r="Q1151" i="43"/>
  <c r="P1150" i="43"/>
  <c r="Q1150" i="43"/>
  <c r="P1149" i="43"/>
  <c r="Q1149" i="43"/>
  <c r="P1148" i="43"/>
  <c r="Q1148" i="43"/>
  <c r="P1147" i="43"/>
  <c r="Q1147" i="43"/>
  <c r="P1146" i="43"/>
  <c r="Q1146" i="43"/>
  <c r="P1145" i="43"/>
  <c r="Q1145" i="43"/>
  <c r="P1144" i="43"/>
  <c r="Q1144" i="43"/>
  <c r="P1143" i="43"/>
  <c r="Q1143" i="43"/>
  <c r="P1142" i="43"/>
  <c r="Q1142" i="43"/>
  <c r="P1141" i="43"/>
  <c r="Q1141" i="43"/>
  <c r="P1140" i="43"/>
  <c r="Q1140" i="43"/>
  <c r="P1139" i="43"/>
  <c r="Q1139" i="43"/>
  <c r="P1138" i="43"/>
  <c r="Q1138" i="43"/>
  <c r="P1137" i="43"/>
  <c r="Q1137" i="43"/>
  <c r="P1136" i="43"/>
  <c r="Q1136" i="43"/>
  <c r="P1135" i="43"/>
  <c r="Q1135" i="43"/>
  <c r="P1134" i="43"/>
  <c r="Q1134" i="43"/>
  <c r="P1133" i="43"/>
  <c r="Q1133" i="43"/>
  <c r="P1132" i="43"/>
  <c r="Q1132" i="43"/>
  <c r="P1131" i="43"/>
  <c r="Q1131" i="43"/>
  <c r="P1130" i="43"/>
  <c r="Q1130" i="43"/>
  <c r="P1129" i="43"/>
  <c r="Q1129" i="43"/>
  <c r="P1128" i="43"/>
  <c r="Q1128" i="43"/>
  <c r="P1127" i="43"/>
  <c r="Q1127" i="43"/>
  <c r="P1126" i="43"/>
  <c r="Q1126" i="43"/>
  <c r="P1125" i="43"/>
  <c r="Q1125" i="43"/>
  <c r="P1124" i="43"/>
  <c r="Q1124" i="43"/>
  <c r="P1123" i="43"/>
  <c r="Q1123" i="43"/>
  <c r="P1122" i="43"/>
  <c r="Q1122" i="43"/>
  <c r="P1121" i="43"/>
  <c r="Q1121" i="43"/>
  <c r="P1120" i="43"/>
  <c r="Q1120" i="43"/>
  <c r="P1119" i="43"/>
  <c r="Q1119" i="43"/>
  <c r="P1118" i="43"/>
  <c r="Q1118" i="43"/>
  <c r="P1117" i="43"/>
  <c r="Q1117" i="43"/>
  <c r="P1116" i="43"/>
  <c r="Q1116" i="43"/>
  <c r="P1115" i="43"/>
  <c r="Q1115" i="43"/>
  <c r="P1114" i="43"/>
  <c r="Q1114" i="43"/>
  <c r="P1113" i="43"/>
  <c r="Q1113" i="43"/>
  <c r="P1112" i="43"/>
  <c r="Q1112" i="43"/>
  <c r="P1111" i="43"/>
  <c r="Q1111" i="43"/>
  <c r="P1110" i="43"/>
  <c r="Q1110" i="43"/>
  <c r="P1109" i="43"/>
  <c r="Q1109" i="43"/>
  <c r="P1108" i="43"/>
  <c r="Q1108" i="43"/>
  <c r="P1107" i="43"/>
  <c r="Q1107" i="43"/>
  <c r="P1106" i="43"/>
  <c r="Q1106" i="43"/>
  <c r="P1105" i="43"/>
  <c r="Q1105" i="43"/>
  <c r="P1104" i="43"/>
  <c r="Q1104" i="43"/>
  <c r="P1103" i="43"/>
  <c r="Q1103" i="43"/>
  <c r="P1102" i="43"/>
  <c r="Q1102" i="43"/>
  <c r="P1101" i="43"/>
  <c r="Q1101" i="43"/>
  <c r="P1100" i="43"/>
  <c r="Q1100" i="43"/>
  <c r="P1099" i="43"/>
  <c r="Q1099" i="43"/>
  <c r="P1098" i="43"/>
  <c r="Q1098" i="43"/>
  <c r="P1097" i="43"/>
  <c r="Q1097" i="43"/>
  <c r="P1096" i="43"/>
  <c r="Q1096" i="43"/>
  <c r="P1095" i="43"/>
  <c r="Q1095" i="43"/>
  <c r="P1094" i="43"/>
  <c r="Q1094" i="43"/>
  <c r="P1093" i="43"/>
  <c r="Q1093" i="43"/>
  <c r="P1092" i="43"/>
  <c r="Q1092" i="43"/>
  <c r="P1091" i="43"/>
  <c r="Q1091" i="43"/>
  <c r="P1090" i="43"/>
  <c r="Q1090" i="43"/>
  <c r="P1089" i="43"/>
  <c r="Q1089" i="43"/>
  <c r="P1088" i="43"/>
  <c r="Q1088" i="43"/>
  <c r="P1087" i="43"/>
  <c r="Q1087" i="43"/>
  <c r="P1086" i="43"/>
  <c r="Q1086" i="43"/>
  <c r="P1085" i="43"/>
  <c r="Q1085" i="43"/>
  <c r="P1084" i="43"/>
  <c r="Q1084" i="43"/>
  <c r="P1083" i="43"/>
  <c r="Q1083" i="43"/>
  <c r="P1082" i="43"/>
  <c r="Q1082" i="43"/>
  <c r="P1081" i="43"/>
  <c r="Q1081" i="43"/>
  <c r="P1080" i="43"/>
  <c r="Q1080" i="43"/>
  <c r="P1079" i="43"/>
  <c r="Q1079" i="43"/>
  <c r="P1078" i="43"/>
  <c r="Q1078" i="43"/>
  <c r="P1077" i="43"/>
  <c r="Q1077" i="43"/>
  <c r="P1076" i="43"/>
  <c r="Q1076" i="43"/>
  <c r="P1075" i="43"/>
  <c r="Q1075" i="43"/>
  <c r="P1074" i="43"/>
  <c r="Q1074" i="43"/>
  <c r="P1073" i="43"/>
  <c r="Q1073" i="43"/>
  <c r="P1072" i="43"/>
  <c r="Q1072" i="43"/>
  <c r="P1071" i="43"/>
  <c r="Q1071" i="43"/>
  <c r="P1070" i="43"/>
  <c r="Q1070" i="43"/>
  <c r="P1069" i="43"/>
  <c r="Q1069" i="43"/>
  <c r="P1068" i="43"/>
  <c r="Q1068" i="43"/>
  <c r="P1067" i="43"/>
  <c r="Q1067" i="43"/>
  <c r="P1066" i="43"/>
  <c r="Q1066" i="43"/>
  <c r="P1065" i="43"/>
  <c r="Q1065" i="43"/>
  <c r="P1064" i="43"/>
  <c r="Q1064" i="43"/>
  <c r="P1063" i="43"/>
  <c r="Q1063" i="43"/>
  <c r="P1062" i="43"/>
  <c r="Q1062" i="43"/>
  <c r="P1061" i="43"/>
  <c r="Q1061" i="43"/>
  <c r="P1060" i="43"/>
  <c r="Q1060" i="43"/>
  <c r="P1059" i="43"/>
  <c r="Q1059" i="43"/>
  <c r="P1058" i="43"/>
  <c r="Q1058" i="43"/>
  <c r="P1057" i="43"/>
  <c r="Q1057" i="43"/>
  <c r="P1056" i="43"/>
  <c r="Q1056" i="43"/>
  <c r="P1055" i="43"/>
  <c r="Q1055" i="43"/>
  <c r="P1054" i="43"/>
  <c r="Q1054" i="43"/>
  <c r="P1053" i="43"/>
  <c r="Q1053" i="43"/>
  <c r="P1052" i="43"/>
  <c r="Q1052" i="43"/>
  <c r="P1051" i="43"/>
  <c r="Q1051" i="43"/>
  <c r="P1050" i="43"/>
  <c r="Q1050" i="43"/>
  <c r="P1049" i="43"/>
  <c r="Q1049" i="43"/>
  <c r="P1048" i="43"/>
  <c r="Q1048" i="43"/>
  <c r="P1047" i="43"/>
  <c r="Q1047" i="43"/>
  <c r="P1046" i="43"/>
  <c r="Q1046" i="43"/>
  <c r="P1045" i="43"/>
  <c r="Q1045" i="43"/>
  <c r="P1044" i="43"/>
  <c r="Q1044" i="43"/>
  <c r="P1043" i="43"/>
  <c r="Q1043" i="43"/>
  <c r="P1042" i="43"/>
  <c r="Q1042" i="43"/>
  <c r="P1041" i="43"/>
  <c r="Q1041" i="43"/>
  <c r="P1040" i="43"/>
  <c r="Q1040" i="43"/>
  <c r="P1039" i="43"/>
  <c r="Q1039" i="43"/>
  <c r="P1038" i="43"/>
  <c r="Q1038" i="43"/>
  <c r="P1037" i="43"/>
  <c r="Q1037" i="43"/>
  <c r="P1036" i="43"/>
  <c r="Q1036" i="43"/>
  <c r="P1035" i="43"/>
  <c r="Q1035" i="43"/>
  <c r="P1034" i="43"/>
  <c r="Q1034" i="43"/>
  <c r="P1033" i="43"/>
  <c r="Q1033" i="43"/>
  <c r="P1032" i="43"/>
  <c r="Q1032" i="43"/>
  <c r="P1031" i="43"/>
  <c r="Q1031" i="43"/>
  <c r="P1030" i="43"/>
  <c r="Q1030" i="43"/>
  <c r="P1029" i="43"/>
  <c r="Q1029" i="43"/>
  <c r="P1028" i="43"/>
  <c r="Q1028" i="43"/>
  <c r="P1027" i="43"/>
  <c r="Q1027" i="43"/>
  <c r="P1026" i="43"/>
  <c r="Q1026" i="43"/>
  <c r="P1025" i="43"/>
  <c r="Q1025" i="43"/>
  <c r="P1024" i="43"/>
  <c r="Q1024" i="43"/>
  <c r="P1023" i="43"/>
  <c r="Q1023" i="43"/>
  <c r="P1022" i="43"/>
  <c r="Q1022" i="43"/>
  <c r="P1021" i="43"/>
  <c r="Q1021" i="43"/>
  <c r="P1020" i="43"/>
  <c r="Q1020" i="43"/>
  <c r="P1019" i="43"/>
  <c r="Q1019" i="43"/>
  <c r="P1018" i="43"/>
  <c r="Q1018" i="43"/>
  <c r="P1017" i="43"/>
  <c r="Q1017" i="43"/>
  <c r="P1016" i="43"/>
  <c r="Q1016" i="43"/>
  <c r="P1015" i="43"/>
  <c r="Q1015" i="43"/>
  <c r="P1014" i="43"/>
  <c r="Q1014" i="43"/>
  <c r="P1013" i="43"/>
  <c r="Q1013" i="43"/>
  <c r="P1012" i="43"/>
  <c r="Q1012" i="43"/>
  <c r="P1011" i="43"/>
  <c r="Q1011" i="43"/>
  <c r="P1010" i="43"/>
  <c r="Q1010" i="43"/>
  <c r="P1009" i="43"/>
  <c r="Q1009" i="43"/>
  <c r="P1008" i="43"/>
  <c r="Q1008" i="43"/>
  <c r="P1007" i="43"/>
  <c r="Q1007" i="43"/>
  <c r="P1006" i="43"/>
  <c r="Q1006" i="43"/>
  <c r="P1005" i="43"/>
  <c r="Q1005" i="43"/>
  <c r="P1004" i="43"/>
  <c r="Q1004" i="43"/>
  <c r="P1003" i="43"/>
  <c r="Q1003" i="43"/>
  <c r="P1002" i="43"/>
  <c r="Q1002" i="43"/>
  <c r="P1001" i="43"/>
  <c r="Q1001" i="43"/>
  <c r="P1000" i="43"/>
  <c r="Q1000" i="43"/>
  <c r="P999" i="43"/>
  <c r="Q999" i="43"/>
  <c r="P998" i="43"/>
  <c r="Q998" i="43"/>
  <c r="P997" i="43"/>
  <c r="Q997" i="43"/>
  <c r="P996" i="43"/>
  <c r="Q996" i="43"/>
  <c r="P995" i="43"/>
  <c r="Q995" i="43"/>
  <c r="P994" i="43"/>
  <c r="Q994" i="43"/>
  <c r="P993" i="43"/>
  <c r="Q993" i="43"/>
  <c r="P992" i="43"/>
  <c r="Q992" i="43"/>
  <c r="P991" i="43"/>
  <c r="Q991" i="43"/>
  <c r="P990" i="43"/>
  <c r="Q990" i="43"/>
  <c r="P989" i="43"/>
  <c r="Q989" i="43"/>
  <c r="P988" i="43"/>
  <c r="Q988" i="43"/>
  <c r="P987" i="43"/>
  <c r="Q987" i="43"/>
  <c r="P986" i="43"/>
  <c r="Q986" i="43"/>
  <c r="P985" i="43"/>
  <c r="Q985" i="43"/>
  <c r="P984" i="43"/>
  <c r="Q984" i="43"/>
  <c r="P983" i="43"/>
  <c r="Q983" i="43"/>
  <c r="P982" i="43"/>
  <c r="Q982" i="43"/>
  <c r="P981" i="43"/>
  <c r="Q981" i="43"/>
  <c r="P980" i="43"/>
  <c r="Q980" i="43"/>
  <c r="P979" i="43"/>
  <c r="Q979" i="43"/>
  <c r="P978" i="43"/>
  <c r="Q978" i="43"/>
  <c r="P977" i="43"/>
  <c r="Q977" i="43"/>
  <c r="P976" i="43"/>
  <c r="Q976" i="43"/>
  <c r="P975" i="43"/>
  <c r="Q975" i="43"/>
  <c r="P974" i="43"/>
  <c r="Q974" i="43"/>
  <c r="P973" i="43"/>
  <c r="Q973" i="43"/>
  <c r="P972" i="43"/>
  <c r="Q972" i="43"/>
  <c r="P971" i="43"/>
  <c r="Q971" i="43"/>
  <c r="P970" i="43"/>
  <c r="Q970" i="43"/>
  <c r="P969" i="43"/>
  <c r="Q969" i="43"/>
  <c r="P968" i="43"/>
  <c r="Q968" i="43"/>
  <c r="P967" i="43"/>
  <c r="Q967" i="43"/>
  <c r="P966" i="43"/>
  <c r="Q966" i="43"/>
  <c r="P965" i="43"/>
  <c r="Q965" i="43"/>
  <c r="P964" i="43"/>
  <c r="Q964" i="43"/>
  <c r="P963" i="43"/>
  <c r="Q963" i="43"/>
  <c r="P962" i="43"/>
  <c r="Q962" i="43"/>
  <c r="P961" i="43"/>
  <c r="Q961" i="43"/>
  <c r="P960" i="43"/>
  <c r="Q960" i="43"/>
  <c r="P959" i="43"/>
  <c r="Q959" i="43"/>
  <c r="P958" i="43"/>
  <c r="Q958" i="43"/>
  <c r="P957" i="43"/>
  <c r="Q957" i="43"/>
  <c r="P956" i="43"/>
  <c r="Q956" i="43"/>
  <c r="P955" i="43"/>
  <c r="Q955" i="43"/>
  <c r="P954" i="43"/>
  <c r="Q954" i="43"/>
  <c r="P953" i="43"/>
  <c r="Q953" i="43"/>
  <c r="P952" i="43"/>
  <c r="Q952" i="43"/>
  <c r="P951" i="43"/>
  <c r="Q951" i="43"/>
  <c r="P950" i="43"/>
  <c r="Q950" i="43"/>
  <c r="P949" i="43"/>
  <c r="Q949" i="43"/>
  <c r="P948" i="43"/>
  <c r="Q948" i="43"/>
  <c r="P947" i="43"/>
  <c r="Q947" i="43"/>
  <c r="P946" i="43"/>
  <c r="Q946" i="43"/>
  <c r="P945" i="43"/>
  <c r="Q945" i="43"/>
  <c r="P944" i="43"/>
  <c r="Q944" i="43"/>
  <c r="P943" i="43"/>
  <c r="Q943" i="43"/>
  <c r="P942" i="43"/>
  <c r="Q942" i="43"/>
  <c r="P941" i="43"/>
  <c r="Q941" i="43"/>
  <c r="P940" i="43"/>
  <c r="Q940" i="43"/>
  <c r="P939" i="43"/>
  <c r="Q939" i="43"/>
  <c r="P938" i="43"/>
  <c r="Q938" i="43"/>
  <c r="P937" i="43"/>
  <c r="Q937" i="43"/>
  <c r="P936" i="43"/>
  <c r="Q936" i="43"/>
  <c r="P935" i="43"/>
  <c r="Q935" i="43"/>
  <c r="P934" i="43"/>
  <c r="Q934" i="43"/>
  <c r="P933" i="43"/>
  <c r="Q933" i="43"/>
  <c r="P932" i="43"/>
  <c r="Q932" i="43"/>
  <c r="P931" i="43"/>
  <c r="Q931" i="43"/>
  <c r="P930" i="43"/>
  <c r="Q930" i="43"/>
  <c r="P929" i="43"/>
  <c r="Q929" i="43"/>
  <c r="P928" i="43"/>
  <c r="Q928" i="43"/>
  <c r="P927" i="43"/>
  <c r="Q927" i="43"/>
  <c r="P926" i="43"/>
  <c r="Q926" i="43"/>
  <c r="P925" i="43"/>
  <c r="Q925" i="43"/>
  <c r="P924" i="43"/>
  <c r="Q924" i="43"/>
  <c r="P923" i="43"/>
  <c r="Q923" i="43"/>
  <c r="P922" i="43"/>
  <c r="Q922" i="43"/>
  <c r="P921" i="43"/>
  <c r="Q921" i="43"/>
  <c r="P920" i="43"/>
  <c r="Q920" i="43"/>
  <c r="P919" i="43"/>
  <c r="Q919" i="43"/>
  <c r="P918" i="43"/>
  <c r="Q918" i="43"/>
  <c r="P917" i="43"/>
  <c r="Q917" i="43"/>
  <c r="P916" i="43"/>
  <c r="Q916" i="43"/>
  <c r="P915" i="43"/>
  <c r="Q915" i="43"/>
  <c r="P914" i="43"/>
  <c r="Q914" i="43"/>
  <c r="P913" i="43"/>
  <c r="Q913" i="43"/>
  <c r="P912" i="43"/>
  <c r="Q912" i="43"/>
  <c r="P911" i="43"/>
  <c r="Q911" i="43"/>
  <c r="P910" i="43"/>
  <c r="Q910" i="43"/>
  <c r="P909" i="43"/>
  <c r="Q909" i="43"/>
  <c r="P908" i="43"/>
  <c r="Q908" i="43"/>
  <c r="P907" i="43"/>
  <c r="Q907" i="43"/>
  <c r="P906" i="43"/>
  <c r="Q906" i="43"/>
  <c r="P905" i="43"/>
  <c r="Q905" i="43"/>
  <c r="P904" i="43"/>
  <c r="Q904" i="43"/>
  <c r="P903" i="43"/>
  <c r="Q903" i="43"/>
  <c r="P902" i="43"/>
  <c r="Q902" i="43"/>
  <c r="P901" i="43"/>
  <c r="Q901" i="43"/>
  <c r="P900" i="43"/>
  <c r="Q900" i="43"/>
  <c r="P899" i="43"/>
  <c r="Q899" i="43"/>
  <c r="P898" i="43"/>
  <c r="Q898" i="43"/>
  <c r="P897" i="43"/>
  <c r="Q897" i="43"/>
  <c r="P896" i="43"/>
  <c r="Q896" i="43"/>
  <c r="P895" i="43"/>
  <c r="Q895" i="43"/>
  <c r="P894" i="43"/>
  <c r="Q894" i="43"/>
  <c r="P893" i="43"/>
  <c r="Q893" i="43"/>
  <c r="P892" i="43"/>
  <c r="Q892" i="43"/>
  <c r="P891" i="43"/>
  <c r="Q891" i="43"/>
  <c r="P890" i="43"/>
  <c r="Q890" i="43"/>
  <c r="P889" i="43"/>
  <c r="Q889" i="43"/>
  <c r="P888" i="43"/>
  <c r="Q888" i="43"/>
  <c r="P887" i="43"/>
  <c r="Q887" i="43"/>
  <c r="P886" i="43"/>
  <c r="Q886" i="43"/>
  <c r="P885" i="43"/>
  <c r="Q885" i="43"/>
  <c r="P884" i="43"/>
  <c r="Q884" i="43"/>
  <c r="P883" i="43"/>
  <c r="Q883" i="43"/>
  <c r="P882" i="43"/>
  <c r="Q882" i="43"/>
  <c r="P881" i="43"/>
  <c r="Q881" i="43"/>
  <c r="P880" i="43"/>
  <c r="Q880" i="43"/>
  <c r="P879" i="43"/>
  <c r="Q879" i="43"/>
  <c r="P878" i="43"/>
  <c r="Q878" i="43"/>
  <c r="P877" i="43"/>
  <c r="Q877" i="43"/>
  <c r="P876" i="43"/>
  <c r="Q876" i="43"/>
  <c r="P875" i="43"/>
  <c r="Q875" i="43"/>
  <c r="P874" i="43"/>
  <c r="Q874" i="43"/>
  <c r="P873" i="43"/>
  <c r="Q873" i="43"/>
  <c r="P872" i="43"/>
  <c r="Q872" i="43"/>
  <c r="P871" i="43"/>
  <c r="Q871" i="43"/>
  <c r="P870" i="43"/>
  <c r="Q870" i="43"/>
  <c r="P869" i="43"/>
  <c r="Q869" i="43"/>
  <c r="P868" i="43"/>
  <c r="Q868" i="43"/>
  <c r="P867" i="43"/>
  <c r="Q867" i="43"/>
  <c r="P866" i="43"/>
  <c r="Q866" i="43"/>
  <c r="P865" i="43"/>
  <c r="Q865" i="43"/>
  <c r="P864" i="43"/>
  <c r="Q864" i="43"/>
  <c r="P863" i="43"/>
  <c r="Q863" i="43"/>
  <c r="P862" i="43"/>
  <c r="Q862" i="43"/>
  <c r="P861" i="43"/>
  <c r="Q861" i="43"/>
  <c r="P860" i="43"/>
  <c r="Q860" i="43"/>
  <c r="P859" i="43"/>
  <c r="Q859" i="43"/>
  <c r="P858" i="43"/>
  <c r="Q858" i="43"/>
  <c r="P857" i="43"/>
  <c r="Q857" i="43"/>
  <c r="P856" i="43"/>
  <c r="Q856" i="43"/>
  <c r="P855" i="43"/>
  <c r="Q855" i="43"/>
  <c r="P854" i="43"/>
  <c r="Q854" i="43"/>
  <c r="P853" i="43"/>
  <c r="Q853" i="43"/>
  <c r="P852" i="43"/>
  <c r="Q852" i="43"/>
  <c r="P851" i="43"/>
  <c r="Q851" i="43"/>
  <c r="P850" i="43"/>
  <c r="Q850" i="43"/>
  <c r="P849" i="43"/>
  <c r="Q849" i="43"/>
  <c r="P848" i="43"/>
  <c r="Q848" i="43"/>
  <c r="P847" i="43"/>
  <c r="Q847" i="43"/>
  <c r="P846" i="43"/>
  <c r="Q846" i="43"/>
  <c r="P845" i="43"/>
  <c r="Q845" i="43"/>
  <c r="P844" i="43"/>
  <c r="Q844" i="43"/>
  <c r="P843" i="43"/>
  <c r="Q843" i="43"/>
  <c r="P842" i="43"/>
  <c r="Q842" i="43"/>
  <c r="P841" i="43"/>
  <c r="Q841" i="43"/>
  <c r="P840" i="43"/>
  <c r="Q840" i="43"/>
  <c r="P839" i="43"/>
  <c r="Q839" i="43"/>
  <c r="P838" i="43"/>
  <c r="Q838" i="43"/>
  <c r="P837" i="43"/>
  <c r="Q837" i="43"/>
  <c r="P836" i="43"/>
  <c r="Q836" i="43"/>
  <c r="P835" i="43"/>
  <c r="Q835" i="43"/>
  <c r="P834" i="43"/>
  <c r="Q834" i="43"/>
  <c r="P833" i="43"/>
  <c r="Q833" i="43"/>
  <c r="P832" i="43"/>
  <c r="Q832" i="43"/>
  <c r="P831" i="43"/>
  <c r="Q831" i="43"/>
  <c r="P830" i="43"/>
  <c r="Q830" i="43"/>
  <c r="P829" i="43"/>
  <c r="Q829" i="43"/>
  <c r="P828" i="43"/>
  <c r="Q828" i="43"/>
  <c r="P827" i="43"/>
  <c r="Q827" i="43"/>
  <c r="P826" i="43"/>
  <c r="Q826" i="43"/>
  <c r="P825" i="43"/>
  <c r="Q825" i="43"/>
  <c r="P824" i="43"/>
  <c r="Q824" i="43"/>
  <c r="P823" i="43"/>
  <c r="Q823" i="43"/>
  <c r="P822" i="43"/>
  <c r="Q822" i="43"/>
  <c r="P821" i="43"/>
  <c r="Q821" i="43"/>
  <c r="P820" i="43"/>
  <c r="Q820" i="43"/>
  <c r="P819" i="43"/>
  <c r="Q819" i="43"/>
  <c r="P818" i="43"/>
  <c r="Q818" i="43"/>
  <c r="P817" i="43"/>
  <c r="Q817" i="43"/>
  <c r="P816" i="43"/>
  <c r="Q816" i="43"/>
  <c r="P815" i="43"/>
  <c r="Q815" i="43"/>
  <c r="P814" i="43"/>
  <c r="Q814" i="43"/>
  <c r="P813" i="43"/>
  <c r="Q813" i="43"/>
  <c r="P812" i="43"/>
  <c r="Q812" i="43"/>
  <c r="P811" i="43"/>
  <c r="Q811" i="43"/>
  <c r="P810" i="43"/>
  <c r="Q810" i="43"/>
  <c r="P809" i="43"/>
  <c r="Q809" i="43"/>
  <c r="P808" i="43"/>
  <c r="Q808" i="43"/>
  <c r="P807" i="43"/>
  <c r="Q807" i="43"/>
  <c r="P806" i="43"/>
  <c r="Q806" i="43"/>
  <c r="P805" i="43"/>
  <c r="Q805" i="43"/>
  <c r="P804" i="43"/>
  <c r="Q804" i="43"/>
  <c r="P803" i="43"/>
  <c r="Q803" i="43"/>
  <c r="P802" i="43"/>
  <c r="Q802" i="43"/>
  <c r="P801" i="43"/>
  <c r="Q801" i="43"/>
  <c r="P800" i="43"/>
  <c r="Q800" i="43"/>
  <c r="P799" i="43"/>
  <c r="Q799" i="43"/>
  <c r="P798" i="43"/>
  <c r="Q798" i="43"/>
  <c r="P797" i="43"/>
  <c r="Q797" i="43"/>
  <c r="P796" i="43"/>
  <c r="Q796" i="43"/>
  <c r="P795" i="43"/>
  <c r="Q795" i="43"/>
  <c r="P794" i="43"/>
  <c r="Q794" i="43"/>
  <c r="P793" i="43"/>
  <c r="Q793" i="43"/>
  <c r="P792" i="43"/>
  <c r="Q792" i="43"/>
  <c r="P791" i="43"/>
  <c r="Q791" i="43"/>
  <c r="P790" i="43"/>
  <c r="Q790" i="43"/>
  <c r="P789" i="43"/>
  <c r="Q789" i="43"/>
  <c r="P788" i="43"/>
  <c r="Q788" i="43"/>
  <c r="P787" i="43"/>
  <c r="Q787" i="43"/>
  <c r="P786" i="43"/>
  <c r="Q786" i="43"/>
  <c r="P785" i="43"/>
  <c r="Q785" i="43"/>
  <c r="P784" i="43"/>
  <c r="Q784" i="43"/>
  <c r="P783" i="43"/>
  <c r="Q783" i="43"/>
  <c r="P782" i="43"/>
  <c r="Q782" i="43"/>
  <c r="P781" i="43"/>
  <c r="Q781" i="43"/>
  <c r="P780" i="43"/>
  <c r="Q780" i="43"/>
  <c r="P779" i="43"/>
  <c r="Q779" i="43"/>
  <c r="P778" i="43"/>
  <c r="Q778" i="43"/>
  <c r="P777" i="43"/>
  <c r="Q777" i="43"/>
  <c r="P776" i="43"/>
  <c r="Q776" i="43"/>
  <c r="P775" i="43"/>
  <c r="Q775" i="43"/>
  <c r="P774" i="43"/>
  <c r="Q774" i="43"/>
  <c r="P773" i="43"/>
  <c r="Q773" i="43"/>
  <c r="P772" i="43"/>
  <c r="Q772" i="43"/>
  <c r="P771" i="43"/>
  <c r="Q771" i="43"/>
  <c r="P770" i="43"/>
  <c r="Q770" i="43"/>
  <c r="P769" i="43"/>
  <c r="Q769" i="43"/>
  <c r="P768" i="43"/>
  <c r="Q768" i="43"/>
  <c r="P767" i="43"/>
  <c r="Q767" i="43"/>
  <c r="P766" i="43"/>
  <c r="Q766" i="43"/>
  <c r="P765" i="43"/>
  <c r="Q765" i="43"/>
  <c r="P764" i="43"/>
  <c r="Q764" i="43"/>
  <c r="P763" i="43"/>
  <c r="Q763" i="43"/>
  <c r="P762" i="43"/>
  <c r="Q762" i="43"/>
  <c r="P761" i="43"/>
  <c r="Q761" i="43"/>
  <c r="P760" i="43"/>
  <c r="Q760" i="43"/>
  <c r="P759" i="43"/>
  <c r="Q759" i="43"/>
  <c r="P758" i="43"/>
  <c r="Q758" i="43"/>
  <c r="P757" i="43"/>
  <c r="Q757" i="43"/>
  <c r="P756" i="43"/>
  <c r="Q756" i="43"/>
  <c r="P755" i="43"/>
  <c r="Q755" i="43"/>
  <c r="P754" i="43"/>
  <c r="Q754" i="43"/>
  <c r="P753" i="43"/>
  <c r="Q753" i="43"/>
  <c r="P752" i="43"/>
  <c r="Q752" i="43"/>
  <c r="P751" i="43"/>
  <c r="Q751" i="43"/>
  <c r="P750" i="43"/>
  <c r="Q750" i="43"/>
  <c r="P749" i="43"/>
  <c r="Q749" i="43"/>
  <c r="P748" i="43"/>
  <c r="Q748" i="43"/>
  <c r="P747" i="43"/>
  <c r="Q747" i="43"/>
  <c r="P746" i="43"/>
  <c r="Q746" i="43"/>
  <c r="P745" i="43"/>
  <c r="Q745" i="43"/>
  <c r="P744" i="43"/>
  <c r="Q744" i="43"/>
  <c r="P743" i="43"/>
  <c r="Q743" i="43"/>
  <c r="P742" i="43"/>
  <c r="Q742" i="43"/>
  <c r="P741" i="43"/>
  <c r="Q741" i="43"/>
  <c r="P740" i="43"/>
  <c r="Q740" i="43"/>
  <c r="P739" i="43"/>
  <c r="Q739" i="43"/>
  <c r="P738" i="43"/>
  <c r="Q738" i="43"/>
  <c r="P737" i="43"/>
  <c r="Q737" i="43"/>
  <c r="P736" i="43"/>
  <c r="Q736" i="43"/>
  <c r="P735" i="43"/>
  <c r="Q735" i="43"/>
  <c r="P734" i="43"/>
  <c r="Q734" i="43"/>
  <c r="P733" i="43"/>
  <c r="Q733" i="43"/>
  <c r="P732" i="43"/>
  <c r="Q732" i="43"/>
  <c r="P731" i="43"/>
  <c r="Q731" i="43"/>
  <c r="P730" i="43"/>
  <c r="Q730" i="43"/>
  <c r="P729" i="43"/>
  <c r="Q729" i="43"/>
  <c r="P728" i="43"/>
  <c r="Q728" i="43"/>
  <c r="P727" i="43"/>
  <c r="Q727" i="43"/>
  <c r="P726" i="43"/>
  <c r="Q726" i="43"/>
  <c r="P725" i="43"/>
  <c r="Q725" i="43"/>
  <c r="P724" i="43"/>
  <c r="Q724" i="43"/>
  <c r="P723" i="43"/>
  <c r="Q723" i="43"/>
  <c r="P722" i="43"/>
  <c r="Q722" i="43"/>
  <c r="P721" i="43"/>
  <c r="Q721" i="43"/>
  <c r="P720" i="43"/>
  <c r="Q720" i="43"/>
  <c r="P719" i="43"/>
  <c r="Q719" i="43"/>
  <c r="P718" i="43"/>
  <c r="Q718" i="43"/>
  <c r="P717" i="43"/>
  <c r="Q717" i="43"/>
  <c r="P716" i="43"/>
  <c r="Q716" i="43"/>
  <c r="P715" i="43"/>
  <c r="Q715" i="43"/>
  <c r="P714" i="43"/>
  <c r="Q714" i="43"/>
  <c r="P713" i="43"/>
  <c r="Q713" i="43"/>
  <c r="P712" i="43"/>
  <c r="Q712" i="43"/>
  <c r="P711" i="43"/>
  <c r="Q711" i="43"/>
  <c r="P710" i="43"/>
  <c r="Q710" i="43"/>
  <c r="P709" i="43"/>
  <c r="Q709" i="43"/>
  <c r="P708" i="43"/>
  <c r="Q708" i="43"/>
  <c r="P707" i="43"/>
  <c r="Q707" i="43"/>
  <c r="P706" i="43"/>
  <c r="Q706" i="43"/>
  <c r="P705" i="43"/>
  <c r="Q705" i="43"/>
  <c r="P704" i="43"/>
  <c r="Q704" i="43"/>
  <c r="P703" i="43"/>
  <c r="Q703" i="43"/>
  <c r="P702" i="43"/>
  <c r="Q702" i="43"/>
  <c r="P701" i="43"/>
  <c r="Q701" i="43"/>
  <c r="P700" i="43"/>
  <c r="Q700" i="43"/>
  <c r="P699" i="43"/>
  <c r="Q699" i="43"/>
  <c r="P698" i="43"/>
  <c r="Q698" i="43"/>
  <c r="P697" i="43"/>
  <c r="Q697" i="43"/>
  <c r="P696" i="43"/>
  <c r="Q696" i="43"/>
  <c r="P695" i="43"/>
  <c r="Q695" i="43"/>
  <c r="P694" i="43"/>
  <c r="Q694" i="43"/>
  <c r="P693" i="43"/>
  <c r="Q693" i="43"/>
  <c r="P692" i="43"/>
  <c r="Q692" i="43"/>
  <c r="P691" i="43"/>
  <c r="Q691" i="43"/>
  <c r="P690" i="43"/>
  <c r="Q690" i="43"/>
  <c r="P689" i="43"/>
  <c r="Q689" i="43"/>
  <c r="P688" i="43"/>
  <c r="Q688" i="43"/>
  <c r="P687" i="43"/>
  <c r="Q687" i="43"/>
  <c r="P686" i="43"/>
  <c r="Q686" i="43"/>
  <c r="P685" i="43"/>
  <c r="Q685" i="43"/>
  <c r="P684" i="43"/>
  <c r="Q684" i="43"/>
  <c r="P683" i="43"/>
  <c r="Q683" i="43"/>
  <c r="P682" i="43"/>
  <c r="Q682" i="43"/>
  <c r="P681" i="43"/>
  <c r="Q681" i="43"/>
  <c r="P680" i="43"/>
  <c r="Q680" i="43"/>
  <c r="P679" i="43"/>
  <c r="Q679" i="43"/>
  <c r="P678" i="43"/>
  <c r="Q678" i="43"/>
  <c r="P677" i="43"/>
  <c r="Q677" i="43"/>
  <c r="P676" i="43"/>
  <c r="Q676" i="43"/>
  <c r="P675" i="43"/>
  <c r="Q675" i="43"/>
  <c r="P674" i="43"/>
  <c r="Q674" i="43"/>
  <c r="P673" i="43"/>
  <c r="Q673" i="43"/>
  <c r="P672" i="43"/>
  <c r="Q672" i="43"/>
  <c r="P671" i="43"/>
  <c r="Q671" i="43"/>
  <c r="P670" i="43"/>
  <c r="Q670" i="43"/>
  <c r="P669" i="43"/>
  <c r="Q669" i="43"/>
  <c r="P668" i="43"/>
  <c r="Q668" i="43"/>
  <c r="P667" i="43"/>
  <c r="Q667" i="43"/>
  <c r="P666" i="43"/>
  <c r="Q666" i="43"/>
  <c r="P665" i="43"/>
  <c r="Q665" i="43"/>
  <c r="P664" i="43"/>
  <c r="Q664" i="43"/>
  <c r="P663" i="43"/>
  <c r="Q663" i="43"/>
  <c r="P662" i="43"/>
  <c r="Q662" i="43"/>
  <c r="P661" i="43"/>
  <c r="Q661" i="43"/>
  <c r="P660" i="43"/>
  <c r="Q660" i="43"/>
  <c r="P659" i="43"/>
  <c r="Q659" i="43"/>
  <c r="P658" i="43"/>
  <c r="Q658" i="43"/>
  <c r="P657" i="43"/>
  <c r="Q657" i="43"/>
  <c r="P656" i="43"/>
  <c r="Q656" i="43"/>
  <c r="P655" i="43"/>
  <c r="Q655" i="43"/>
  <c r="P654" i="43"/>
  <c r="Q654" i="43"/>
  <c r="P653" i="43"/>
  <c r="Q653" i="43"/>
  <c r="P652" i="43"/>
  <c r="Q652" i="43"/>
  <c r="P651" i="43"/>
  <c r="Q651" i="43"/>
  <c r="P650" i="43"/>
  <c r="Q650" i="43"/>
  <c r="P649" i="43"/>
  <c r="Q649" i="43"/>
  <c r="P648" i="43"/>
  <c r="Q648" i="43"/>
  <c r="P647" i="43"/>
  <c r="Q647" i="43"/>
  <c r="P646" i="43"/>
  <c r="Q646" i="43"/>
  <c r="P645" i="43"/>
  <c r="Q645" i="43"/>
  <c r="P644" i="43"/>
  <c r="Q644" i="43"/>
  <c r="P643" i="43"/>
  <c r="Q643" i="43"/>
  <c r="P642" i="43"/>
  <c r="Q642" i="43"/>
  <c r="P641" i="43"/>
  <c r="Q641" i="43"/>
  <c r="P640" i="43"/>
  <c r="Q640" i="43"/>
  <c r="P639" i="43"/>
  <c r="Q639" i="43"/>
  <c r="P638" i="43"/>
  <c r="Q638" i="43"/>
  <c r="P637" i="43"/>
  <c r="Q637" i="43"/>
  <c r="P636" i="43"/>
  <c r="Q636" i="43"/>
  <c r="P635" i="43"/>
  <c r="Q635" i="43"/>
  <c r="P634" i="43"/>
  <c r="Q634" i="43"/>
  <c r="P633" i="43"/>
  <c r="Q633" i="43"/>
  <c r="P632" i="43"/>
  <c r="Q632" i="43"/>
  <c r="P631" i="43"/>
  <c r="Q631" i="43"/>
  <c r="P630" i="43"/>
  <c r="Q630" i="43"/>
  <c r="P629" i="43"/>
  <c r="Q629" i="43"/>
  <c r="P628" i="43"/>
  <c r="Q628" i="43"/>
  <c r="P627" i="43"/>
  <c r="Q627" i="43"/>
  <c r="P626" i="43"/>
  <c r="Q626" i="43"/>
  <c r="P625" i="43"/>
  <c r="Q625" i="43"/>
  <c r="P624" i="43"/>
  <c r="Q624" i="43"/>
  <c r="P623" i="43"/>
  <c r="Q623" i="43"/>
  <c r="P622" i="43"/>
  <c r="Q622" i="43"/>
  <c r="P621" i="43"/>
  <c r="Q621" i="43"/>
  <c r="P620" i="43"/>
  <c r="Q620" i="43"/>
  <c r="P619" i="43"/>
  <c r="Q619" i="43"/>
  <c r="P618" i="43"/>
  <c r="Q618" i="43"/>
  <c r="P617" i="43"/>
  <c r="Q617" i="43"/>
  <c r="P616" i="43"/>
  <c r="Q616" i="43"/>
  <c r="P615" i="43"/>
  <c r="Q615" i="43"/>
  <c r="P614" i="43"/>
  <c r="Q614" i="43"/>
  <c r="P613" i="43"/>
  <c r="Q613" i="43"/>
  <c r="P612" i="43"/>
  <c r="Q612" i="43"/>
  <c r="P611" i="43"/>
  <c r="Q611" i="43"/>
  <c r="P610" i="43"/>
  <c r="Q610" i="43"/>
  <c r="P609" i="43"/>
  <c r="Q609" i="43"/>
  <c r="P608" i="43"/>
  <c r="Q608" i="43"/>
  <c r="P607" i="43"/>
  <c r="Q607" i="43"/>
  <c r="P606" i="43"/>
  <c r="Q606" i="43"/>
  <c r="P605" i="43"/>
  <c r="Q605" i="43"/>
  <c r="P604" i="43"/>
  <c r="Q604" i="43"/>
  <c r="P603" i="43"/>
  <c r="Q603" i="43"/>
  <c r="P602" i="43"/>
  <c r="Q602" i="43"/>
  <c r="P601" i="43"/>
  <c r="Q601" i="43"/>
  <c r="P600" i="43"/>
  <c r="Q600" i="43"/>
  <c r="P599" i="43"/>
  <c r="Q599" i="43"/>
  <c r="P598" i="43"/>
  <c r="Q598" i="43"/>
  <c r="P597" i="43"/>
  <c r="Q597" i="43"/>
  <c r="P596" i="43"/>
  <c r="Q596" i="43"/>
  <c r="P595" i="43"/>
  <c r="Q595" i="43"/>
  <c r="P594" i="43"/>
  <c r="Q594" i="43"/>
  <c r="P593" i="43"/>
  <c r="Q593" i="43"/>
  <c r="P592" i="43"/>
  <c r="Q592" i="43"/>
  <c r="P591" i="43"/>
  <c r="Q591" i="43"/>
  <c r="P590" i="43"/>
  <c r="Q590" i="43"/>
  <c r="P589" i="43"/>
  <c r="Q589" i="43"/>
  <c r="P588" i="43"/>
  <c r="Q588" i="43"/>
  <c r="P587" i="43"/>
  <c r="Q587" i="43"/>
  <c r="P586" i="43"/>
  <c r="Q586" i="43"/>
  <c r="P585" i="43"/>
  <c r="Q585" i="43"/>
  <c r="P584" i="43"/>
  <c r="Q584" i="43"/>
  <c r="P583" i="43"/>
  <c r="Q583" i="43"/>
  <c r="P582" i="43"/>
  <c r="Q582" i="43"/>
  <c r="P581" i="43"/>
  <c r="Q581" i="43"/>
  <c r="P580" i="43"/>
  <c r="Q580" i="43"/>
  <c r="P579" i="43"/>
  <c r="Q579" i="43"/>
  <c r="P578" i="43"/>
  <c r="Q578" i="43"/>
  <c r="P577" i="43"/>
  <c r="Q577" i="43"/>
  <c r="P576" i="43"/>
  <c r="Q576" i="43"/>
  <c r="P575" i="43"/>
  <c r="Q575" i="43"/>
  <c r="P574" i="43"/>
  <c r="Q574" i="43"/>
  <c r="P573" i="43"/>
  <c r="Q573" i="43"/>
  <c r="P572" i="43"/>
  <c r="Q572" i="43"/>
  <c r="P571" i="43"/>
  <c r="Q571" i="43"/>
  <c r="P570" i="43"/>
  <c r="Q570" i="43"/>
  <c r="P569" i="43"/>
  <c r="Q569" i="43"/>
  <c r="P568" i="43"/>
  <c r="Q568" i="43"/>
  <c r="P567" i="43"/>
  <c r="Q567" i="43"/>
  <c r="P566" i="43"/>
  <c r="Q566" i="43"/>
  <c r="P565" i="43"/>
  <c r="Q565" i="43"/>
  <c r="P564" i="43"/>
  <c r="Q564" i="43"/>
  <c r="P563" i="43"/>
  <c r="Q563" i="43"/>
  <c r="P562" i="43"/>
  <c r="Q562" i="43"/>
  <c r="P561" i="43"/>
  <c r="Q561" i="43"/>
  <c r="P560" i="43"/>
  <c r="Q560" i="43"/>
  <c r="P559" i="43"/>
  <c r="Q559" i="43"/>
  <c r="P558" i="43"/>
  <c r="Q558" i="43"/>
  <c r="P557" i="43"/>
  <c r="Q557" i="43"/>
  <c r="P556" i="43"/>
  <c r="Q556" i="43"/>
  <c r="P555" i="43"/>
  <c r="Q555" i="43"/>
  <c r="P554" i="43"/>
  <c r="Q554" i="43"/>
  <c r="P553" i="43"/>
  <c r="Q553" i="43"/>
  <c r="P552" i="43"/>
  <c r="Q552" i="43"/>
  <c r="P551" i="43"/>
  <c r="Q551" i="43"/>
  <c r="P550" i="43"/>
  <c r="Q550" i="43"/>
  <c r="P549" i="43"/>
  <c r="Q549" i="43"/>
  <c r="P548" i="43"/>
  <c r="Q548" i="43"/>
  <c r="P547" i="43"/>
  <c r="Q547" i="43"/>
  <c r="P546" i="43"/>
  <c r="Q546" i="43"/>
  <c r="P545" i="43"/>
  <c r="Q545" i="43"/>
  <c r="P544" i="43"/>
  <c r="Q544" i="43"/>
  <c r="P543" i="43"/>
  <c r="Q543" i="43"/>
  <c r="P542" i="43"/>
  <c r="Q542" i="43"/>
  <c r="P541" i="43"/>
  <c r="Q541" i="43"/>
  <c r="P540" i="43"/>
  <c r="Q540" i="43"/>
  <c r="P539" i="43"/>
  <c r="Q539" i="43"/>
  <c r="P538" i="43"/>
  <c r="Q538" i="43"/>
  <c r="P537" i="43"/>
  <c r="Q537" i="43"/>
  <c r="P536" i="43"/>
  <c r="Q536" i="43"/>
  <c r="P535" i="43"/>
  <c r="Q535" i="43"/>
  <c r="P534" i="43"/>
  <c r="Q534" i="43"/>
  <c r="P533" i="43"/>
  <c r="Q533" i="43"/>
  <c r="P532" i="43"/>
  <c r="Q532" i="43"/>
  <c r="P531" i="43"/>
  <c r="Q531" i="43"/>
  <c r="P530" i="43"/>
  <c r="Q530" i="43"/>
  <c r="P529" i="43"/>
  <c r="Q529" i="43"/>
  <c r="P528" i="43"/>
  <c r="Q528" i="43"/>
  <c r="P527" i="43"/>
  <c r="Q527" i="43"/>
  <c r="P526" i="43"/>
  <c r="Q526" i="43"/>
  <c r="P525" i="43"/>
  <c r="Q525" i="43"/>
  <c r="P524" i="43"/>
  <c r="Q524" i="43"/>
  <c r="P523" i="43"/>
  <c r="Q523" i="43"/>
  <c r="P522" i="43"/>
  <c r="Q522" i="43"/>
  <c r="P521" i="43"/>
  <c r="Q521" i="43"/>
  <c r="P520" i="43"/>
  <c r="Q520" i="43"/>
  <c r="P519" i="43"/>
  <c r="Q519" i="43"/>
  <c r="P518" i="43"/>
  <c r="Q518" i="43"/>
  <c r="P517" i="43"/>
  <c r="Q517" i="43"/>
  <c r="P516" i="43"/>
  <c r="Q516" i="43"/>
  <c r="P515" i="43"/>
  <c r="Q515" i="43"/>
  <c r="P514" i="43"/>
  <c r="Q514" i="43"/>
  <c r="P513" i="43"/>
  <c r="Q513" i="43"/>
  <c r="P512" i="43"/>
  <c r="Q512" i="43"/>
  <c r="P511" i="43"/>
  <c r="Q511" i="43"/>
  <c r="P510" i="43"/>
  <c r="Q510" i="43"/>
  <c r="P509" i="43"/>
  <c r="Q509" i="43"/>
  <c r="P508" i="43"/>
  <c r="Q508" i="43"/>
  <c r="P507" i="43"/>
  <c r="Q507" i="43"/>
  <c r="P506" i="43"/>
  <c r="Q506" i="43"/>
  <c r="P505" i="43"/>
  <c r="Q505" i="43"/>
  <c r="P504" i="43"/>
  <c r="Q504" i="43"/>
  <c r="P503" i="43"/>
  <c r="Q503" i="43"/>
  <c r="P502" i="43"/>
  <c r="Q502" i="43"/>
  <c r="P501" i="43"/>
  <c r="Q501" i="43"/>
  <c r="P500" i="43"/>
  <c r="Q500" i="43"/>
  <c r="P499" i="43"/>
  <c r="Q499" i="43"/>
  <c r="P498" i="43"/>
  <c r="Q498" i="43"/>
  <c r="P497" i="43"/>
  <c r="Q497" i="43"/>
  <c r="P496" i="43"/>
  <c r="Q496" i="43"/>
  <c r="P495" i="43"/>
  <c r="Q495" i="43"/>
  <c r="P494" i="43"/>
  <c r="Q494" i="43"/>
  <c r="P493" i="43"/>
  <c r="Q493" i="43"/>
  <c r="P492" i="43"/>
  <c r="Q492" i="43"/>
  <c r="P491" i="43"/>
  <c r="Q491" i="43"/>
  <c r="P490" i="43"/>
  <c r="Q490" i="43"/>
  <c r="P489" i="43"/>
  <c r="Q489" i="43"/>
  <c r="P488" i="43"/>
  <c r="Q488" i="43"/>
  <c r="P487" i="43"/>
  <c r="Q487" i="43"/>
  <c r="P486" i="43"/>
  <c r="Q486" i="43"/>
  <c r="P485" i="43"/>
  <c r="Q485" i="43"/>
  <c r="P484" i="43"/>
  <c r="Q484" i="43"/>
  <c r="P483" i="43"/>
  <c r="Q483" i="43"/>
  <c r="P482" i="43"/>
  <c r="Q482" i="43"/>
  <c r="P481" i="43"/>
  <c r="Q481" i="43"/>
  <c r="P480" i="43"/>
  <c r="Q480" i="43"/>
  <c r="P479" i="43"/>
  <c r="Q479" i="43"/>
  <c r="P478" i="43"/>
  <c r="Q478" i="43"/>
  <c r="P477" i="43"/>
  <c r="Q477" i="43"/>
  <c r="P476" i="43"/>
  <c r="Q476" i="43"/>
  <c r="P475" i="43"/>
  <c r="Q475" i="43"/>
  <c r="P474" i="43"/>
  <c r="Q474" i="43"/>
  <c r="P473" i="43"/>
  <c r="Q473" i="43"/>
  <c r="P472" i="43"/>
  <c r="Q472" i="43"/>
  <c r="P471" i="43"/>
  <c r="Q471" i="43"/>
  <c r="P470" i="43"/>
  <c r="Q470" i="43"/>
  <c r="P469" i="43"/>
  <c r="Q469" i="43"/>
  <c r="P468" i="43"/>
  <c r="Q468" i="43"/>
  <c r="P467" i="43"/>
  <c r="Q467" i="43"/>
  <c r="P466" i="43"/>
  <c r="Q466" i="43"/>
  <c r="P465" i="43"/>
  <c r="Q465" i="43"/>
  <c r="P464" i="43"/>
  <c r="Q464" i="43"/>
  <c r="P463" i="43"/>
  <c r="Q463" i="43"/>
  <c r="P462" i="43"/>
  <c r="Q462" i="43"/>
  <c r="P461" i="43"/>
  <c r="Q461" i="43"/>
  <c r="P460" i="43"/>
  <c r="Q460" i="43"/>
  <c r="P459" i="43"/>
  <c r="Q459" i="43"/>
  <c r="P458" i="43"/>
  <c r="Q458" i="43"/>
  <c r="P457" i="43"/>
  <c r="Q457" i="43"/>
  <c r="P456" i="43"/>
  <c r="Q456" i="43"/>
  <c r="P455" i="43"/>
  <c r="Q455" i="43"/>
  <c r="P454" i="43"/>
  <c r="Q454" i="43"/>
  <c r="P453" i="43"/>
  <c r="Q453" i="43"/>
  <c r="P452" i="43"/>
  <c r="Q452" i="43"/>
  <c r="P451" i="43"/>
  <c r="Q451" i="43"/>
  <c r="P450" i="43"/>
  <c r="Q450" i="43"/>
  <c r="P449" i="43"/>
  <c r="Q449" i="43"/>
  <c r="P448" i="43"/>
  <c r="Q448" i="43"/>
  <c r="P447" i="43"/>
  <c r="Q447" i="43"/>
  <c r="P446" i="43"/>
  <c r="Q446" i="43"/>
  <c r="P445" i="43"/>
  <c r="Q445" i="43"/>
  <c r="P444" i="43"/>
  <c r="Q444" i="43"/>
  <c r="P443" i="43"/>
  <c r="Q443" i="43"/>
  <c r="P442" i="43"/>
  <c r="Q442" i="43"/>
  <c r="P441" i="43"/>
  <c r="Q441" i="43"/>
  <c r="P440" i="43"/>
  <c r="Q440" i="43"/>
  <c r="P439" i="43"/>
  <c r="Q439" i="43"/>
  <c r="P438" i="43"/>
  <c r="Q438" i="43"/>
  <c r="P437" i="43"/>
  <c r="Q437" i="43"/>
  <c r="P436" i="43"/>
  <c r="Q436" i="43"/>
  <c r="P435" i="43"/>
  <c r="Q435" i="43"/>
  <c r="P434" i="43"/>
  <c r="Q434" i="43"/>
  <c r="P433" i="43"/>
  <c r="Q433" i="43"/>
  <c r="P432" i="43"/>
  <c r="Q432" i="43"/>
  <c r="P431" i="43"/>
  <c r="Q431" i="43"/>
  <c r="P430" i="43"/>
  <c r="Q430" i="43"/>
  <c r="P429" i="43"/>
  <c r="Q429" i="43"/>
  <c r="P428" i="43"/>
  <c r="Q428" i="43"/>
  <c r="P427" i="43"/>
  <c r="Q427" i="43"/>
  <c r="P426" i="43"/>
  <c r="Q426" i="43"/>
  <c r="P425" i="43"/>
  <c r="Q425" i="43"/>
  <c r="P424" i="43"/>
  <c r="Q424" i="43"/>
  <c r="P423" i="43"/>
  <c r="Q423" i="43"/>
  <c r="P422" i="43"/>
  <c r="Q422" i="43"/>
  <c r="P421" i="43"/>
  <c r="Q421" i="43"/>
  <c r="P420" i="43"/>
  <c r="Q420" i="43"/>
  <c r="P419" i="43"/>
  <c r="Q419" i="43"/>
  <c r="P418" i="43"/>
  <c r="Q418" i="43"/>
  <c r="P417" i="43"/>
  <c r="Q417" i="43"/>
  <c r="P416" i="43"/>
  <c r="Q416" i="43"/>
  <c r="P415" i="43"/>
  <c r="Q415" i="43"/>
  <c r="P414" i="43"/>
  <c r="Q414" i="43"/>
  <c r="P413" i="43"/>
  <c r="Q413" i="43"/>
  <c r="P412" i="43"/>
  <c r="Q412" i="43"/>
  <c r="P411" i="43"/>
  <c r="Q411" i="43"/>
  <c r="P410" i="43"/>
  <c r="Q410" i="43"/>
  <c r="P409" i="43"/>
  <c r="Q409" i="43"/>
  <c r="P408" i="43"/>
  <c r="Q408" i="43"/>
  <c r="P407" i="43"/>
  <c r="Q407" i="43"/>
  <c r="P406" i="43"/>
  <c r="Q406" i="43"/>
  <c r="P405" i="43"/>
  <c r="Q405" i="43"/>
  <c r="P404" i="43"/>
  <c r="Q404" i="43"/>
  <c r="P403" i="43"/>
  <c r="Q403" i="43"/>
  <c r="P402" i="43"/>
  <c r="Q402" i="43"/>
  <c r="P401" i="43"/>
  <c r="Q401" i="43"/>
  <c r="P400" i="43"/>
  <c r="Q400" i="43"/>
  <c r="P399" i="43"/>
  <c r="Q399" i="43"/>
  <c r="P398" i="43"/>
  <c r="Q398" i="43"/>
  <c r="P397" i="43"/>
  <c r="Q397" i="43"/>
  <c r="P396" i="43"/>
  <c r="Q396" i="43"/>
  <c r="P395" i="43"/>
  <c r="Q395" i="43"/>
  <c r="P394" i="43"/>
  <c r="Q394" i="43"/>
  <c r="P393" i="43"/>
  <c r="Q393" i="43"/>
  <c r="P392" i="43"/>
  <c r="Q392" i="43"/>
  <c r="P391" i="43"/>
  <c r="Q391" i="43"/>
  <c r="P390" i="43"/>
  <c r="Q390" i="43"/>
  <c r="P389" i="43"/>
  <c r="Q389" i="43"/>
  <c r="P388" i="43"/>
  <c r="Q388" i="43"/>
  <c r="P387" i="43"/>
  <c r="Q387" i="43"/>
  <c r="P386" i="43"/>
  <c r="Q386" i="43"/>
  <c r="P385" i="43"/>
  <c r="Q385" i="43"/>
  <c r="P384" i="43"/>
  <c r="Q384" i="43"/>
  <c r="P383" i="43"/>
  <c r="Q383" i="43"/>
  <c r="P382" i="43"/>
  <c r="Q382" i="43"/>
  <c r="P381" i="43"/>
  <c r="Q381" i="43"/>
  <c r="P380" i="43"/>
  <c r="Q380" i="43"/>
  <c r="P379" i="43"/>
  <c r="Q379" i="43"/>
  <c r="P378" i="43"/>
  <c r="Q378" i="43"/>
  <c r="P377" i="43"/>
  <c r="Q377" i="43"/>
  <c r="P376" i="43"/>
  <c r="Q376" i="43"/>
  <c r="P375" i="43"/>
  <c r="Q375" i="43"/>
  <c r="P374" i="43"/>
  <c r="Q374" i="43"/>
  <c r="P373" i="43"/>
  <c r="Q373" i="43"/>
  <c r="P372" i="43"/>
  <c r="Q372" i="43"/>
  <c r="P371" i="43"/>
  <c r="Q371" i="43"/>
  <c r="P370" i="43"/>
  <c r="Q370" i="43"/>
  <c r="P369" i="43"/>
  <c r="Q369" i="43"/>
  <c r="P368" i="43"/>
  <c r="Q368" i="43"/>
  <c r="P367" i="43"/>
  <c r="Q367" i="43"/>
  <c r="P366" i="43"/>
  <c r="Q366" i="43"/>
  <c r="P365" i="43"/>
  <c r="Q365" i="43"/>
  <c r="P364" i="43"/>
  <c r="Q364" i="43"/>
  <c r="P363" i="43"/>
  <c r="Q363" i="43"/>
  <c r="P362" i="43"/>
  <c r="Q362" i="43"/>
  <c r="P361" i="43"/>
  <c r="Q361" i="43"/>
  <c r="P360" i="43"/>
  <c r="Q360" i="43"/>
  <c r="P359" i="43"/>
  <c r="Q359" i="43"/>
  <c r="P358" i="43"/>
  <c r="Q358" i="43"/>
  <c r="P357" i="43"/>
  <c r="Q357" i="43"/>
  <c r="P356" i="43"/>
  <c r="Q356" i="43"/>
  <c r="P355" i="43"/>
  <c r="Q355" i="43"/>
  <c r="P354" i="43"/>
  <c r="Q354" i="43"/>
  <c r="P353" i="43"/>
  <c r="Q353" i="43"/>
  <c r="P352" i="43"/>
  <c r="Q352" i="43"/>
  <c r="P351" i="43"/>
  <c r="Q351" i="43"/>
  <c r="P350" i="43"/>
  <c r="Q350" i="43"/>
  <c r="P349" i="43"/>
  <c r="Q349" i="43"/>
  <c r="P348" i="43"/>
  <c r="Q348" i="43"/>
  <c r="P347" i="43"/>
  <c r="Q347" i="43"/>
  <c r="P346" i="43"/>
  <c r="Q346" i="43"/>
  <c r="P345" i="43"/>
  <c r="Q345" i="43"/>
  <c r="P344" i="43"/>
  <c r="Q344" i="43"/>
  <c r="P343" i="43"/>
  <c r="Q343" i="43"/>
  <c r="P342" i="43"/>
  <c r="Q342" i="43"/>
  <c r="P341" i="43"/>
  <c r="Q341" i="43"/>
  <c r="P340" i="43"/>
  <c r="Q340" i="43"/>
  <c r="P339" i="43"/>
  <c r="Q339" i="43"/>
  <c r="P338" i="43"/>
  <c r="Q338" i="43"/>
  <c r="P337" i="43"/>
  <c r="Q337" i="43"/>
  <c r="P336" i="43"/>
  <c r="Q336" i="43"/>
  <c r="P335" i="43"/>
  <c r="Q335" i="43"/>
  <c r="P334" i="43"/>
  <c r="Q334" i="43"/>
  <c r="P333" i="43"/>
  <c r="Q333" i="43"/>
  <c r="P332" i="43"/>
  <c r="Q332" i="43"/>
  <c r="P331" i="43"/>
  <c r="Q331" i="43"/>
  <c r="P330" i="43"/>
  <c r="Q330" i="43"/>
  <c r="P329" i="43"/>
  <c r="Q329" i="43"/>
  <c r="P328" i="43"/>
  <c r="Q328" i="43"/>
  <c r="P327" i="43"/>
  <c r="Q327" i="43"/>
  <c r="P326" i="43"/>
  <c r="Q326" i="43"/>
  <c r="P325" i="43"/>
  <c r="Q325" i="43"/>
  <c r="P324" i="43"/>
  <c r="Q324" i="43"/>
  <c r="P323" i="43"/>
  <c r="Q323" i="43"/>
  <c r="P322" i="43"/>
  <c r="Q322" i="43"/>
  <c r="P321" i="43"/>
  <c r="Q321" i="43"/>
  <c r="P320" i="43"/>
  <c r="Q320" i="43"/>
  <c r="P319" i="43"/>
  <c r="Q319" i="43"/>
  <c r="P318" i="43"/>
  <c r="Q318" i="43"/>
  <c r="P317" i="43"/>
  <c r="Q317" i="43"/>
  <c r="P316" i="43"/>
  <c r="Q316" i="43"/>
  <c r="P315" i="43"/>
  <c r="Q315" i="43"/>
  <c r="P314" i="43"/>
  <c r="Q314" i="43"/>
  <c r="P313" i="43"/>
  <c r="Q313" i="43"/>
  <c r="P312" i="43"/>
  <c r="Q312" i="43"/>
  <c r="P311" i="43"/>
  <c r="Q311" i="43"/>
  <c r="P310" i="43"/>
  <c r="Q310" i="43"/>
  <c r="P309" i="43"/>
  <c r="Q309" i="43"/>
  <c r="P308" i="43"/>
  <c r="Q308" i="43"/>
  <c r="P307" i="43"/>
  <c r="Q307" i="43"/>
  <c r="P306" i="43"/>
  <c r="Q306" i="43"/>
  <c r="P305" i="43"/>
  <c r="Q305" i="43"/>
  <c r="P304" i="43"/>
  <c r="Q304" i="43"/>
  <c r="P303" i="43"/>
  <c r="Q303" i="43"/>
  <c r="P302" i="43"/>
  <c r="Q302" i="43"/>
  <c r="P301" i="43"/>
  <c r="Q301" i="43"/>
  <c r="P300" i="43"/>
  <c r="Q300" i="43"/>
  <c r="P299" i="43"/>
  <c r="Q299" i="43"/>
  <c r="P298" i="43"/>
  <c r="Q298" i="43"/>
  <c r="P297" i="43"/>
  <c r="Q297" i="43"/>
  <c r="P296" i="43"/>
  <c r="Q296" i="43"/>
  <c r="P295" i="43"/>
  <c r="Q295" i="43"/>
  <c r="P294" i="43"/>
  <c r="Q294" i="43"/>
  <c r="P293" i="43"/>
  <c r="Q293" i="43"/>
  <c r="P292" i="43"/>
  <c r="Q292" i="43"/>
  <c r="P291" i="43"/>
  <c r="Q291" i="43"/>
  <c r="P290" i="43"/>
  <c r="Q290" i="43"/>
  <c r="P289" i="43"/>
  <c r="Q289" i="43"/>
  <c r="P288" i="43"/>
  <c r="Q288" i="43"/>
  <c r="P287" i="43"/>
  <c r="Q287" i="43"/>
  <c r="P286" i="43"/>
  <c r="Q286" i="43"/>
  <c r="P285" i="43"/>
  <c r="Q285" i="43"/>
  <c r="P284" i="43"/>
  <c r="Q284" i="43"/>
  <c r="P283" i="43"/>
  <c r="Q283" i="43"/>
  <c r="P282" i="43"/>
  <c r="Q282" i="43"/>
  <c r="P281" i="43"/>
  <c r="Q281" i="43"/>
  <c r="P280" i="43"/>
  <c r="Q280" i="43"/>
  <c r="P279" i="43"/>
  <c r="Q279" i="43"/>
  <c r="P278" i="43"/>
  <c r="Q278" i="43"/>
  <c r="P277" i="43"/>
  <c r="Q277" i="43"/>
  <c r="P276" i="43"/>
  <c r="Q276" i="43"/>
  <c r="P275" i="43"/>
  <c r="Q275" i="43"/>
  <c r="P274" i="43"/>
  <c r="Q274" i="43"/>
  <c r="P273" i="43"/>
  <c r="Q273" i="43"/>
  <c r="P272" i="43"/>
  <c r="Q272" i="43"/>
  <c r="P271" i="43"/>
  <c r="Q271" i="43"/>
  <c r="P270" i="43"/>
  <c r="Q270" i="43"/>
  <c r="P269" i="43"/>
  <c r="Q269" i="43"/>
  <c r="P268" i="43"/>
  <c r="Q268" i="43"/>
  <c r="P267" i="43"/>
  <c r="Q267" i="43"/>
  <c r="P266" i="43"/>
  <c r="Q266" i="43"/>
  <c r="P265" i="43"/>
  <c r="Q265" i="43"/>
  <c r="P264" i="43"/>
  <c r="Q264" i="43"/>
  <c r="P263" i="43"/>
  <c r="Q263" i="43"/>
  <c r="P262" i="43"/>
  <c r="Q262" i="43"/>
  <c r="P261" i="43"/>
  <c r="Q261" i="43"/>
  <c r="P260" i="43"/>
  <c r="Q260" i="43"/>
  <c r="P259" i="43"/>
  <c r="Q259" i="43"/>
  <c r="P258" i="43"/>
  <c r="Q258" i="43"/>
  <c r="P257" i="43"/>
  <c r="Q257" i="43"/>
  <c r="P256" i="43"/>
  <c r="Q256" i="43"/>
  <c r="P255" i="43"/>
  <c r="Q255" i="43"/>
  <c r="P254" i="43"/>
  <c r="Q254" i="43"/>
  <c r="P253" i="43"/>
  <c r="Q253" i="43"/>
  <c r="P252" i="43"/>
  <c r="Q252" i="43"/>
  <c r="P251" i="43"/>
  <c r="Q251" i="43"/>
  <c r="P250" i="43"/>
  <c r="Q250" i="43"/>
  <c r="P249" i="43"/>
  <c r="Q249" i="43"/>
  <c r="P248" i="43"/>
  <c r="Q248" i="43"/>
  <c r="P247" i="43"/>
  <c r="Q247" i="43"/>
  <c r="P246" i="43"/>
  <c r="Q246" i="43"/>
  <c r="P245" i="43"/>
  <c r="Q245" i="43"/>
  <c r="P244" i="43"/>
  <c r="Q244" i="43"/>
  <c r="P243" i="43"/>
  <c r="Q243" i="43"/>
  <c r="P242" i="43"/>
  <c r="Q242" i="43"/>
  <c r="P241" i="43"/>
  <c r="Q241" i="43"/>
  <c r="P240" i="43"/>
  <c r="Q240" i="43"/>
  <c r="P239" i="43"/>
  <c r="Q239" i="43"/>
  <c r="P238" i="43"/>
  <c r="Q238" i="43"/>
  <c r="P237" i="43"/>
  <c r="Q237" i="43"/>
  <c r="P236" i="43"/>
  <c r="Q236" i="43"/>
  <c r="P235" i="43"/>
  <c r="Q235" i="43"/>
  <c r="P234" i="43"/>
  <c r="Q234" i="43"/>
  <c r="P233" i="43"/>
  <c r="Q233" i="43"/>
  <c r="P232" i="43"/>
  <c r="Q232" i="43"/>
  <c r="P231" i="43"/>
  <c r="Q231" i="43"/>
  <c r="P230" i="43"/>
  <c r="Q230" i="43"/>
  <c r="P229" i="43"/>
  <c r="Q229" i="43"/>
  <c r="P228" i="43"/>
  <c r="Q228" i="43"/>
  <c r="P227" i="43"/>
  <c r="Q227" i="43"/>
  <c r="P226" i="43"/>
  <c r="Q226" i="43"/>
  <c r="P225" i="43"/>
  <c r="Q225" i="43"/>
  <c r="P224" i="43"/>
  <c r="Q224" i="43"/>
  <c r="P223" i="43"/>
  <c r="Q223" i="43"/>
  <c r="P222" i="43"/>
  <c r="Q222" i="43"/>
  <c r="P221" i="43"/>
  <c r="Q221" i="43"/>
  <c r="P220" i="43"/>
  <c r="Q220" i="43"/>
  <c r="P219" i="43"/>
  <c r="Q219" i="43"/>
  <c r="P218" i="43"/>
  <c r="Q218" i="43"/>
  <c r="P217" i="43"/>
  <c r="Q217" i="43"/>
  <c r="P216" i="43"/>
  <c r="Q216" i="43"/>
  <c r="P215" i="43"/>
  <c r="Q215" i="43"/>
  <c r="P214" i="43"/>
  <c r="Q214" i="43"/>
  <c r="P213" i="43"/>
  <c r="Q213" i="43"/>
  <c r="P212" i="43"/>
  <c r="Q212" i="43"/>
  <c r="P211" i="43"/>
  <c r="Q211" i="43"/>
  <c r="P210" i="43"/>
  <c r="Q210" i="43"/>
  <c r="P209" i="43"/>
  <c r="Q209" i="43"/>
  <c r="P208" i="43"/>
  <c r="Q208" i="43"/>
  <c r="P207" i="43"/>
  <c r="Q207" i="43"/>
  <c r="P206" i="43"/>
  <c r="Q206" i="43"/>
  <c r="P205" i="43"/>
  <c r="Q205" i="43"/>
  <c r="P204" i="43"/>
  <c r="Q204" i="43"/>
  <c r="P203" i="43"/>
  <c r="Q203" i="43"/>
  <c r="P202" i="43"/>
  <c r="Q202" i="43"/>
  <c r="P201" i="43"/>
  <c r="Q201" i="43"/>
  <c r="P200" i="43"/>
  <c r="Q200" i="43"/>
  <c r="P199" i="43"/>
  <c r="Q199" i="43"/>
  <c r="P198" i="43"/>
  <c r="Q198" i="43"/>
  <c r="P197" i="43"/>
  <c r="Q197" i="43"/>
  <c r="P196" i="43"/>
  <c r="Q196" i="43"/>
  <c r="P195" i="43"/>
  <c r="Q195" i="43"/>
  <c r="P194" i="43"/>
  <c r="Q194" i="43"/>
  <c r="P193" i="43"/>
  <c r="Q193" i="43"/>
  <c r="P192" i="43"/>
  <c r="Q192" i="43"/>
  <c r="P191" i="43"/>
  <c r="Q191" i="43"/>
  <c r="P190" i="43"/>
  <c r="Q190" i="43"/>
  <c r="P189" i="43"/>
  <c r="Q189" i="43"/>
  <c r="P188" i="43"/>
  <c r="Q188" i="43"/>
  <c r="P187" i="43"/>
  <c r="Q187" i="43"/>
  <c r="P186" i="43"/>
  <c r="Q186" i="43"/>
  <c r="P185" i="43"/>
  <c r="Q185" i="43"/>
  <c r="P184" i="43"/>
  <c r="Q184" i="43"/>
  <c r="P183" i="43"/>
  <c r="Q183" i="43"/>
  <c r="P182" i="43"/>
  <c r="Q182" i="43"/>
  <c r="P181" i="43"/>
  <c r="Q181" i="43"/>
  <c r="P180" i="43"/>
  <c r="Q180" i="43"/>
  <c r="P179" i="43"/>
  <c r="Q179" i="43"/>
  <c r="P178" i="43"/>
  <c r="Q178" i="43"/>
  <c r="P177" i="43"/>
  <c r="Q177" i="43"/>
  <c r="P176" i="43"/>
  <c r="Q176" i="43"/>
  <c r="P175" i="43"/>
  <c r="Q175" i="43"/>
  <c r="P174" i="43"/>
  <c r="Q174" i="43"/>
  <c r="P173" i="43"/>
  <c r="Q173" i="43"/>
  <c r="P172" i="43"/>
  <c r="Q172" i="43"/>
  <c r="P171" i="43"/>
  <c r="Q171" i="43"/>
  <c r="P170" i="43"/>
  <c r="Q170" i="43"/>
  <c r="P169" i="43"/>
  <c r="Q169" i="43"/>
  <c r="P168" i="43"/>
  <c r="Q168" i="43"/>
  <c r="P167" i="43"/>
  <c r="Q167" i="43"/>
  <c r="P166" i="43"/>
  <c r="Q166" i="43"/>
  <c r="P165" i="43"/>
  <c r="Q165" i="43"/>
  <c r="P164" i="43"/>
  <c r="Q164" i="43"/>
  <c r="P163" i="43"/>
  <c r="Q163" i="43"/>
  <c r="P162" i="43"/>
  <c r="Q162" i="43"/>
  <c r="P161" i="43"/>
  <c r="Q161" i="43"/>
  <c r="P160" i="43"/>
  <c r="Q160" i="43"/>
  <c r="P159" i="43"/>
  <c r="Q159" i="43"/>
  <c r="P158" i="43"/>
  <c r="Q158" i="43"/>
  <c r="P157" i="43"/>
  <c r="Q157" i="43"/>
  <c r="P156" i="43"/>
  <c r="Q156" i="43"/>
  <c r="P155" i="43"/>
  <c r="Q155" i="43"/>
  <c r="P154" i="43"/>
  <c r="Q154" i="43"/>
  <c r="P153" i="43"/>
  <c r="Q153" i="43"/>
  <c r="P152" i="43"/>
  <c r="Q152" i="43"/>
  <c r="P151" i="43"/>
  <c r="Q151" i="43"/>
  <c r="P150" i="43"/>
  <c r="Q150" i="43"/>
  <c r="P149" i="43"/>
  <c r="Q149" i="43"/>
  <c r="P148" i="43"/>
  <c r="Q148" i="43"/>
  <c r="P147" i="43"/>
  <c r="Q147" i="43"/>
  <c r="P146" i="43"/>
  <c r="Q146" i="43"/>
  <c r="P145" i="43"/>
  <c r="Q145" i="43"/>
  <c r="P144" i="43"/>
  <c r="Q144" i="43"/>
  <c r="P143" i="43"/>
  <c r="Q143" i="43"/>
  <c r="P142" i="43"/>
  <c r="Q142" i="43"/>
  <c r="P141" i="43"/>
  <c r="Q141" i="43"/>
  <c r="P140" i="43"/>
  <c r="Q140" i="43"/>
  <c r="P139" i="43"/>
  <c r="Q139" i="43"/>
  <c r="P138" i="43"/>
  <c r="Q138" i="43"/>
  <c r="P137" i="43"/>
  <c r="Q137" i="43"/>
  <c r="P136" i="43"/>
  <c r="Q136" i="43"/>
  <c r="P135" i="43"/>
  <c r="Q135" i="43"/>
  <c r="P134" i="43"/>
  <c r="Q134" i="43"/>
  <c r="P133" i="43"/>
  <c r="Q133" i="43"/>
  <c r="P132" i="43"/>
  <c r="Q132" i="43"/>
  <c r="P131" i="43"/>
  <c r="Q131" i="43"/>
  <c r="P130" i="43"/>
  <c r="Q130" i="43"/>
  <c r="P129" i="43"/>
  <c r="Q129" i="43"/>
  <c r="P128" i="43"/>
  <c r="Q128" i="43"/>
  <c r="P127" i="43"/>
  <c r="Q127" i="43"/>
  <c r="P126" i="43"/>
  <c r="Q126" i="43"/>
  <c r="P125" i="43"/>
  <c r="Q125" i="43"/>
  <c r="P124" i="43"/>
  <c r="Q124" i="43"/>
  <c r="P123" i="43"/>
  <c r="Q123" i="43"/>
  <c r="P122" i="43"/>
  <c r="Q122" i="43"/>
  <c r="P121" i="43"/>
  <c r="Q121" i="43"/>
  <c r="P120" i="43"/>
  <c r="Q120" i="43"/>
  <c r="P119" i="43"/>
  <c r="Q119" i="43"/>
  <c r="P118" i="43"/>
  <c r="Q118" i="43"/>
  <c r="P117" i="43"/>
  <c r="Q117" i="43"/>
  <c r="P116" i="43"/>
  <c r="Q116" i="43"/>
  <c r="P115" i="43"/>
  <c r="Q115" i="43"/>
  <c r="P114" i="43"/>
  <c r="Q114" i="43"/>
  <c r="P113" i="43"/>
  <c r="Q113" i="43"/>
  <c r="P112" i="43"/>
  <c r="Q112" i="43"/>
  <c r="P111" i="43"/>
  <c r="Q111" i="43"/>
  <c r="P110" i="43"/>
  <c r="Q110" i="43"/>
  <c r="P109" i="43"/>
  <c r="Q109" i="43"/>
  <c r="P108" i="43"/>
  <c r="Q108" i="43"/>
  <c r="P107" i="43"/>
  <c r="Q107" i="43"/>
  <c r="P106" i="43"/>
  <c r="Q106" i="43"/>
  <c r="P105" i="43"/>
  <c r="Q105" i="43"/>
  <c r="P104" i="43"/>
  <c r="Q104" i="43"/>
  <c r="P103" i="43"/>
  <c r="Q103" i="43"/>
  <c r="P102" i="43"/>
  <c r="Q102" i="43"/>
  <c r="P101" i="43"/>
  <c r="Q101" i="43"/>
  <c r="P100" i="43"/>
  <c r="Q100" i="43"/>
  <c r="P99" i="43"/>
  <c r="Q99" i="43"/>
  <c r="P98" i="43"/>
  <c r="Q98" i="43"/>
  <c r="P97" i="43"/>
  <c r="Q97" i="43"/>
  <c r="P96" i="43"/>
  <c r="Q96" i="43"/>
  <c r="P95" i="43"/>
  <c r="Q95" i="43"/>
  <c r="P94" i="43"/>
  <c r="Q94" i="43"/>
  <c r="P93" i="43"/>
  <c r="Q93" i="43"/>
  <c r="P92" i="43"/>
  <c r="Q92" i="43"/>
  <c r="P91" i="43"/>
  <c r="Q91" i="43"/>
  <c r="P90" i="43"/>
  <c r="Q90" i="43"/>
  <c r="P89" i="43"/>
  <c r="Q89" i="43"/>
  <c r="P88" i="43"/>
  <c r="Q88" i="43"/>
  <c r="P87" i="43"/>
  <c r="Q87" i="43"/>
  <c r="P86" i="43"/>
  <c r="Q86" i="43"/>
  <c r="P85" i="43"/>
  <c r="Q85" i="43"/>
  <c r="P84" i="43"/>
  <c r="Q84" i="43"/>
  <c r="P83" i="43"/>
  <c r="Q83" i="43"/>
  <c r="P82" i="43"/>
  <c r="Q82" i="43"/>
  <c r="P81" i="43"/>
  <c r="Q81" i="43"/>
  <c r="P80" i="43"/>
  <c r="Q80" i="43"/>
  <c r="P79" i="43"/>
  <c r="Q79" i="43"/>
  <c r="P78" i="43"/>
  <c r="Q78" i="43"/>
  <c r="P77" i="43"/>
  <c r="Q77" i="43"/>
  <c r="P76" i="43"/>
  <c r="Q76" i="43"/>
  <c r="P75" i="43"/>
  <c r="Q75" i="43"/>
  <c r="P74" i="43"/>
  <c r="Q74" i="43"/>
  <c r="P73" i="43"/>
  <c r="Q73" i="43"/>
  <c r="P72" i="43"/>
  <c r="Q72" i="43"/>
  <c r="P71" i="43"/>
  <c r="Q71" i="43"/>
  <c r="P70" i="43"/>
  <c r="Q70" i="43"/>
  <c r="P69" i="43"/>
  <c r="Q69" i="43"/>
  <c r="P68" i="43"/>
  <c r="Q68" i="43"/>
  <c r="P67" i="43"/>
  <c r="Q67" i="43"/>
  <c r="P66" i="43"/>
  <c r="Q66" i="43"/>
  <c r="P65" i="43"/>
  <c r="Q65" i="43"/>
  <c r="P64" i="43"/>
  <c r="Q64" i="43"/>
  <c r="P63" i="43"/>
  <c r="Q63" i="43"/>
  <c r="P62" i="43"/>
  <c r="Q62" i="43"/>
  <c r="P61" i="43"/>
  <c r="Q61" i="43"/>
  <c r="P60" i="43"/>
  <c r="Q60" i="43"/>
  <c r="P59" i="43"/>
  <c r="Q59" i="43"/>
  <c r="P58" i="43"/>
  <c r="Q58" i="43"/>
  <c r="P57" i="43"/>
  <c r="Q57" i="43"/>
  <c r="P56" i="43"/>
  <c r="Q56" i="43"/>
  <c r="P55" i="43"/>
  <c r="Q55" i="43"/>
  <c r="P54" i="43"/>
  <c r="Q54" i="43"/>
  <c r="P53" i="43"/>
  <c r="Q53" i="43"/>
  <c r="P52" i="43"/>
  <c r="Q52" i="43"/>
  <c r="P51" i="43"/>
  <c r="Q51" i="43"/>
  <c r="P50" i="43"/>
  <c r="Q50" i="43"/>
  <c r="P49" i="43"/>
  <c r="Q49" i="43"/>
  <c r="P48" i="43"/>
  <c r="Q48" i="43"/>
  <c r="P47" i="43"/>
  <c r="Q47" i="43"/>
  <c r="P46" i="43"/>
  <c r="Q46" i="43"/>
  <c r="P45" i="43"/>
  <c r="Q45" i="43"/>
  <c r="P44" i="43"/>
  <c r="Q44" i="43"/>
  <c r="P43" i="43"/>
  <c r="Q43" i="43"/>
  <c r="P42" i="43"/>
  <c r="Q42" i="43"/>
  <c r="P41" i="43"/>
  <c r="Q41" i="43"/>
  <c r="P40" i="43"/>
  <c r="Q40" i="43"/>
  <c r="P39" i="43"/>
  <c r="Q39" i="43"/>
  <c r="P38" i="43"/>
  <c r="Q38" i="43"/>
  <c r="P37" i="43"/>
  <c r="Q37" i="43"/>
  <c r="P36" i="43"/>
  <c r="Q36" i="43"/>
  <c r="P35" i="43"/>
  <c r="Q35" i="43"/>
  <c r="P34" i="43"/>
  <c r="Q34" i="43"/>
  <c r="P33" i="43"/>
  <c r="Q33" i="43"/>
  <c r="P32" i="43"/>
  <c r="Q32" i="43"/>
  <c r="P31" i="43"/>
  <c r="Q31" i="43"/>
  <c r="P30" i="43"/>
  <c r="Q30" i="43"/>
  <c r="P29" i="43"/>
  <c r="Q29" i="43"/>
  <c r="P28" i="43"/>
  <c r="Q28" i="43"/>
  <c r="P27" i="43"/>
  <c r="Q27" i="43"/>
  <c r="P26" i="43"/>
  <c r="Q26" i="43"/>
  <c r="P25" i="43"/>
  <c r="Q25" i="43"/>
  <c r="P24" i="43"/>
  <c r="Q24" i="43"/>
  <c r="P23" i="43"/>
  <c r="Q23" i="43"/>
  <c r="P22" i="43"/>
  <c r="Q22" i="43"/>
  <c r="P21" i="43"/>
  <c r="Q21" i="43"/>
  <c r="P20" i="43"/>
  <c r="Q20" i="43"/>
  <c r="P19" i="43"/>
  <c r="Q19" i="43"/>
  <c r="P18" i="43"/>
  <c r="Q18" i="43"/>
  <c r="P17" i="43"/>
  <c r="Q17" i="43"/>
  <c r="P16" i="43"/>
  <c r="Q16" i="43"/>
  <c r="P15" i="43"/>
  <c r="Q15" i="43"/>
  <c r="P14" i="43"/>
  <c r="Q14" i="43"/>
  <c r="P13" i="43"/>
  <c r="Q13" i="43"/>
  <c r="P12" i="43"/>
  <c r="Q12" i="43"/>
  <c r="P11" i="43"/>
  <c r="Q11" i="43"/>
  <c r="P10" i="43"/>
  <c r="Q10" i="43"/>
  <c r="P9" i="43"/>
  <c r="Q9" i="43"/>
  <c r="P8" i="43"/>
  <c r="Q8" i="43"/>
  <c r="P7" i="43"/>
  <c r="Q7" i="43"/>
  <c r="P6" i="43"/>
  <c r="Q6" i="43"/>
  <c r="C3281" i="43"/>
  <c r="C3280" i="43"/>
  <c r="C3279" i="43"/>
  <c r="C3278" i="43"/>
  <c r="C3277" i="43"/>
  <c r="C3276" i="43"/>
  <c r="C3275" i="43"/>
  <c r="C3274" i="43"/>
  <c r="C3273" i="43"/>
  <c r="C3272" i="43"/>
  <c r="C3271" i="43"/>
  <c r="C3270" i="43"/>
  <c r="C3269" i="43"/>
  <c r="C3268" i="43"/>
  <c r="C3267" i="43"/>
  <c r="C3266" i="43"/>
  <c r="C3265" i="43"/>
  <c r="C3264" i="43"/>
  <c r="C3263" i="43"/>
  <c r="C3262" i="43"/>
  <c r="C3261" i="43"/>
  <c r="C3260" i="43"/>
  <c r="C3259" i="43"/>
  <c r="C3258" i="43"/>
  <c r="C3257" i="43"/>
  <c r="C3256" i="43"/>
  <c r="C3255" i="43"/>
  <c r="C3254" i="43"/>
  <c r="C3253" i="43"/>
  <c r="C3252" i="43"/>
  <c r="C3251" i="43"/>
  <c r="C3250" i="43"/>
  <c r="C3249" i="43"/>
  <c r="C3248" i="43"/>
  <c r="C3247" i="43"/>
  <c r="C3246" i="43"/>
  <c r="C3245" i="43"/>
  <c r="C3244" i="43"/>
  <c r="C3243" i="43"/>
  <c r="C3242" i="43"/>
  <c r="C3241" i="43"/>
  <c r="C3240" i="43"/>
  <c r="C3239" i="43"/>
  <c r="C3238" i="43"/>
  <c r="C3237" i="43"/>
  <c r="C3236" i="43"/>
  <c r="C3235" i="43"/>
  <c r="C3234" i="43"/>
  <c r="C3233" i="43"/>
  <c r="C3232" i="43"/>
  <c r="C3231" i="43"/>
  <c r="C3230" i="43"/>
  <c r="C3229" i="43"/>
  <c r="C3228" i="43"/>
  <c r="C3227" i="43"/>
  <c r="C3226" i="43"/>
  <c r="C3225" i="43"/>
  <c r="C3224" i="43"/>
  <c r="C3223" i="43"/>
  <c r="C3222" i="43"/>
  <c r="C3221" i="43"/>
  <c r="C3220" i="43"/>
  <c r="C3219" i="43"/>
  <c r="C3218" i="43"/>
  <c r="C3217" i="43"/>
  <c r="C3216" i="43"/>
  <c r="C3215" i="43"/>
  <c r="C3214" i="43"/>
  <c r="C3213" i="43"/>
  <c r="C3212" i="43"/>
  <c r="C3211" i="43"/>
  <c r="C3210" i="43"/>
  <c r="C3209" i="43"/>
  <c r="C3208" i="43"/>
  <c r="C3207" i="43"/>
  <c r="C3206" i="43"/>
  <c r="C3205" i="43"/>
  <c r="C3204" i="43"/>
  <c r="C3203" i="43"/>
  <c r="C3202" i="43"/>
  <c r="C3201" i="43"/>
  <c r="C3200" i="43"/>
  <c r="C3199" i="43"/>
  <c r="C3198" i="43"/>
  <c r="C3197" i="43"/>
  <c r="C3196" i="43"/>
  <c r="C3195" i="43"/>
  <c r="C3194" i="43"/>
  <c r="C3193" i="43"/>
  <c r="C3192" i="43"/>
  <c r="C3191" i="43"/>
  <c r="C3190" i="43"/>
  <c r="C3189" i="43"/>
  <c r="C3188" i="43"/>
  <c r="C3187" i="43"/>
  <c r="C3186" i="43"/>
  <c r="C3185" i="43"/>
  <c r="C3184" i="43"/>
  <c r="C3183" i="43"/>
  <c r="C3182" i="43"/>
  <c r="C3181" i="43"/>
  <c r="C3180" i="43"/>
  <c r="C3179" i="43"/>
  <c r="C3178" i="43"/>
  <c r="C3177" i="43"/>
  <c r="C3176" i="43"/>
  <c r="C3175" i="43"/>
  <c r="C3174" i="43"/>
  <c r="C3173" i="43"/>
  <c r="C3172" i="43"/>
  <c r="C3171" i="43"/>
  <c r="C3170" i="43"/>
  <c r="C3169" i="43"/>
  <c r="C3168" i="43"/>
  <c r="C3167" i="43"/>
  <c r="C3166" i="43"/>
  <c r="C3165" i="43"/>
  <c r="C3164" i="43"/>
  <c r="C3163" i="43"/>
  <c r="C3162" i="43"/>
  <c r="C3161" i="43"/>
  <c r="C3160" i="43"/>
  <c r="C3159" i="43"/>
  <c r="C3158" i="43"/>
  <c r="C3157" i="43"/>
  <c r="C3156" i="43"/>
  <c r="C3155" i="43"/>
  <c r="C3154" i="43"/>
  <c r="C3153" i="43"/>
  <c r="C3152" i="43"/>
  <c r="C3151" i="43"/>
  <c r="C3150" i="43"/>
  <c r="C3149" i="43"/>
  <c r="C3148" i="43"/>
  <c r="C3147" i="43"/>
  <c r="C3146" i="43"/>
  <c r="C3145" i="43"/>
  <c r="C3144" i="43"/>
  <c r="C3143" i="43"/>
  <c r="C3142" i="43"/>
  <c r="C3141" i="43"/>
  <c r="C3140" i="43"/>
  <c r="C3139" i="43"/>
  <c r="C3138" i="43"/>
  <c r="C3137" i="43"/>
  <c r="C3136" i="43"/>
  <c r="C3135" i="43"/>
  <c r="C3134" i="43"/>
  <c r="C3133" i="43"/>
  <c r="C3132" i="43"/>
  <c r="C3131" i="43"/>
  <c r="C3130" i="43"/>
  <c r="C3129" i="43"/>
  <c r="C3128" i="43"/>
  <c r="C3127" i="43"/>
  <c r="C3126" i="43"/>
  <c r="C3125" i="43"/>
  <c r="C3124" i="43"/>
  <c r="C3123" i="43"/>
  <c r="C3122" i="43"/>
  <c r="C3121" i="43"/>
  <c r="C3120" i="43"/>
  <c r="C3119" i="43"/>
  <c r="C3118" i="43"/>
  <c r="C3117" i="43"/>
  <c r="C3116" i="43"/>
  <c r="C3115" i="43"/>
  <c r="C3114" i="43"/>
  <c r="C3113" i="43"/>
  <c r="C3112" i="43"/>
  <c r="C3111" i="43"/>
  <c r="C3110" i="43"/>
  <c r="C3109" i="43"/>
  <c r="C3108" i="43"/>
  <c r="C3107" i="43"/>
  <c r="C3106" i="43"/>
  <c r="C3105" i="43"/>
  <c r="C3104" i="43"/>
  <c r="C3103" i="43"/>
  <c r="C3102" i="43"/>
  <c r="C3101" i="43"/>
  <c r="C3100" i="43"/>
  <c r="C3099" i="43"/>
  <c r="C3098" i="43"/>
  <c r="C3097" i="43"/>
  <c r="C3096" i="43"/>
  <c r="C3095" i="43"/>
  <c r="C3094" i="43"/>
  <c r="C3093" i="43"/>
  <c r="C3092" i="43"/>
  <c r="C3091" i="43"/>
  <c r="C3090" i="43"/>
  <c r="C3089" i="43"/>
  <c r="C3088" i="43"/>
  <c r="C3087" i="43"/>
  <c r="C3086" i="43"/>
  <c r="C3085" i="43"/>
  <c r="C3084" i="43"/>
  <c r="C3083" i="43"/>
  <c r="C3082" i="43"/>
  <c r="C3081" i="43"/>
  <c r="C3080" i="43"/>
  <c r="C3079" i="43"/>
  <c r="C3078" i="43"/>
  <c r="C3077" i="43"/>
  <c r="C3076" i="43"/>
  <c r="C3075" i="43"/>
  <c r="C3074" i="43"/>
  <c r="C3073" i="43"/>
  <c r="C3072" i="43"/>
  <c r="C3071" i="43"/>
  <c r="C3070" i="43"/>
  <c r="C3069" i="43"/>
  <c r="C3068" i="43"/>
  <c r="C3067" i="43"/>
  <c r="C3066" i="43"/>
  <c r="C3065" i="43"/>
  <c r="C3064" i="43"/>
  <c r="C3063" i="43"/>
  <c r="C3062" i="43"/>
  <c r="C3061" i="43"/>
  <c r="C3060" i="43"/>
  <c r="C3059" i="43"/>
  <c r="C3058" i="43"/>
  <c r="C3057" i="43"/>
  <c r="C3056" i="43"/>
  <c r="C3055" i="43"/>
  <c r="C3054" i="43"/>
  <c r="C3053" i="43"/>
  <c r="C3052" i="43"/>
  <c r="C3051" i="43"/>
  <c r="C3050" i="43"/>
  <c r="C3049" i="43"/>
  <c r="C3048" i="43"/>
  <c r="C3047" i="43"/>
  <c r="C3046" i="43"/>
  <c r="C3045" i="43"/>
  <c r="C3044" i="43"/>
  <c r="C3043" i="43"/>
  <c r="C3042" i="43"/>
  <c r="C3041" i="43"/>
  <c r="C3040" i="43"/>
  <c r="C3039" i="43"/>
  <c r="C3038" i="43"/>
  <c r="C3037" i="43"/>
  <c r="C3036" i="43"/>
  <c r="C3035" i="43"/>
  <c r="C3034" i="43"/>
  <c r="C3033" i="43"/>
  <c r="C3032" i="43"/>
  <c r="C3031" i="43"/>
  <c r="C3030" i="43"/>
  <c r="C3029" i="43"/>
  <c r="C3028" i="43"/>
  <c r="C3027" i="43"/>
  <c r="C3026" i="43"/>
  <c r="C3025" i="43"/>
  <c r="C3024" i="43"/>
  <c r="C3023" i="43"/>
  <c r="C3022" i="43"/>
  <c r="C3021" i="43"/>
  <c r="C3020" i="43"/>
  <c r="C3019" i="43"/>
  <c r="C3018" i="43"/>
  <c r="C3017" i="43"/>
  <c r="C3016" i="43"/>
  <c r="C3015" i="43"/>
  <c r="C3014" i="43"/>
  <c r="C3013" i="43"/>
  <c r="C3012" i="43"/>
  <c r="C3011" i="43"/>
  <c r="C3010" i="43"/>
  <c r="C3009" i="43"/>
  <c r="C3008" i="43"/>
  <c r="C3007" i="43"/>
  <c r="C3006" i="43"/>
  <c r="C3005" i="43"/>
  <c r="C3004" i="43"/>
  <c r="C3003" i="43"/>
  <c r="C3002" i="43"/>
  <c r="C3001" i="43"/>
  <c r="C3000" i="43"/>
  <c r="C2999" i="43"/>
  <c r="C2998" i="43"/>
  <c r="C2997" i="43"/>
  <c r="C2996" i="43"/>
  <c r="C2995" i="43"/>
  <c r="C2994" i="43"/>
  <c r="C2993" i="43"/>
  <c r="C2992" i="43"/>
  <c r="C2991" i="43"/>
  <c r="C2990" i="43"/>
  <c r="C2989" i="43"/>
  <c r="C2988" i="43"/>
  <c r="C2987" i="43"/>
  <c r="C2986" i="43"/>
  <c r="C2985" i="43"/>
  <c r="C2984" i="43"/>
  <c r="C2983" i="43"/>
  <c r="C2982" i="43"/>
  <c r="C2981" i="43"/>
  <c r="C2980" i="43"/>
  <c r="C2979" i="43"/>
  <c r="C2978" i="43"/>
  <c r="C2977" i="43"/>
  <c r="C2976" i="43"/>
  <c r="C2975" i="43"/>
  <c r="C2974" i="43"/>
  <c r="C2973" i="43"/>
  <c r="C2972" i="43"/>
  <c r="C2971" i="43"/>
  <c r="C2970" i="43"/>
  <c r="C2969" i="43"/>
  <c r="C2968" i="43"/>
  <c r="C2967" i="43"/>
  <c r="C2966" i="43"/>
  <c r="C2965" i="43"/>
  <c r="C2964" i="43"/>
  <c r="C2963" i="43"/>
  <c r="C2962" i="43"/>
  <c r="C2961" i="43"/>
  <c r="C2960" i="43"/>
  <c r="C2959" i="43"/>
  <c r="C2958" i="43"/>
  <c r="C2957" i="43"/>
  <c r="C2956" i="43"/>
  <c r="C2955" i="43"/>
  <c r="C2954" i="43"/>
  <c r="C2953" i="43"/>
  <c r="C2952" i="43"/>
  <c r="C2951" i="43"/>
  <c r="C2950" i="43"/>
  <c r="C2949" i="43"/>
  <c r="C2948" i="43"/>
  <c r="C2947" i="43"/>
  <c r="C2946" i="43"/>
  <c r="C2945" i="43"/>
  <c r="C2944" i="43"/>
  <c r="C2943" i="43"/>
  <c r="C2942" i="43"/>
  <c r="C2941" i="43"/>
  <c r="C2940" i="43"/>
  <c r="C2939" i="43"/>
  <c r="C2938" i="43"/>
  <c r="C2937" i="43"/>
  <c r="C2936" i="43"/>
  <c r="C2935" i="43"/>
  <c r="C2934" i="43"/>
  <c r="C2933" i="43"/>
  <c r="C2932" i="43"/>
  <c r="C2931" i="43"/>
  <c r="C2930" i="43"/>
  <c r="C2929" i="43"/>
  <c r="C2928" i="43"/>
  <c r="C2927" i="43"/>
  <c r="C2926" i="43"/>
  <c r="C2925" i="43"/>
  <c r="C2924" i="43"/>
  <c r="C2923" i="43"/>
  <c r="C2922" i="43"/>
  <c r="C2921" i="43"/>
  <c r="C2920" i="43"/>
  <c r="C2919" i="43"/>
  <c r="C2918" i="43"/>
  <c r="C2917" i="43"/>
  <c r="C2916" i="43"/>
  <c r="C2915" i="43"/>
  <c r="C2914" i="43"/>
  <c r="C2913" i="43"/>
  <c r="C2912" i="43"/>
  <c r="C2911" i="43"/>
  <c r="C2910" i="43"/>
  <c r="C2909" i="43"/>
  <c r="C2908" i="43"/>
  <c r="C2907" i="43"/>
  <c r="C2906" i="43"/>
  <c r="C2905" i="43"/>
  <c r="C2904" i="43"/>
  <c r="C2903" i="43"/>
  <c r="C2902" i="43"/>
  <c r="C2901" i="43"/>
  <c r="C2900" i="43"/>
  <c r="C2899" i="43"/>
  <c r="C2898" i="43"/>
  <c r="C2897" i="43"/>
  <c r="C2896" i="43"/>
  <c r="C2895" i="43"/>
  <c r="C2894" i="43"/>
  <c r="C2893" i="43"/>
  <c r="C2892" i="43"/>
  <c r="C2891" i="43"/>
  <c r="C2890" i="43"/>
  <c r="C2889" i="43"/>
  <c r="C2888" i="43"/>
  <c r="C2887" i="43"/>
  <c r="C2886" i="43"/>
  <c r="C2885" i="43"/>
  <c r="C2884" i="43"/>
  <c r="C2883" i="43"/>
  <c r="C2882" i="43"/>
  <c r="C2881" i="43"/>
  <c r="C2880" i="43"/>
  <c r="C2879" i="43"/>
  <c r="C2878" i="43"/>
  <c r="C2877" i="43"/>
  <c r="C2876" i="43"/>
  <c r="C2875" i="43"/>
  <c r="C2874" i="43"/>
  <c r="C2873" i="43"/>
  <c r="C2872" i="43"/>
  <c r="C2871" i="43"/>
  <c r="C2870" i="43"/>
  <c r="C2869" i="43"/>
  <c r="C2868" i="43"/>
  <c r="C2867" i="43"/>
  <c r="C2866" i="43"/>
  <c r="C2865" i="43"/>
  <c r="C2864" i="43"/>
  <c r="C2863" i="43"/>
  <c r="C2862" i="43"/>
  <c r="C2861" i="43"/>
  <c r="C2860" i="43"/>
  <c r="C2859" i="43"/>
  <c r="C2858" i="43"/>
  <c r="C2857" i="43"/>
  <c r="C2856" i="43"/>
  <c r="C2855" i="43"/>
  <c r="C2854" i="43"/>
  <c r="C2853" i="43"/>
  <c r="C2852" i="43"/>
  <c r="C2851" i="43"/>
  <c r="C2850" i="43"/>
  <c r="C2849" i="43"/>
  <c r="C2848" i="43"/>
  <c r="C2847" i="43"/>
  <c r="C2846" i="43"/>
  <c r="C2845" i="43"/>
  <c r="C2844" i="43"/>
  <c r="C2843" i="43"/>
  <c r="C2842" i="43"/>
  <c r="C2841" i="43"/>
  <c r="C2840" i="43"/>
  <c r="C2839" i="43"/>
  <c r="C2838" i="43"/>
  <c r="C2837" i="43"/>
  <c r="C2836" i="43"/>
  <c r="C2835" i="43"/>
  <c r="C2834" i="43"/>
  <c r="C2833" i="43"/>
  <c r="C2832" i="43"/>
  <c r="C2831" i="43"/>
  <c r="C2830" i="43"/>
  <c r="C2829" i="43"/>
  <c r="C2828" i="43"/>
  <c r="C2827" i="43"/>
  <c r="C2826" i="43"/>
  <c r="C2825" i="43"/>
  <c r="C2824" i="43"/>
  <c r="C2823" i="43"/>
  <c r="C2822" i="43"/>
  <c r="C2821" i="43"/>
  <c r="C2820" i="43"/>
  <c r="C2819" i="43"/>
  <c r="C2818" i="43"/>
  <c r="C2817" i="43"/>
  <c r="C2816" i="43"/>
  <c r="C2815" i="43"/>
  <c r="C2814" i="43"/>
  <c r="C2813" i="43"/>
  <c r="C2812" i="43"/>
  <c r="C2811" i="43"/>
  <c r="C2810" i="43"/>
  <c r="C2809" i="43"/>
  <c r="C2808" i="43"/>
  <c r="C2807" i="43"/>
  <c r="C2806" i="43"/>
  <c r="C2805" i="43"/>
  <c r="C2804" i="43"/>
  <c r="C2803" i="43"/>
  <c r="C2802" i="43"/>
  <c r="C2801" i="43"/>
  <c r="C2800" i="43"/>
  <c r="C2799" i="43"/>
  <c r="C2798" i="43"/>
  <c r="C2797" i="43"/>
  <c r="C2796" i="43"/>
  <c r="C2795" i="43"/>
  <c r="C2794" i="43"/>
  <c r="C2793" i="43"/>
  <c r="C2792" i="43"/>
  <c r="C2791" i="43"/>
  <c r="C2790" i="43"/>
  <c r="C2789" i="43"/>
  <c r="C2788" i="43"/>
  <c r="C2787" i="43"/>
  <c r="C2786" i="43"/>
  <c r="C2785" i="43"/>
  <c r="C2784" i="43"/>
  <c r="C2783" i="43"/>
  <c r="C2782" i="43"/>
  <c r="C2781" i="43"/>
  <c r="C2780" i="43"/>
  <c r="C2779" i="43"/>
  <c r="C2778" i="43"/>
  <c r="C2777" i="43"/>
  <c r="C2776" i="43"/>
  <c r="C2775" i="43"/>
  <c r="C2774" i="43"/>
  <c r="C2773" i="43"/>
  <c r="C2772" i="43"/>
  <c r="C2771" i="43"/>
  <c r="C2770" i="43"/>
  <c r="C2769" i="43"/>
  <c r="C2768" i="43"/>
  <c r="C2767" i="43"/>
  <c r="C2766" i="43"/>
  <c r="C2765" i="43"/>
  <c r="C2764" i="43"/>
  <c r="C2763" i="43"/>
  <c r="C2762" i="43"/>
  <c r="C2761" i="43"/>
  <c r="C2760" i="43"/>
  <c r="C2759" i="43"/>
  <c r="C2758" i="43"/>
  <c r="C2757" i="43"/>
  <c r="C2756" i="43"/>
  <c r="C2755" i="43"/>
  <c r="C2754" i="43"/>
  <c r="C2753" i="43"/>
  <c r="C2752" i="43"/>
  <c r="C2751" i="43"/>
  <c r="C2750" i="43"/>
  <c r="C2749" i="43"/>
  <c r="C2748" i="43"/>
  <c r="C2747" i="43"/>
  <c r="C2746" i="43"/>
  <c r="C2745" i="43"/>
  <c r="C2744" i="43"/>
  <c r="C2743" i="43"/>
  <c r="C2742" i="43"/>
  <c r="C2741" i="43"/>
  <c r="C2740" i="43"/>
  <c r="C2739" i="43"/>
  <c r="C2738" i="43"/>
  <c r="C2737" i="43"/>
  <c r="C2736" i="43"/>
  <c r="C2735" i="43"/>
  <c r="C2734" i="43"/>
  <c r="C2733" i="43"/>
  <c r="C2732" i="43"/>
  <c r="C2731" i="43"/>
  <c r="C2730" i="43"/>
  <c r="C2729" i="43"/>
  <c r="C2728" i="43"/>
  <c r="C2727" i="43"/>
  <c r="C2726" i="43"/>
  <c r="C2725" i="43"/>
  <c r="C2724" i="43"/>
  <c r="C2723" i="43"/>
  <c r="C2722" i="43"/>
  <c r="C2721" i="43"/>
  <c r="C2720" i="43"/>
  <c r="C2719" i="43"/>
  <c r="C2718" i="43"/>
  <c r="C2717" i="43"/>
  <c r="C2716" i="43"/>
  <c r="C2715" i="43"/>
  <c r="C2714" i="43"/>
  <c r="C2713" i="43"/>
  <c r="C2712" i="43"/>
  <c r="C2711" i="43"/>
  <c r="C2710" i="43"/>
  <c r="C2709" i="43"/>
  <c r="C2708" i="43"/>
  <c r="C2707" i="43"/>
  <c r="C2706" i="43"/>
  <c r="C2705" i="43"/>
  <c r="C2704" i="43"/>
  <c r="C2703" i="43"/>
  <c r="C2702" i="43"/>
  <c r="C2701" i="43"/>
  <c r="C2700" i="43"/>
  <c r="C2699" i="43"/>
  <c r="C2698" i="43"/>
  <c r="C2697" i="43"/>
  <c r="C2696" i="43"/>
  <c r="C2695" i="43"/>
  <c r="C2694" i="43"/>
  <c r="C2693" i="43"/>
  <c r="C2692" i="43"/>
  <c r="C2691" i="43"/>
  <c r="C2690" i="43"/>
  <c r="C2689" i="43"/>
  <c r="C2688" i="43"/>
  <c r="C2687" i="43"/>
  <c r="C2686" i="43"/>
  <c r="C2685" i="43"/>
  <c r="C2684" i="43"/>
  <c r="C2683" i="43"/>
  <c r="C2682" i="43"/>
  <c r="C2681" i="43"/>
  <c r="C2680" i="43"/>
  <c r="C2679" i="43"/>
  <c r="C2678" i="43"/>
  <c r="C2677" i="43"/>
  <c r="C2676" i="43"/>
  <c r="C2675" i="43"/>
  <c r="C2674" i="43"/>
  <c r="C2673" i="43"/>
  <c r="C2672" i="43"/>
  <c r="C2671" i="43"/>
  <c r="C2670" i="43"/>
  <c r="C2669" i="43"/>
  <c r="C2668" i="43"/>
  <c r="C2667" i="43"/>
  <c r="C2666" i="43"/>
  <c r="C2665" i="43"/>
  <c r="C2664" i="43"/>
  <c r="C2663" i="43"/>
  <c r="C2662" i="43"/>
  <c r="C2661" i="43"/>
  <c r="C2660" i="43"/>
  <c r="C2659" i="43"/>
  <c r="C2658" i="43"/>
  <c r="C2657" i="43"/>
  <c r="C2656" i="43"/>
  <c r="C2655" i="43"/>
  <c r="C2654" i="43"/>
  <c r="C2653" i="43"/>
  <c r="C2652" i="43"/>
  <c r="C2651" i="43"/>
  <c r="C2650" i="43"/>
  <c r="C2649" i="43"/>
  <c r="C2648" i="43"/>
  <c r="C2647" i="43"/>
  <c r="C2646" i="43"/>
  <c r="C2645" i="43"/>
  <c r="C2644" i="43"/>
  <c r="C2643" i="43"/>
  <c r="C2642" i="43"/>
  <c r="C2641" i="43"/>
  <c r="C2640" i="43"/>
  <c r="C2639" i="43"/>
  <c r="C2638" i="43"/>
  <c r="C2637" i="43"/>
  <c r="C2636" i="43"/>
  <c r="C2635" i="43"/>
  <c r="C2634" i="43"/>
  <c r="C2633" i="43"/>
  <c r="C2632" i="43"/>
  <c r="C2631" i="43"/>
  <c r="C2630" i="43"/>
  <c r="C2629" i="43"/>
  <c r="C2628" i="43"/>
  <c r="C2627" i="43"/>
  <c r="C2626" i="43"/>
  <c r="C2625" i="43"/>
  <c r="C2624" i="43"/>
  <c r="C2623" i="43"/>
  <c r="C2622" i="43"/>
  <c r="C2621" i="43"/>
  <c r="C2620" i="43"/>
  <c r="C2619" i="43"/>
  <c r="C2618" i="43"/>
  <c r="C2617" i="43"/>
  <c r="C2616" i="43"/>
  <c r="C2615" i="43"/>
  <c r="C2614" i="43"/>
  <c r="C2613" i="43"/>
  <c r="C2612" i="43"/>
  <c r="C2611" i="43"/>
  <c r="C2610" i="43"/>
  <c r="C2609" i="43"/>
  <c r="C2608" i="43"/>
  <c r="C2607" i="43"/>
  <c r="C2606" i="43"/>
  <c r="C2605" i="43"/>
  <c r="C2604" i="43"/>
  <c r="C2603" i="43"/>
  <c r="C2602" i="43"/>
  <c r="C2601" i="43"/>
  <c r="C2600" i="43"/>
  <c r="C2599" i="43"/>
  <c r="C2598" i="43"/>
  <c r="C2597" i="43"/>
  <c r="C2596" i="43"/>
  <c r="C2595" i="43"/>
  <c r="C2594" i="43"/>
  <c r="C2593" i="43"/>
  <c r="C2592" i="43"/>
  <c r="C2591" i="43"/>
  <c r="C2590" i="43"/>
  <c r="C2589" i="43"/>
  <c r="C2588" i="43"/>
  <c r="C2587" i="43"/>
  <c r="C2586" i="43"/>
  <c r="C2585" i="43"/>
  <c r="C2584" i="43"/>
  <c r="C2583" i="43"/>
  <c r="C2582" i="43"/>
  <c r="C2581" i="43"/>
  <c r="C2580" i="43"/>
  <c r="C2579" i="43"/>
  <c r="C2578" i="43"/>
  <c r="C2577" i="43"/>
  <c r="C2576" i="43"/>
  <c r="C2575" i="43"/>
  <c r="C2574" i="43"/>
  <c r="C2573" i="43"/>
  <c r="C2572" i="43"/>
  <c r="C2571" i="43"/>
  <c r="C2570" i="43"/>
  <c r="C2569" i="43"/>
  <c r="C2568" i="43"/>
  <c r="C2567" i="43"/>
  <c r="C2566" i="43"/>
  <c r="C2565" i="43"/>
  <c r="C2564" i="43"/>
  <c r="C2563" i="43"/>
  <c r="C2562" i="43"/>
  <c r="C2561" i="43"/>
  <c r="C2560" i="43"/>
  <c r="C2559" i="43"/>
  <c r="C2558" i="43"/>
  <c r="C2557" i="43"/>
  <c r="C2556" i="43"/>
  <c r="C2555" i="43"/>
  <c r="C2554" i="43"/>
  <c r="C2553" i="43"/>
  <c r="C2552" i="43"/>
  <c r="C2551" i="43"/>
  <c r="C2550" i="43"/>
  <c r="C2549" i="43"/>
  <c r="C2548" i="43"/>
  <c r="C2547" i="43"/>
  <c r="C2546" i="43"/>
  <c r="C2545" i="43"/>
  <c r="C2544" i="43"/>
  <c r="C2543" i="43"/>
  <c r="C2542" i="43"/>
  <c r="C2541" i="43"/>
  <c r="C2540" i="43"/>
  <c r="C2539" i="43"/>
  <c r="C2538" i="43"/>
  <c r="C2537" i="43"/>
  <c r="C2536" i="43"/>
  <c r="C2535" i="43"/>
  <c r="C2534" i="43"/>
  <c r="C2533" i="43"/>
  <c r="C2532" i="43"/>
  <c r="C2531" i="43"/>
  <c r="C2530" i="43"/>
  <c r="C2529" i="43"/>
  <c r="C2528" i="43"/>
  <c r="C2527" i="43"/>
  <c r="C2526" i="43"/>
  <c r="C2525" i="43"/>
  <c r="C2524" i="43"/>
  <c r="C2523" i="43"/>
  <c r="C2522" i="43"/>
  <c r="C2521" i="43"/>
  <c r="C2520" i="43"/>
  <c r="C2519" i="43"/>
  <c r="C2518" i="43"/>
  <c r="C2517" i="43"/>
  <c r="C2516" i="43"/>
  <c r="C2515" i="43"/>
  <c r="C2514" i="43"/>
  <c r="C2513" i="43"/>
  <c r="C2512" i="43"/>
  <c r="C2511" i="43"/>
  <c r="C2510" i="43"/>
  <c r="C2509" i="43"/>
  <c r="C2508" i="43"/>
  <c r="C2507" i="43"/>
  <c r="C2506" i="43"/>
  <c r="C2505" i="43"/>
  <c r="C2504" i="43"/>
  <c r="C2503" i="43"/>
  <c r="C2502" i="43"/>
  <c r="C2501" i="43"/>
  <c r="C2500" i="43"/>
  <c r="C2499" i="43"/>
  <c r="C2498" i="43"/>
  <c r="C2497" i="43"/>
  <c r="C2496" i="43"/>
  <c r="C2495" i="43"/>
  <c r="C2494" i="43"/>
  <c r="C2493" i="43"/>
  <c r="C2492" i="43"/>
  <c r="C2491" i="43"/>
  <c r="C2490" i="43"/>
  <c r="C2489" i="43"/>
  <c r="C2488" i="43"/>
  <c r="C2487" i="43"/>
  <c r="C2486" i="43"/>
  <c r="C2485" i="43"/>
  <c r="C2484" i="43"/>
  <c r="C2483" i="43"/>
  <c r="C2482" i="43"/>
  <c r="C2481" i="43"/>
  <c r="C2480" i="43"/>
  <c r="C2479" i="43"/>
  <c r="C2478" i="43"/>
  <c r="C2477" i="43"/>
  <c r="C2476" i="43"/>
  <c r="C2475" i="43"/>
  <c r="C2474" i="43"/>
  <c r="C2473" i="43"/>
  <c r="C2472" i="43"/>
  <c r="C2471" i="43"/>
  <c r="C2470" i="43"/>
  <c r="C2469" i="43"/>
  <c r="C2468" i="43"/>
  <c r="C2467" i="43"/>
  <c r="C2466" i="43"/>
  <c r="C2465" i="43"/>
  <c r="C2464" i="43"/>
  <c r="C2463" i="43"/>
  <c r="C2462" i="43"/>
  <c r="C2461" i="43"/>
  <c r="C2460" i="43"/>
  <c r="C2459" i="43"/>
  <c r="C2458" i="43"/>
  <c r="C2457" i="43"/>
  <c r="C2456" i="43"/>
  <c r="C2455" i="43"/>
  <c r="C2454" i="43"/>
  <c r="C2453" i="43"/>
  <c r="C2452" i="43"/>
  <c r="C2451" i="43"/>
  <c r="C2450" i="43"/>
  <c r="C2449" i="43"/>
  <c r="C2448" i="43"/>
  <c r="C2447" i="43"/>
  <c r="C2446" i="43"/>
  <c r="C2445" i="43"/>
  <c r="C2444" i="43"/>
  <c r="C2443" i="43"/>
  <c r="C2442" i="43"/>
  <c r="C2441" i="43"/>
  <c r="C2440" i="43"/>
  <c r="C2439" i="43"/>
  <c r="C2438" i="43"/>
  <c r="C2437" i="43"/>
  <c r="C2436" i="43"/>
  <c r="C2435" i="43"/>
  <c r="C2434" i="43"/>
  <c r="C2433" i="43"/>
  <c r="C2432" i="43"/>
  <c r="C2431" i="43"/>
  <c r="C2430" i="43"/>
  <c r="C2429" i="43"/>
  <c r="C2428" i="43"/>
  <c r="C2427" i="43"/>
  <c r="C2426" i="43"/>
  <c r="C2425" i="43"/>
  <c r="C2424" i="43"/>
  <c r="C2423" i="43"/>
  <c r="C2422" i="43"/>
  <c r="C2421" i="43"/>
  <c r="C2420" i="43"/>
  <c r="C2419" i="43"/>
  <c r="C2418" i="43"/>
  <c r="C2417" i="43"/>
  <c r="C2416" i="43"/>
  <c r="C2415" i="43"/>
  <c r="C2414" i="43"/>
  <c r="C2413" i="43"/>
  <c r="C2412" i="43"/>
  <c r="C2411" i="43"/>
  <c r="C2410" i="43"/>
  <c r="C2409" i="43"/>
  <c r="C2408" i="43"/>
  <c r="C2407" i="43"/>
  <c r="C2406" i="43"/>
  <c r="C2405" i="43"/>
  <c r="C2404" i="43"/>
  <c r="C2403" i="43"/>
  <c r="C2402" i="43"/>
  <c r="C2401" i="43"/>
  <c r="C2400" i="43"/>
  <c r="C2399" i="43"/>
  <c r="C2398" i="43"/>
  <c r="C2397" i="43"/>
  <c r="C2396" i="43"/>
  <c r="C2395" i="43"/>
  <c r="C2394" i="43"/>
  <c r="C2393" i="43"/>
  <c r="C2392" i="43"/>
  <c r="C2391" i="43"/>
  <c r="C2390" i="43"/>
  <c r="C2389" i="43"/>
  <c r="C2388" i="43"/>
  <c r="C2387" i="43"/>
  <c r="C2386" i="43"/>
  <c r="C2385" i="43"/>
  <c r="C2384" i="43"/>
  <c r="C2383" i="43"/>
  <c r="C2382" i="43"/>
  <c r="C2381" i="43"/>
  <c r="C2380" i="43"/>
  <c r="C2379" i="43"/>
  <c r="C2378" i="43"/>
  <c r="C2377" i="43"/>
  <c r="C2376" i="43"/>
  <c r="C2375" i="43"/>
  <c r="C2374" i="43"/>
  <c r="C2373" i="43"/>
  <c r="C2372" i="43"/>
  <c r="C2371" i="43"/>
  <c r="C2370" i="43"/>
  <c r="C2369" i="43"/>
  <c r="C2368" i="43"/>
  <c r="C2367" i="43"/>
  <c r="C2366" i="43"/>
  <c r="C2365" i="43"/>
  <c r="C2364" i="43"/>
  <c r="C2363" i="43"/>
  <c r="C2362" i="43"/>
  <c r="C2361" i="43"/>
  <c r="C2360" i="43"/>
  <c r="C2359" i="43"/>
  <c r="C2358" i="43"/>
  <c r="C2357" i="43"/>
  <c r="C2356" i="43"/>
  <c r="C2355" i="43"/>
  <c r="C2354" i="43"/>
  <c r="C2353" i="43"/>
  <c r="C2352" i="43"/>
  <c r="C2351" i="43"/>
  <c r="C2350" i="43"/>
  <c r="C2349" i="43"/>
  <c r="C2348" i="43"/>
  <c r="C2347" i="43"/>
  <c r="C2346" i="43"/>
  <c r="C2345" i="43"/>
  <c r="C2344" i="43"/>
  <c r="C2343" i="43"/>
  <c r="C2342" i="43"/>
  <c r="C2341" i="43"/>
  <c r="C2340" i="43"/>
  <c r="C2339" i="43"/>
  <c r="C2338" i="43"/>
  <c r="C2337" i="43"/>
  <c r="C2336" i="43"/>
  <c r="C2335" i="43"/>
  <c r="C2334" i="43"/>
  <c r="C2333" i="43"/>
  <c r="C2332" i="43"/>
  <c r="C2331" i="43"/>
  <c r="C2330" i="43"/>
  <c r="C2329" i="43"/>
  <c r="C2328" i="43"/>
  <c r="C2327" i="43"/>
  <c r="C2326" i="43"/>
  <c r="C2325" i="43"/>
  <c r="C2324" i="43"/>
  <c r="C2323" i="43"/>
  <c r="C2322" i="43"/>
  <c r="C2321" i="43"/>
  <c r="C2320" i="43"/>
  <c r="C2319" i="43"/>
  <c r="C2318" i="43"/>
  <c r="C2317" i="43"/>
  <c r="C2316" i="43"/>
  <c r="C2315" i="43"/>
  <c r="C2314" i="43"/>
  <c r="C2313" i="43"/>
  <c r="C2312" i="43"/>
  <c r="C2311" i="43"/>
  <c r="C2310" i="43"/>
  <c r="C2309" i="43"/>
  <c r="C2308" i="43"/>
  <c r="C2307" i="43"/>
  <c r="C2306" i="43"/>
  <c r="C2305" i="43"/>
  <c r="C2304" i="43"/>
  <c r="C2303" i="43"/>
  <c r="C2302" i="43"/>
  <c r="C2301" i="43"/>
  <c r="C2300" i="43"/>
  <c r="C2299" i="43"/>
  <c r="C2298" i="43"/>
  <c r="C2297" i="43"/>
  <c r="C2296" i="43"/>
  <c r="C2295" i="43"/>
  <c r="C2294" i="43"/>
  <c r="C2293" i="43"/>
  <c r="C2292" i="43"/>
  <c r="C2291" i="43"/>
  <c r="C2290" i="43"/>
  <c r="C2289" i="43"/>
  <c r="C2288" i="43"/>
  <c r="C2287" i="43"/>
  <c r="C2286" i="43"/>
  <c r="C2285" i="43"/>
  <c r="C2284" i="43"/>
  <c r="C2283" i="43"/>
  <c r="C2282" i="43"/>
  <c r="C2281" i="43"/>
  <c r="C2280" i="43"/>
  <c r="C2279" i="43"/>
  <c r="C2278" i="43"/>
  <c r="C2277" i="43"/>
  <c r="C2276" i="43"/>
  <c r="C2275" i="43"/>
  <c r="C2274" i="43"/>
  <c r="C2273" i="43"/>
  <c r="C2272" i="43"/>
  <c r="C2271" i="43"/>
  <c r="C2270" i="43"/>
  <c r="C2269" i="43"/>
  <c r="C2268" i="43"/>
  <c r="C2267" i="43"/>
  <c r="C2266" i="43"/>
  <c r="C2265" i="43"/>
  <c r="C2264" i="43"/>
  <c r="C2263" i="43"/>
  <c r="C2262" i="43"/>
  <c r="C2261" i="43"/>
  <c r="C2260" i="43"/>
  <c r="C2259" i="43"/>
  <c r="C2258" i="43"/>
  <c r="C2257" i="43"/>
  <c r="C2256" i="43"/>
  <c r="C2255" i="43"/>
  <c r="C2254" i="43"/>
  <c r="C2253" i="43"/>
  <c r="C2252" i="43"/>
  <c r="C2251" i="43"/>
  <c r="C2250" i="43"/>
  <c r="C2249" i="43"/>
  <c r="C2248" i="43"/>
  <c r="C2247" i="43"/>
  <c r="C2246" i="43"/>
  <c r="C2245" i="43"/>
  <c r="C2244" i="43"/>
  <c r="C2243" i="43"/>
  <c r="C2242" i="43"/>
  <c r="C2241" i="43"/>
  <c r="C2240" i="43"/>
  <c r="C2239" i="43"/>
  <c r="C2238" i="43"/>
  <c r="C2237" i="43"/>
  <c r="C2236" i="43"/>
  <c r="C2235" i="43"/>
  <c r="C2234" i="43"/>
  <c r="C2233" i="43"/>
  <c r="C2232" i="43"/>
  <c r="C2231" i="43"/>
  <c r="C2230" i="43"/>
  <c r="C2229" i="43"/>
  <c r="C2228" i="43"/>
  <c r="C2227" i="43"/>
  <c r="C2226" i="43"/>
  <c r="C2225" i="43"/>
  <c r="C2224" i="43"/>
  <c r="C2223" i="43"/>
  <c r="C2222" i="43"/>
  <c r="C2221" i="43"/>
  <c r="C2220" i="43"/>
  <c r="C2219" i="43"/>
  <c r="C2218" i="43"/>
  <c r="C2217" i="43"/>
  <c r="C2216" i="43"/>
  <c r="C2215" i="43"/>
  <c r="C2214" i="43"/>
  <c r="C2213" i="43"/>
  <c r="C2212" i="43"/>
  <c r="C2211" i="43"/>
  <c r="C2210" i="43"/>
  <c r="C2209" i="43"/>
  <c r="C2208" i="43"/>
  <c r="C2207" i="43"/>
  <c r="C2206" i="43"/>
  <c r="C2205" i="43"/>
  <c r="C2204" i="43"/>
  <c r="C2203" i="43"/>
  <c r="C2202" i="43"/>
  <c r="C2201" i="43"/>
  <c r="C2200" i="43"/>
  <c r="C2199" i="43"/>
  <c r="C2198" i="43"/>
  <c r="C2197" i="43"/>
  <c r="C2196" i="43"/>
  <c r="C2195" i="43"/>
  <c r="C2194" i="43"/>
  <c r="C2193" i="43"/>
  <c r="C2192" i="43"/>
  <c r="C2191" i="43"/>
  <c r="C2190" i="43"/>
  <c r="C2189" i="43"/>
  <c r="C2188" i="43"/>
  <c r="C2187" i="43"/>
  <c r="C2186" i="43"/>
  <c r="C2185" i="43"/>
  <c r="C2184" i="43"/>
  <c r="C2183" i="43"/>
  <c r="C2182" i="43"/>
  <c r="C2181" i="43"/>
  <c r="C2180" i="43"/>
  <c r="C2179" i="43"/>
  <c r="C2178" i="43"/>
  <c r="C2177" i="43"/>
  <c r="C2176" i="43"/>
  <c r="C2175" i="43"/>
  <c r="C2174" i="43"/>
  <c r="C2173" i="43"/>
  <c r="C2172" i="43"/>
  <c r="C2171" i="43"/>
  <c r="C2170" i="43"/>
  <c r="C2169" i="43"/>
  <c r="C2168" i="43"/>
  <c r="C2167" i="43"/>
  <c r="C2166" i="43"/>
  <c r="C2165" i="43"/>
  <c r="C2164" i="43"/>
  <c r="C2163" i="43"/>
  <c r="C2162" i="43"/>
  <c r="C2161" i="43"/>
  <c r="C2160" i="43"/>
  <c r="C2159" i="43"/>
  <c r="C2158" i="43"/>
  <c r="C2157" i="43"/>
  <c r="C2156" i="43"/>
  <c r="C2155" i="43"/>
  <c r="C2154" i="43"/>
  <c r="C2153" i="43"/>
  <c r="C2152" i="43"/>
  <c r="C2151" i="43"/>
  <c r="C2150" i="43"/>
  <c r="C2149" i="43"/>
  <c r="C2148" i="43"/>
  <c r="C2147" i="43"/>
  <c r="C2146" i="43"/>
  <c r="C2145" i="43"/>
  <c r="C2144" i="43"/>
  <c r="C2143" i="43"/>
  <c r="C2142" i="43"/>
  <c r="C2141" i="43"/>
  <c r="C2140" i="43"/>
  <c r="C2139" i="43"/>
  <c r="C2138" i="43"/>
  <c r="C2137" i="43"/>
  <c r="C2136" i="43"/>
  <c r="C2135" i="43"/>
  <c r="C2134" i="43"/>
  <c r="C2133" i="43"/>
  <c r="C2132" i="43"/>
  <c r="C2131" i="43"/>
  <c r="C2130" i="43"/>
  <c r="C2129" i="43"/>
  <c r="C2128" i="43"/>
  <c r="C2127" i="43"/>
  <c r="C2126" i="43"/>
  <c r="C2125" i="43"/>
  <c r="C2124" i="43"/>
  <c r="C2123" i="43"/>
  <c r="C2122" i="43"/>
  <c r="C2121" i="43"/>
  <c r="C2120" i="43"/>
  <c r="C2119" i="43"/>
  <c r="C2118" i="43"/>
  <c r="C2117" i="43"/>
  <c r="C2116" i="43"/>
  <c r="C2115" i="43"/>
  <c r="C2114" i="43"/>
  <c r="C2113" i="43"/>
  <c r="C2112" i="43"/>
  <c r="C2111" i="43"/>
  <c r="C2110" i="43"/>
  <c r="C2109" i="43"/>
  <c r="C2108" i="43"/>
  <c r="C2107" i="43"/>
  <c r="C2106" i="43"/>
  <c r="C2105" i="43"/>
  <c r="C2104" i="43"/>
  <c r="C2103" i="43"/>
  <c r="C2102" i="43"/>
  <c r="C2101" i="43"/>
  <c r="C2100" i="43"/>
  <c r="C2099" i="43"/>
  <c r="C2098" i="43"/>
  <c r="C2097" i="43"/>
  <c r="C2096" i="43"/>
  <c r="C2095" i="43"/>
  <c r="C2094" i="43"/>
  <c r="C2093" i="43"/>
  <c r="C2092" i="43"/>
  <c r="C2091" i="43"/>
  <c r="C2090" i="43"/>
  <c r="C2089" i="43"/>
  <c r="C2088" i="43"/>
  <c r="C2087" i="43"/>
  <c r="C2086" i="43"/>
  <c r="C2085" i="43"/>
  <c r="C2084" i="43"/>
  <c r="C2083" i="43"/>
  <c r="C2082" i="43"/>
  <c r="C2081" i="43"/>
  <c r="C2080" i="43"/>
  <c r="C2079" i="43"/>
  <c r="C2078" i="43"/>
  <c r="C2077" i="43"/>
  <c r="C2076" i="43"/>
  <c r="C2075" i="43"/>
  <c r="C2074" i="43"/>
  <c r="C2073" i="43"/>
  <c r="C2072" i="43"/>
  <c r="C2071" i="43"/>
  <c r="C2070" i="43"/>
  <c r="C2069" i="43"/>
  <c r="C2068" i="43"/>
  <c r="C2067" i="43"/>
  <c r="C2066" i="43"/>
  <c r="C2065" i="43"/>
  <c r="C2064" i="43"/>
  <c r="C2063" i="43"/>
  <c r="C2062" i="43"/>
  <c r="C2061" i="43"/>
  <c r="C2060" i="43"/>
  <c r="C2059" i="43"/>
  <c r="C2058" i="43"/>
  <c r="C2057" i="43"/>
  <c r="C2056" i="43"/>
  <c r="C2055" i="43"/>
  <c r="C2054" i="43"/>
  <c r="C2053" i="43"/>
  <c r="C2052" i="43"/>
  <c r="C2051" i="43"/>
  <c r="C2050" i="43"/>
  <c r="C2049" i="43"/>
  <c r="C2048" i="43"/>
  <c r="C2047" i="43"/>
  <c r="C2046" i="43"/>
  <c r="C2045" i="43"/>
  <c r="C2044" i="43"/>
  <c r="C2043" i="43"/>
  <c r="C2042" i="43"/>
  <c r="C2041" i="43"/>
  <c r="C2040" i="43"/>
  <c r="C2039" i="43"/>
  <c r="C2038" i="43"/>
  <c r="C2037" i="43"/>
  <c r="C2036" i="43"/>
  <c r="C2035" i="43"/>
  <c r="C2034" i="43"/>
  <c r="C2033" i="43"/>
  <c r="C2032" i="43"/>
  <c r="C2031" i="43"/>
  <c r="C2030" i="43"/>
  <c r="C2029" i="43"/>
  <c r="C2028" i="43"/>
  <c r="C2027" i="43"/>
  <c r="C2026" i="43"/>
  <c r="C2025" i="43"/>
  <c r="C2024" i="43"/>
  <c r="C2023" i="43"/>
  <c r="C2022" i="43"/>
  <c r="C2021" i="43"/>
  <c r="C2020" i="43"/>
  <c r="C2019" i="43"/>
  <c r="C2018" i="43"/>
  <c r="C2017" i="43"/>
  <c r="C2016" i="43"/>
  <c r="C2015" i="43"/>
  <c r="C2014" i="43"/>
  <c r="C2013" i="43"/>
  <c r="C2012" i="43"/>
  <c r="C2011" i="43"/>
  <c r="C2010" i="43"/>
  <c r="C2009" i="43"/>
  <c r="C2008" i="43"/>
  <c r="C2007" i="43"/>
  <c r="C2006" i="43"/>
  <c r="C2005" i="43"/>
  <c r="C2004" i="43"/>
  <c r="C2003" i="43"/>
  <c r="C2002" i="43"/>
  <c r="C2001" i="43"/>
  <c r="C2000" i="43"/>
  <c r="C1999" i="43"/>
  <c r="C1998" i="43"/>
  <c r="C1997" i="43"/>
  <c r="C1996" i="43"/>
  <c r="C1995" i="43"/>
  <c r="C1994" i="43"/>
  <c r="C1993" i="43"/>
  <c r="C1992" i="43"/>
  <c r="C1991" i="43"/>
  <c r="C1990" i="43"/>
  <c r="C1989" i="43"/>
  <c r="C1988" i="43"/>
  <c r="C1987" i="43"/>
  <c r="C1986" i="43"/>
  <c r="C1985" i="43"/>
  <c r="C1984" i="43"/>
  <c r="C1983" i="43"/>
  <c r="C1982" i="43"/>
  <c r="C1981" i="43"/>
  <c r="C1980" i="43"/>
  <c r="C1979" i="43"/>
  <c r="C1978" i="43"/>
  <c r="C1977" i="43"/>
  <c r="C1976" i="43"/>
  <c r="C1975" i="43"/>
  <c r="C1974" i="43"/>
  <c r="C1973" i="43"/>
  <c r="C1972" i="43"/>
  <c r="C1971" i="43"/>
  <c r="C1970" i="43"/>
  <c r="C1969" i="43"/>
  <c r="C1968" i="43"/>
  <c r="C1967" i="43"/>
  <c r="C1966" i="43"/>
  <c r="C1965" i="43"/>
  <c r="C1964" i="43"/>
  <c r="C1963" i="43"/>
  <c r="C1962" i="43"/>
  <c r="C1961" i="43"/>
  <c r="C1960" i="43"/>
  <c r="C1959" i="43"/>
  <c r="C1958" i="43"/>
  <c r="C1957" i="43"/>
  <c r="C1956" i="43"/>
  <c r="C1955" i="43"/>
  <c r="C1954" i="43"/>
  <c r="C1953" i="43"/>
  <c r="C1952" i="43"/>
  <c r="C1951" i="43"/>
  <c r="C1950" i="43"/>
  <c r="C1949" i="43"/>
  <c r="C1948" i="43"/>
  <c r="C1947" i="43"/>
  <c r="C1946" i="43"/>
  <c r="C1945" i="43"/>
  <c r="C1944" i="43"/>
  <c r="C1943" i="43"/>
  <c r="C1942" i="43"/>
  <c r="C1941" i="43"/>
  <c r="C1940" i="43"/>
  <c r="C1939" i="43"/>
  <c r="C1938" i="43"/>
  <c r="C1937" i="43"/>
  <c r="C1936" i="43"/>
  <c r="C1935" i="43"/>
  <c r="C1934" i="43"/>
  <c r="C1933" i="43"/>
  <c r="C1932" i="43"/>
  <c r="C1931" i="43"/>
  <c r="C1930" i="43"/>
  <c r="C1929" i="43"/>
  <c r="C1928" i="43"/>
  <c r="C1927" i="43"/>
  <c r="C1926" i="43"/>
  <c r="C1925" i="43"/>
  <c r="C1924" i="43"/>
  <c r="C1923" i="43"/>
  <c r="C1922" i="43"/>
  <c r="C1921" i="43"/>
  <c r="C1920" i="43"/>
  <c r="C1919" i="43"/>
  <c r="C1918" i="43"/>
  <c r="C1917" i="43"/>
  <c r="C1916" i="43"/>
  <c r="C1915" i="43"/>
  <c r="C1914" i="43"/>
  <c r="C1913" i="43"/>
  <c r="C1912" i="43"/>
  <c r="C1911" i="43"/>
  <c r="C1910" i="43"/>
  <c r="C1909" i="43"/>
  <c r="C1908" i="43"/>
  <c r="C1907" i="43"/>
  <c r="C1906" i="43"/>
  <c r="C1905" i="43"/>
  <c r="C1904" i="43"/>
  <c r="C1903" i="43"/>
  <c r="C1902" i="43"/>
  <c r="C1901" i="43"/>
  <c r="C1900" i="43"/>
  <c r="C1899" i="43"/>
  <c r="C1898" i="43"/>
  <c r="C1897" i="43"/>
  <c r="C1896" i="43"/>
  <c r="C1895" i="43"/>
  <c r="C1894" i="43"/>
  <c r="C1893" i="43"/>
  <c r="C1892" i="43"/>
  <c r="C1891" i="43"/>
  <c r="C1890" i="43"/>
  <c r="C1889" i="43"/>
  <c r="C1888" i="43"/>
  <c r="C1887" i="43"/>
  <c r="C1886" i="43"/>
  <c r="C1885" i="43"/>
  <c r="C1884" i="43"/>
  <c r="C1883" i="43"/>
  <c r="C1882" i="43"/>
  <c r="C1881" i="43"/>
  <c r="C1880" i="43"/>
  <c r="C1879" i="43"/>
  <c r="C1878" i="43"/>
  <c r="C1877" i="43"/>
  <c r="C1876" i="43"/>
  <c r="C1875" i="43"/>
  <c r="C1874" i="43"/>
  <c r="C1873" i="43"/>
  <c r="C1872" i="43"/>
  <c r="C1871" i="43"/>
  <c r="C1870" i="43"/>
  <c r="C1869" i="43"/>
  <c r="C1868" i="43"/>
  <c r="C1867" i="43"/>
  <c r="C1866" i="43"/>
  <c r="C1865" i="43"/>
  <c r="C1864" i="43"/>
  <c r="C1863" i="43"/>
  <c r="C1862" i="43"/>
  <c r="C1861" i="43"/>
  <c r="C1860" i="43"/>
  <c r="C1859" i="43"/>
  <c r="C1858" i="43"/>
  <c r="C1857" i="43"/>
  <c r="C1856" i="43"/>
  <c r="C1855" i="43"/>
  <c r="C1854" i="43"/>
  <c r="C1853" i="43"/>
  <c r="C1852" i="43"/>
  <c r="C1851" i="43"/>
  <c r="C1850" i="43"/>
  <c r="C1849" i="43"/>
  <c r="C1848" i="43"/>
  <c r="C1847" i="43"/>
  <c r="C1846" i="43"/>
  <c r="C1845" i="43"/>
  <c r="C1844" i="43"/>
  <c r="C1843" i="43"/>
  <c r="C1842" i="43"/>
  <c r="C1841" i="43"/>
  <c r="C1840" i="43"/>
  <c r="C1839" i="43"/>
  <c r="C1838" i="43"/>
  <c r="C1837" i="43"/>
  <c r="C1836" i="43"/>
  <c r="C1835" i="43"/>
  <c r="C1834" i="43"/>
  <c r="C1833" i="43"/>
  <c r="C1832" i="43"/>
  <c r="C1831" i="43"/>
  <c r="C1830" i="43"/>
  <c r="C1829" i="43"/>
  <c r="C1828" i="43"/>
  <c r="C1827" i="43"/>
  <c r="C1826" i="43"/>
  <c r="C1825" i="43"/>
  <c r="C1824" i="43"/>
  <c r="C1823" i="43"/>
  <c r="C1822" i="43"/>
  <c r="C1821" i="43"/>
  <c r="C1820" i="43"/>
  <c r="C1819" i="43"/>
  <c r="C1818" i="43"/>
  <c r="C1817" i="43"/>
  <c r="C1816" i="43"/>
  <c r="C1815" i="43"/>
  <c r="C1814" i="43"/>
  <c r="C1813" i="43"/>
  <c r="C1812" i="43"/>
  <c r="C1811" i="43"/>
  <c r="C1810" i="43"/>
  <c r="C1809" i="43"/>
  <c r="C1808" i="43"/>
  <c r="C1807" i="43"/>
  <c r="C1806" i="43"/>
  <c r="C1805" i="43"/>
  <c r="C1804" i="43"/>
  <c r="C1803" i="43"/>
  <c r="C1802" i="43"/>
  <c r="C1801" i="43"/>
  <c r="C1800" i="43"/>
  <c r="C1799" i="43"/>
  <c r="C1798" i="43"/>
  <c r="C1797" i="43"/>
  <c r="C1796" i="43"/>
  <c r="C1795" i="43"/>
  <c r="C1794" i="43"/>
  <c r="C1793" i="43"/>
  <c r="C1792" i="43"/>
  <c r="C1791" i="43"/>
  <c r="C1790" i="43"/>
  <c r="C1789" i="43"/>
  <c r="C1788" i="43"/>
  <c r="C1787" i="43"/>
  <c r="C1786" i="43"/>
  <c r="C1785" i="43"/>
  <c r="C1784" i="43"/>
  <c r="C1783" i="43"/>
  <c r="C1782" i="43"/>
  <c r="C1781" i="43"/>
  <c r="C1780" i="43"/>
  <c r="C1779" i="43"/>
  <c r="C1778" i="43"/>
  <c r="C1777" i="43"/>
  <c r="C1776" i="43"/>
  <c r="C1775" i="43"/>
  <c r="C1774" i="43"/>
  <c r="C1773" i="43"/>
  <c r="C1772" i="43"/>
  <c r="C1771" i="43"/>
  <c r="C1770" i="43"/>
  <c r="C1769" i="43"/>
  <c r="C1768" i="43"/>
  <c r="C1767" i="43"/>
  <c r="C1766" i="43"/>
  <c r="C1765" i="43"/>
  <c r="C1764" i="43"/>
  <c r="C1763" i="43"/>
  <c r="C1762" i="43"/>
  <c r="C1761" i="43"/>
  <c r="C1760" i="43"/>
  <c r="C1759" i="43"/>
  <c r="C1758" i="43"/>
  <c r="C1757" i="43"/>
  <c r="C1756" i="43"/>
  <c r="C1755" i="43"/>
  <c r="C1754" i="43"/>
  <c r="C1753" i="43"/>
  <c r="C1752" i="43"/>
  <c r="C1751" i="43"/>
  <c r="C1750" i="43"/>
  <c r="C1749" i="43"/>
  <c r="C1748" i="43"/>
  <c r="C1747" i="43"/>
  <c r="C1746" i="43"/>
  <c r="C1745" i="43"/>
  <c r="C1744" i="43"/>
  <c r="C1743" i="43"/>
  <c r="C1742" i="43"/>
  <c r="C1741" i="43"/>
  <c r="C1740" i="43"/>
  <c r="C1739" i="43"/>
  <c r="C1738" i="43"/>
  <c r="C1737" i="43"/>
  <c r="C1736" i="43"/>
  <c r="C1735" i="43"/>
  <c r="C1734" i="43"/>
  <c r="C1733" i="43"/>
  <c r="C1732" i="43"/>
  <c r="C1731" i="43"/>
  <c r="C1730" i="43"/>
  <c r="C1729" i="43"/>
  <c r="C1728" i="43"/>
  <c r="C1727" i="43"/>
  <c r="C1726" i="43"/>
  <c r="C1725" i="43"/>
  <c r="C1724" i="43"/>
  <c r="C1723" i="43"/>
  <c r="C1722" i="43"/>
  <c r="C1721" i="43"/>
  <c r="C1720" i="43"/>
  <c r="C1719" i="43"/>
  <c r="C1718" i="43"/>
  <c r="C1717" i="43"/>
  <c r="C1716" i="43"/>
  <c r="C1715" i="43"/>
  <c r="C1714" i="43"/>
  <c r="C1713" i="43"/>
  <c r="C1712" i="43"/>
  <c r="C1711" i="43"/>
  <c r="C1710" i="43"/>
  <c r="C1709" i="43"/>
  <c r="C1708" i="43"/>
  <c r="C1707" i="43"/>
  <c r="C1706" i="43"/>
  <c r="C1705" i="43"/>
  <c r="C1704" i="43"/>
  <c r="C1703" i="43"/>
  <c r="C1702" i="43"/>
  <c r="C1701" i="43"/>
  <c r="C1700" i="43"/>
  <c r="C1699" i="43"/>
  <c r="C1698" i="43"/>
  <c r="C1697" i="43"/>
  <c r="C1696" i="43"/>
  <c r="C1695" i="43"/>
  <c r="C1694" i="43"/>
  <c r="C1693" i="43"/>
  <c r="C1692" i="43"/>
  <c r="C1691" i="43"/>
  <c r="C1690" i="43"/>
  <c r="C1689" i="43"/>
  <c r="C1688" i="43"/>
  <c r="C1687" i="43"/>
  <c r="C1686" i="43"/>
  <c r="C1685" i="43"/>
  <c r="C1684" i="43"/>
  <c r="C1683" i="43"/>
  <c r="C1682" i="43"/>
  <c r="C1681" i="43"/>
  <c r="C1680" i="43"/>
  <c r="C1679" i="43"/>
  <c r="C1678" i="43"/>
  <c r="C1677" i="43"/>
  <c r="C1676" i="43"/>
  <c r="C1675" i="43"/>
  <c r="C1674" i="43"/>
  <c r="C1673" i="43"/>
  <c r="C1672" i="43"/>
  <c r="C1671" i="43"/>
  <c r="C1670" i="43"/>
  <c r="C1669" i="43"/>
  <c r="C1668" i="43"/>
  <c r="C1667" i="43"/>
  <c r="C1666" i="43"/>
  <c r="C1665" i="43"/>
  <c r="C1664" i="43"/>
  <c r="C1663" i="43"/>
  <c r="C1662" i="43"/>
  <c r="C1661" i="43"/>
  <c r="C1660" i="43"/>
  <c r="C1659" i="43"/>
  <c r="C1658" i="43"/>
  <c r="C1657" i="43"/>
  <c r="C1656" i="43"/>
  <c r="C1655" i="43"/>
  <c r="C1654" i="43"/>
  <c r="C1653" i="43"/>
  <c r="C1652" i="43"/>
  <c r="C1651" i="43"/>
  <c r="C1650" i="43"/>
  <c r="C1649" i="43"/>
  <c r="C1648" i="43"/>
  <c r="C1647" i="43"/>
  <c r="C1646" i="43"/>
  <c r="C1645" i="43"/>
  <c r="C1644" i="43"/>
  <c r="C1643" i="43"/>
  <c r="C1642" i="43"/>
  <c r="C1641" i="43"/>
  <c r="C1640" i="43"/>
  <c r="C1639" i="43"/>
  <c r="C1638" i="43"/>
  <c r="C1637" i="43"/>
  <c r="C1636" i="43"/>
  <c r="C1635" i="43"/>
  <c r="C1634" i="43"/>
  <c r="C1633" i="43"/>
  <c r="C1632" i="43"/>
  <c r="C1631" i="43"/>
  <c r="C1630" i="43"/>
  <c r="C1629" i="43"/>
  <c r="C1628" i="43"/>
  <c r="C1627" i="43"/>
  <c r="C1626" i="43"/>
  <c r="C1625" i="43"/>
  <c r="C1624" i="43"/>
  <c r="C1623" i="43"/>
  <c r="C1622" i="43"/>
  <c r="C1621" i="43"/>
  <c r="C1620" i="43"/>
  <c r="C1619" i="43"/>
  <c r="C1618" i="43"/>
  <c r="C1617" i="43"/>
  <c r="C1616" i="43"/>
  <c r="C1615" i="43"/>
  <c r="C1614" i="43"/>
  <c r="C1613" i="43"/>
  <c r="C1612" i="43"/>
  <c r="C1611" i="43"/>
  <c r="C1610" i="43"/>
  <c r="C1609" i="43"/>
  <c r="C1608" i="43"/>
  <c r="C1607" i="43"/>
  <c r="C1606" i="43"/>
  <c r="C1605" i="43"/>
  <c r="C1604" i="43"/>
  <c r="C1603" i="43"/>
  <c r="C1602" i="43"/>
  <c r="C1601" i="43"/>
  <c r="C1600" i="43"/>
  <c r="C1599" i="43"/>
  <c r="C1598" i="43"/>
  <c r="C1597" i="43"/>
  <c r="C1596" i="43"/>
  <c r="C1595" i="43"/>
  <c r="C1594" i="43"/>
  <c r="C1593" i="43"/>
  <c r="C1592" i="43"/>
  <c r="C1591" i="43"/>
  <c r="C1590" i="43"/>
  <c r="C1589" i="43"/>
  <c r="C1588" i="43"/>
  <c r="C1587" i="43"/>
  <c r="C1586" i="43"/>
  <c r="C1585" i="43"/>
  <c r="C1584" i="43"/>
  <c r="C1583" i="43"/>
  <c r="C1582" i="43"/>
  <c r="C1581" i="43"/>
  <c r="C1580" i="43"/>
  <c r="C1579" i="43"/>
  <c r="C1578" i="43"/>
  <c r="C1577" i="43"/>
  <c r="C1576" i="43"/>
  <c r="C1575" i="43"/>
  <c r="C1574" i="43"/>
  <c r="C1573" i="43"/>
  <c r="C1572" i="43"/>
  <c r="C1571" i="43"/>
  <c r="C1570" i="43"/>
  <c r="C1569" i="43"/>
  <c r="C1568" i="43"/>
  <c r="C1567" i="43"/>
  <c r="C1566" i="43"/>
  <c r="C1565" i="43"/>
  <c r="C1564" i="43"/>
  <c r="C1563" i="43"/>
  <c r="C1562" i="43"/>
  <c r="C1561" i="43"/>
  <c r="C1560" i="43"/>
  <c r="C1559" i="43"/>
  <c r="C1558" i="43"/>
  <c r="C1557" i="43"/>
  <c r="C1556" i="43"/>
  <c r="C1555" i="43"/>
  <c r="C1554" i="43"/>
  <c r="C1553" i="43"/>
  <c r="C1552" i="43"/>
  <c r="C1551" i="43"/>
  <c r="C1550" i="43"/>
  <c r="C1549" i="43"/>
  <c r="C1548" i="43"/>
  <c r="C1547" i="43"/>
  <c r="C1546" i="43"/>
  <c r="C1545" i="43"/>
  <c r="C1544" i="43"/>
  <c r="C1543" i="43"/>
  <c r="C1542" i="43"/>
  <c r="C1541" i="43"/>
  <c r="C1540" i="43"/>
  <c r="C1539" i="43"/>
  <c r="C1538" i="43"/>
  <c r="C1537" i="43"/>
  <c r="C1536" i="43"/>
  <c r="C1535" i="43"/>
  <c r="C1534" i="43"/>
  <c r="C1533" i="43"/>
  <c r="C1532" i="43"/>
  <c r="C1531" i="43"/>
  <c r="C1530" i="43"/>
  <c r="C1529" i="43"/>
  <c r="C1528" i="43"/>
  <c r="C1527" i="43"/>
  <c r="C1526" i="43"/>
  <c r="C1525" i="43"/>
  <c r="C1524" i="43"/>
  <c r="C1523" i="43"/>
  <c r="C1522" i="43"/>
  <c r="C1521" i="43"/>
  <c r="C1520" i="43"/>
  <c r="C1519" i="43"/>
  <c r="C1518" i="43"/>
  <c r="C1517" i="43"/>
  <c r="C1516" i="43"/>
  <c r="C1515" i="43"/>
  <c r="C1514" i="43"/>
  <c r="C1513" i="43"/>
  <c r="C1512" i="43"/>
  <c r="C1511" i="43"/>
  <c r="C1510" i="43"/>
  <c r="C1509" i="43"/>
  <c r="C1508" i="43"/>
  <c r="C1507" i="43"/>
  <c r="C1506" i="43"/>
  <c r="C1505" i="43"/>
  <c r="C1504" i="43"/>
  <c r="C1503" i="43"/>
  <c r="C1502" i="43"/>
  <c r="C1501" i="43"/>
  <c r="C1500" i="43"/>
  <c r="C1499" i="43"/>
  <c r="C1498" i="43"/>
  <c r="C1497" i="43"/>
  <c r="C1496" i="43"/>
  <c r="C1495" i="43"/>
  <c r="C1494" i="43"/>
  <c r="C1493" i="43"/>
  <c r="C1492" i="43"/>
  <c r="C1491" i="43"/>
  <c r="C1490" i="43"/>
  <c r="C1489" i="43"/>
  <c r="C1488" i="43"/>
  <c r="C1487" i="43"/>
  <c r="C1486" i="43"/>
  <c r="C1485" i="43"/>
  <c r="C1484" i="43"/>
  <c r="C1483" i="43"/>
  <c r="C1482" i="43"/>
  <c r="C1481" i="43"/>
  <c r="C1480" i="43"/>
  <c r="C1479" i="43"/>
  <c r="C1478" i="43"/>
  <c r="C1477" i="43"/>
  <c r="C1476" i="43"/>
  <c r="C1475" i="43"/>
  <c r="C1474" i="43"/>
  <c r="C1473" i="43"/>
  <c r="C1472" i="43"/>
  <c r="C1471" i="43"/>
  <c r="C1470" i="43"/>
  <c r="C1469" i="43"/>
  <c r="C1468" i="43"/>
  <c r="C1467" i="43"/>
  <c r="C1466" i="43"/>
  <c r="C1465" i="43"/>
  <c r="C1464" i="43"/>
  <c r="C1463" i="43"/>
  <c r="C1462" i="43"/>
  <c r="C1461" i="43"/>
  <c r="C1460" i="43"/>
  <c r="C1459" i="43"/>
  <c r="C1458" i="43"/>
  <c r="C1457" i="43"/>
  <c r="C1456" i="43"/>
  <c r="C1455" i="43"/>
  <c r="C1454" i="43"/>
  <c r="C1453" i="43"/>
  <c r="C1452" i="43"/>
  <c r="C1451" i="43"/>
  <c r="C1450" i="43"/>
  <c r="C1449" i="43"/>
  <c r="C1448" i="43"/>
  <c r="C1447" i="43"/>
  <c r="C1446" i="43"/>
  <c r="C1445" i="43"/>
  <c r="C1444" i="43"/>
  <c r="C1443" i="43"/>
  <c r="C1442" i="43"/>
  <c r="C1441" i="43"/>
  <c r="C1440" i="43"/>
  <c r="C1439" i="43"/>
  <c r="C1438" i="43"/>
  <c r="C1437" i="43"/>
  <c r="C1436" i="43"/>
  <c r="C1435" i="43"/>
  <c r="C1434" i="43"/>
  <c r="C1433" i="43"/>
  <c r="C1432" i="43"/>
  <c r="C1431" i="43"/>
  <c r="C1430" i="43"/>
  <c r="C1429" i="43"/>
  <c r="C1428" i="43"/>
  <c r="C1427" i="43"/>
  <c r="C1426" i="43"/>
  <c r="C1425" i="43"/>
  <c r="C1424" i="43"/>
  <c r="C1423" i="43"/>
  <c r="C1422" i="43"/>
  <c r="C1421" i="43"/>
  <c r="C1420" i="43"/>
  <c r="C1419" i="43"/>
  <c r="C1418" i="43"/>
  <c r="C1417" i="43"/>
  <c r="C1416" i="43"/>
  <c r="C1415" i="43"/>
  <c r="C1414" i="43"/>
  <c r="C1413" i="43"/>
  <c r="C1412" i="43"/>
  <c r="C1411" i="43"/>
  <c r="C1410" i="43"/>
  <c r="C1409" i="43"/>
  <c r="C1408" i="43"/>
  <c r="C1407" i="43"/>
  <c r="C1406" i="43"/>
  <c r="C1405" i="43"/>
  <c r="C1404" i="43"/>
  <c r="C1403" i="43"/>
  <c r="C1402" i="43"/>
  <c r="C1401" i="43"/>
  <c r="C1400" i="43"/>
  <c r="C1399" i="43"/>
  <c r="C1398" i="43"/>
  <c r="C1397" i="43"/>
  <c r="C1396" i="43"/>
  <c r="C1395" i="43"/>
  <c r="C1394" i="43"/>
  <c r="C1393" i="43"/>
  <c r="C1392" i="43"/>
  <c r="C1391" i="43"/>
  <c r="C1390" i="43"/>
  <c r="C1389" i="43"/>
  <c r="C1388" i="43"/>
  <c r="C1387" i="43"/>
  <c r="C1386" i="43"/>
  <c r="C1385" i="43"/>
  <c r="C1384" i="43"/>
  <c r="C1383" i="43"/>
  <c r="C1382" i="43"/>
  <c r="C1381" i="43"/>
  <c r="C1380" i="43"/>
  <c r="C1379" i="43"/>
  <c r="C1378" i="43"/>
  <c r="C1377" i="43"/>
  <c r="C1376" i="43"/>
  <c r="C1375" i="43"/>
  <c r="C1374" i="43"/>
  <c r="C1373" i="43"/>
  <c r="C1372" i="43"/>
  <c r="C1371" i="43"/>
  <c r="C1370" i="43"/>
  <c r="C1369" i="43"/>
  <c r="C1368" i="43"/>
  <c r="C1367" i="43"/>
  <c r="C1366" i="43"/>
  <c r="C1365" i="43"/>
  <c r="C1364" i="43"/>
  <c r="C1363" i="43"/>
  <c r="C1362" i="43"/>
  <c r="C1361" i="43"/>
  <c r="C1360" i="43"/>
  <c r="C1359" i="43"/>
  <c r="C1358" i="43"/>
  <c r="C1357" i="43"/>
  <c r="C1356" i="43"/>
  <c r="C1355" i="43"/>
  <c r="C1354" i="43"/>
  <c r="C1353" i="43"/>
  <c r="C1352" i="43"/>
  <c r="C1351" i="43"/>
  <c r="C1350" i="43"/>
  <c r="C1349" i="43"/>
  <c r="C1348" i="43"/>
  <c r="C1347" i="43"/>
  <c r="C1346" i="43"/>
  <c r="C1345" i="43"/>
  <c r="C1344" i="43"/>
  <c r="C1343" i="43"/>
  <c r="C1342" i="43"/>
  <c r="C1341" i="43"/>
  <c r="C1340" i="43"/>
  <c r="C1339" i="43"/>
  <c r="C1338" i="43"/>
  <c r="C1337" i="43"/>
  <c r="C1336" i="43"/>
  <c r="C1335" i="43"/>
  <c r="C1334" i="43"/>
  <c r="C1333" i="43"/>
  <c r="C1332" i="43"/>
  <c r="C1331" i="43"/>
  <c r="C1330" i="43"/>
  <c r="C1329" i="43"/>
  <c r="C1328" i="43"/>
  <c r="C1327" i="43"/>
  <c r="C1326" i="43"/>
  <c r="C1325" i="43"/>
  <c r="C1324" i="43"/>
  <c r="C1323" i="43"/>
  <c r="C1322" i="43"/>
  <c r="C1321" i="43"/>
  <c r="C1320" i="43"/>
  <c r="C1319" i="43"/>
  <c r="C1318" i="43"/>
  <c r="C1317" i="43"/>
  <c r="C1316" i="43"/>
  <c r="C1315" i="43"/>
  <c r="C1314" i="43"/>
  <c r="C1313" i="43"/>
  <c r="C1312" i="43"/>
  <c r="C1311" i="43"/>
  <c r="C1310" i="43"/>
  <c r="C1309" i="43"/>
  <c r="C1308" i="43"/>
  <c r="C1307" i="43"/>
  <c r="C1306" i="43"/>
  <c r="C1305" i="43"/>
  <c r="C1304" i="43"/>
  <c r="C1303" i="43"/>
  <c r="C1302" i="43"/>
  <c r="C1301" i="43"/>
  <c r="C1300" i="43"/>
  <c r="C1299" i="43"/>
  <c r="C1298" i="43"/>
  <c r="C1297" i="43"/>
  <c r="C1296" i="43"/>
  <c r="C1295" i="43"/>
  <c r="C1294" i="43"/>
  <c r="C1293" i="43"/>
  <c r="C1292" i="43"/>
  <c r="C1291" i="43"/>
  <c r="C1290" i="43"/>
  <c r="C1289" i="43"/>
  <c r="C1288" i="43"/>
  <c r="C1287" i="43"/>
  <c r="C1286" i="43"/>
  <c r="C1285" i="43"/>
  <c r="C1284" i="43"/>
  <c r="C1283" i="43"/>
  <c r="C1282" i="43"/>
  <c r="C1281" i="43"/>
  <c r="C1280" i="43"/>
  <c r="C1279" i="43"/>
  <c r="C1278" i="43"/>
  <c r="C1277" i="43"/>
  <c r="C1276" i="43"/>
  <c r="C1275" i="43"/>
  <c r="C1274" i="43"/>
  <c r="C1273" i="43"/>
  <c r="C1272" i="43"/>
  <c r="C1271" i="43"/>
  <c r="C1270" i="43"/>
  <c r="C1269" i="43"/>
  <c r="C1268" i="43"/>
  <c r="C1267" i="43"/>
  <c r="C1266" i="43"/>
  <c r="C1265" i="43"/>
  <c r="C1264" i="43"/>
  <c r="C1263" i="43"/>
  <c r="C1262" i="43"/>
  <c r="C1261" i="43"/>
  <c r="C1260" i="43"/>
  <c r="C1259" i="43"/>
  <c r="C1258" i="43"/>
  <c r="C1257" i="43"/>
  <c r="C1256" i="43"/>
  <c r="C1255" i="43"/>
  <c r="C1254" i="43"/>
  <c r="C1253" i="43"/>
  <c r="C1252" i="43"/>
  <c r="C1251" i="43"/>
  <c r="C1250" i="43"/>
  <c r="C1249" i="43"/>
  <c r="C1248" i="43"/>
  <c r="C1247" i="43"/>
  <c r="C1246" i="43"/>
  <c r="C1245" i="43"/>
  <c r="C1244" i="43"/>
  <c r="C1243" i="43"/>
  <c r="C1242" i="43"/>
  <c r="C1241" i="43"/>
  <c r="C1240" i="43"/>
  <c r="C1239" i="43"/>
  <c r="C1238" i="43"/>
  <c r="C1237" i="43"/>
  <c r="C1236" i="43"/>
  <c r="C1235" i="43"/>
  <c r="C1234" i="43"/>
  <c r="C1233" i="43"/>
  <c r="C1232" i="43"/>
  <c r="C1231" i="43"/>
  <c r="C1230" i="43"/>
  <c r="C1229" i="43"/>
  <c r="C1228" i="43"/>
  <c r="C1227" i="43"/>
  <c r="C1226" i="43"/>
  <c r="C1225" i="43"/>
  <c r="C1224" i="43"/>
  <c r="C1223" i="43"/>
  <c r="C1222" i="43"/>
  <c r="C1221" i="43"/>
  <c r="C1220" i="43"/>
  <c r="C1219" i="43"/>
  <c r="C1218" i="43"/>
  <c r="C1217" i="43"/>
  <c r="C1216" i="43"/>
  <c r="C1215" i="43"/>
  <c r="C1214" i="43"/>
  <c r="C1213" i="43"/>
  <c r="C1212" i="43"/>
  <c r="C1211" i="43"/>
  <c r="C1210" i="43"/>
  <c r="C1209" i="43"/>
  <c r="C1208" i="43"/>
  <c r="C1207" i="43"/>
  <c r="C1206" i="43"/>
  <c r="C1205" i="43"/>
  <c r="C1204" i="43"/>
  <c r="C1203" i="43"/>
  <c r="C1202" i="43"/>
  <c r="C1201" i="43"/>
  <c r="C1200" i="43"/>
  <c r="C1199" i="43"/>
  <c r="C1198" i="43"/>
  <c r="C1197" i="43"/>
  <c r="C1196" i="43"/>
  <c r="C1195" i="43"/>
  <c r="C1194" i="43"/>
  <c r="C1193" i="43"/>
  <c r="C1192" i="43"/>
  <c r="C1191" i="43"/>
  <c r="C1190" i="43"/>
  <c r="C1189" i="43"/>
  <c r="C1188" i="43"/>
  <c r="C1187" i="43"/>
  <c r="C1186" i="43"/>
  <c r="C1185" i="43"/>
  <c r="C1184" i="43"/>
  <c r="C1183" i="43"/>
  <c r="C1182" i="43"/>
  <c r="C1181" i="43"/>
  <c r="C1180" i="43"/>
  <c r="C1179" i="43"/>
  <c r="C1178" i="43"/>
  <c r="C1177" i="43"/>
  <c r="C1176" i="43"/>
  <c r="C1175" i="43"/>
  <c r="C1174" i="43"/>
  <c r="C1173" i="43"/>
  <c r="C1172" i="43"/>
  <c r="C1171" i="43"/>
  <c r="C1170" i="43"/>
  <c r="C1169" i="43"/>
  <c r="C1168" i="43"/>
  <c r="C1167" i="43"/>
  <c r="C1166" i="43"/>
  <c r="C1165" i="43"/>
  <c r="C1164" i="43"/>
  <c r="C1163" i="43"/>
  <c r="C1162" i="43"/>
  <c r="C1161" i="43"/>
  <c r="C1160" i="43"/>
  <c r="C1159" i="43"/>
  <c r="C1158" i="43"/>
  <c r="C1157" i="43"/>
  <c r="C1156" i="43"/>
  <c r="C1155" i="43"/>
  <c r="C1154" i="43"/>
  <c r="C1153" i="43"/>
  <c r="C1152" i="43"/>
  <c r="C1151" i="43"/>
  <c r="C1150" i="43"/>
  <c r="C1149" i="43"/>
  <c r="C1148" i="43"/>
  <c r="C1147" i="43"/>
  <c r="C1146" i="43"/>
  <c r="C1145" i="43"/>
  <c r="C1144" i="43"/>
  <c r="C1143" i="43"/>
  <c r="C1142" i="43"/>
  <c r="C1141" i="43"/>
  <c r="C1140" i="43"/>
  <c r="C1139" i="43"/>
  <c r="C1138" i="43"/>
  <c r="C1137" i="43"/>
  <c r="C1136" i="43"/>
  <c r="C1135" i="43"/>
  <c r="C1134" i="43"/>
  <c r="C1133" i="43"/>
  <c r="C1132" i="43"/>
  <c r="C1131" i="43"/>
  <c r="C1130" i="43"/>
  <c r="C1129" i="43"/>
  <c r="C1128" i="43"/>
  <c r="C1127" i="43"/>
  <c r="C1126" i="43"/>
  <c r="C1125" i="43"/>
  <c r="C1124" i="43"/>
  <c r="C1123" i="43"/>
  <c r="C1122" i="43"/>
  <c r="C1121" i="43"/>
  <c r="C1120" i="43"/>
  <c r="C1119" i="43"/>
  <c r="C1118" i="43"/>
  <c r="C1117" i="43"/>
  <c r="C1116" i="43"/>
  <c r="C1115" i="43"/>
  <c r="C1114" i="43"/>
  <c r="C1113" i="43"/>
  <c r="C1112" i="43"/>
  <c r="C1111" i="43"/>
  <c r="C1110" i="43"/>
  <c r="C1109" i="43"/>
  <c r="C1108" i="43"/>
  <c r="C1107" i="43"/>
  <c r="C1106" i="43"/>
  <c r="C1105" i="43"/>
  <c r="C1104" i="43"/>
  <c r="C1103" i="43"/>
  <c r="C1102" i="43"/>
  <c r="C1101" i="43"/>
  <c r="C1100" i="43"/>
  <c r="C1099" i="43"/>
  <c r="C1098" i="43"/>
  <c r="C1097" i="43"/>
  <c r="C1096" i="43"/>
  <c r="C1095" i="43"/>
  <c r="C1094" i="43"/>
  <c r="C1093" i="43"/>
  <c r="C1092" i="43"/>
  <c r="C1091" i="43"/>
  <c r="C1090" i="43"/>
  <c r="C1089" i="43"/>
  <c r="C1088" i="43"/>
  <c r="C1087" i="43"/>
  <c r="C1086" i="43"/>
  <c r="C1085" i="43"/>
  <c r="C1084" i="43"/>
  <c r="C1083" i="43"/>
  <c r="C1082" i="43"/>
  <c r="C1081" i="43"/>
  <c r="C1080" i="43"/>
  <c r="C1079" i="43"/>
  <c r="C1078" i="43"/>
  <c r="C1077" i="43"/>
  <c r="C1076" i="43"/>
  <c r="C1075" i="43"/>
  <c r="C1074" i="43"/>
  <c r="C1073" i="43"/>
  <c r="C1072" i="43"/>
  <c r="C1071" i="43"/>
  <c r="C1070" i="43"/>
  <c r="C1069" i="43"/>
  <c r="C1068" i="43"/>
  <c r="C1067" i="43"/>
  <c r="C1066" i="43"/>
  <c r="C1065" i="43"/>
  <c r="C1064" i="43"/>
  <c r="C1063" i="43"/>
  <c r="C1062" i="43"/>
  <c r="C1061" i="43"/>
  <c r="C1060" i="43"/>
  <c r="C1059" i="43"/>
  <c r="C1058" i="43"/>
  <c r="C1057" i="43"/>
  <c r="C1056" i="43"/>
  <c r="C1055" i="43"/>
  <c r="C1054" i="43"/>
  <c r="C1053" i="43"/>
  <c r="C1052" i="43"/>
  <c r="C1051" i="43"/>
  <c r="C1050" i="43"/>
  <c r="C1049" i="43"/>
  <c r="C1048" i="43"/>
  <c r="C1047" i="43"/>
  <c r="C1046" i="43"/>
  <c r="C1045" i="43"/>
  <c r="C1044" i="43"/>
  <c r="C1043" i="43"/>
  <c r="C1042" i="43"/>
  <c r="C1041" i="43"/>
  <c r="C1040" i="43"/>
  <c r="C1039" i="43"/>
  <c r="C1038" i="43"/>
  <c r="C1037" i="43"/>
  <c r="C1036" i="43"/>
  <c r="C1035" i="43"/>
  <c r="C1034" i="43"/>
  <c r="C1033" i="43"/>
  <c r="C1032" i="43"/>
  <c r="C1031" i="43"/>
  <c r="C1030" i="43"/>
  <c r="C1029" i="43"/>
  <c r="C1028" i="43"/>
  <c r="C1027" i="43"/>
  <c r="C1026" i="43"/>
  <c r="C1025" i="43"/>
  <c r="C1024" i="43"/>
  <c r="C1023" i="43"/>
  <c r="C1022" i="43"/>
  <c r="C1021" i="43"/>
  <c r="C1020" i="43"/>
  <c r="C1019" i="43"/>
  <c r="C1018" i="43"/>
  <c r="C1017" i="43"/>
  <c r="C1016" i="43"/>
  <c r="C1015" i="43"/>
  <c r="C1014" i="43"/>
  <c r="C1013" i="43"/>
  <c r="C1012" i="43"/>
  <c r="C1011" i="43"/>
  <c r="C1010" i="43"/>
  <c r="C1009" i="43"/>
  <c r="C1008" i="43"/>
  <c r="C1007" i="43"/>
  <c r="C1006" i="43"/>
  <c r="C1005" i="43"/>
  <c r="C1004" i="43"/>
  <c r="C1003" i="43"/>
  <c r="C1002" i="43"/>
  <c r="C1001" i="43"/>
  <c r="C1000" i="43"/>
  <c r="C999" i="43"/>
  <c r="C998" i="43"/>
  <c r="C997" i="43"/>
  <c r="C996" i="43"/>
  <c r="C995" i="43"/>
  <c r="C994" i="43"/>
  <c r="C993" i="43"/>
  <c r="C992" i="43"/>
  <c r="C991" i="43"/>
  <c r="C990" i="43"/>
  <c r="C989" i="43"/>
  <c r="C988" i="43"/>
  <c r="C987" i="43"/>
  <c r="C986" i="43"/>
  <c r="C985" i="43"/>
  <c r="C984" i="43"/>
  <c r="C983" i="43"/>
  <c r="C982" i="43"/>
  <c r="C981" i="43"/>
  <c r="C980" i="43"/>
  <c r="C979" i="43"/>
  <c r="C978" i="43"/>
  <c r="C977" i="43"/>
  <c r="C976" i="43"/>
  <c r="C975" i="43"/>
  <c r="C974" i="43"/>
  <c r="C973" i="43"/>
  <c r="C972" i="43"/>
  <c r="C971" i="43"/>
  <c r="C970" i="43"/>
  <c r="C969" i="43"/>
  <c r="C968" i="43"/>
  <c r="C967" i="43"/>
  <c r="C966" i="43"/>
  <c r="C965" i="43"/>
  <c r="C964" i="43"/>
  <c r="C963" i="43"/>
  <c r="C962" i="43"/>
  <c r="C961" i="43"/>
  <c r="C960" i="43"/>
  <c r="C959" i="43"/>
  <c r="C958" i="43"/>
  <c r="C957" i="43"/>
  <c r="C956" i="43"/>
  <c r="C955" i="43"/>
  <c r="C954" i="43"/>
  <c r="C953" i="43"/>
  <c r="C952" i="43"/>
  <c r="C951" i="43"/>
  <c r="C950" i="43"/>
  <c r="C949" i="43"/>
  <c r="C948" i="43"/>
  <c r="C947" i="43"/>
  <c r="C946" i="43"/>
  <c r="C945" i="43"/>
  <c r="C944" i="43"/>
  <c r="C943" i="43"/>
  <c r="C942" i="43"/>
  <c r="C941" i="43"/>
  <c r="C940" i="43"/>
  <c r="C939" i="43"/>
  <c r="C938" i="43"/>
  <c r="C937" i="43"/>
  <c r="C936" i="43"/>
  <c r="C935" i="43"/>
  <c r="C934" i="43"/>
  <c r="C933" i="43"/>
  <c r="C932" i="43"/>
  <c r="C931" i="43"/>
  <c r="C930" i="43"/>
  <c r="C929" i="43"/>
  <c r="C928" i="43"/>
  <c r="C927" i="43"/>
  <c r="C926" i="43"/>
  <c r="C925" i="43"/>
  <c r="C924" i="43"/>
  <c r="C923" i="43"/>
  <c r="C922" i="43"/>
  <c r="C921" i="43"/>
  <c r="C920" i="43"/>
  <c r="C919" i="43"/>
  <c r="C918" i="43"/>
  <c r="C917" i="43"/>
  <c r="C916" i="43"/>
  <c r="C915" i="43"/>
  <c r="C914" i="43"/>
  <c r="C913" i="43"/>
  <c r="C912" i="43"/>
  <c r="C911" i="43"/>
  <c r="C910" i="43"/>
  <c r="C909" i="43"/>
  <c r="C908" i="43"/>
  <c r="C907" i="43"/>
  <c r="C906" i="43"/>
  <c r="C905" i="43"/>
  <c r="C904" i="43"/>
  <c r="C903" i="43"/>
  <c r="C902" i="43"/>
  <c r="C901" i="43"/>
  <c r="C900" i="43"/>
  <c r="C899" i="43"/>
  <c r="C898" i="43"/>
  <c r="C897" i="43"/>
  <c r="C896" i="43"/>
  <c r="C895" i="43"/>
  <c r="C894" i="43"/>
  <c r="C893" i="43"/>
  <c r="C892" i="43"/>
  <c r="C891" i="43"/>
  <c r="C890" i="43"/>
  <c r="C889" i="43"/>
  <c r="C888" i="43"/>
  <c r="C887" i="43"/>
  <c r="C886" i="43"/>
  <c r="C885" i="43"/>
  <c r="C884" i="43"/>
  <c r="C883" i="43"/>
  <c r="C882" i="43"/>
  <c r="C881" i="43"/>
  <c r="C880" i="43"/>
  <c r="C879" i="43"/>
  <c r="C878" i="43"/>
  <c r="C877" i="43"/>
  <c r="C876" i="43"/>
  <c r="C875" i="43"/>
  <c r="C874" i="43"/>
  <c r="C873" i="43"/>
  <c r="C872" i="43"/>
  <c r="C871" i="43"/>
  <c r="C870" i="43"/>
  <c r="C869" i="43"/>
  <c r="C868" i="43"/>
  <c r="C867" i="43"/>
  <c r="C866" i="43"/>
  <c r="C865" i="43"/>
  <c r="C864" i="43"/>
  <c r="C863" i="43"/>
  <c r="C862" i="43"/>
  <c r="C861" i="43"/>
  <c r="C860" i="43"/>
  <c r="C859" i="43"/>
  <c r="C858" i="43"/>
  <c r="C857" i="43"/>
  <c r="C856" i="43"/>
  <c r="C855" i="43"/>
  <c r="C854" i="43"/>
  <c r="C853" i="43"/>
  <c r="C852" i="43"/>
  <c r="C851" i="43"/>
  <c r="C850" i="43"/>
  <c r="C849" i="43"/>
  <c r="C848" i="43"/>
  <c r="C847" i="43"/>
  <c r="C846" i="43"/>
  <c r="C845" i="43"/>
  <c r="C844" i="43"/>
  <c r="C843" i="43"/>
  <c r="C842" i="43"/>
  <c r="C841" i="43"/>
  <c r="C840" i="43"/>
  <c r="C839" i="43"/>
  <c r="C838" i="43"/>
  <c r="C837" i="43"/>
  <c r="C836" i="43"/>
  <c r="C835" i="43"/>
  <c r="C834" i="43"/>
  <c r="C833" i="43"/>
  <c r="C832" i="43"/>
  <c r="C831" i="43"/>
  <c r="C830" i="43"/>
  <c r="C829" i="43"/>
  <c r="C828" i="43"/>
  <c r="C827" i="43"/>
  <c r="C826" i="43"/>
  <c r="C825" i="43"/>
  <c r="C824" i="43"/>
  <c r="C823" i="43"/>
  <c r="C822" i="43"/>
  <c r="C821" i="43"/>
  <c r="C820" i="43"/>
  <c r="C819" i="43"/>
  <c r="C818" i="43"/>
  <c r="C817" i="43"/>
  <c r="C816" i="43"/>
  <c r="C815" i="43"/>
  <c r="C814" i="43"/>
  <c r="C813" i="43"/>
  <c r="C812" i="43"/>
  <c r="C811" i="43"/>
  <c r="C810" i="43"/>
  <c r="C809" i="43"/>
  <c r="C808" i="43"/>
  <c r="C807" i="43"/>
  <c r="C806" i="43"/>
  <c r="C805" i="43"/>
  <c r="C804" i="43"/>
  <c r="C803" i="43"/>
  <c r="C802" i="43"/>
  <c r="C801" i="43"/>
  <c r="C800" i="43"/>
  <c r="C799" i="43"/>
  <c r="C798" i="43"/>
  <c r="C797" i="43"/>
  <c r="C796" i="43"/>
  <c r="C795" i="43"/>
  <c r="C794" i="43"/>
  <c r="C793" i="43"/>
  <c r="C792" i="43"/>
  <c r="C791" i="43"/>
  <c r="C790" i="43"/>
  <c r="C789" i="43"/>
  <c r="C788" i="43"/>
  <c r="C787" i="43"/>
  <c r="C786" i="43"/>
  <c r="C785" i="43"/>
  <c r="C784" i="43"/>
  <c r="C783" i="43"/>
  <c r="C782" i="43"/>
  <c r="C781" i="43"/>
  <c r="C780" i="43"/>
  <c r="C779" i="43"/>
  <c r="C778" i="43"/>
  <c r="C777" i="43"/>
  <c r="C776" i="43"/>
  <c r="C775" i="43"/>
  <c r="C774" i="43"/>
  <c r="C773" i="43"/>
  <c r="C772" i="43"/>
  <c r="C771" i="43"/>
  <c r="C770" i="43"/>
  <c r="C769" i="43"/>
  <c r="C768" i="43"/>
  <c r="C767" i="43"/>
  <c r="C766" i="43"/>
  <c r="C765" i="43"/>
  <c r="C764" i="43"/>
  <c r="C763" i="43"/>
  <c r="C762" i="43"/>
  <c r="C761" i="43"/>
  <c r="C760" i="43"/>
  <c r="C759" i="43"/>
  <c r="C758" i="43"/>
  <c r="C757" i="43"/>
  <c r="C756" i="43"/>
  <c r="C755" i="43"/>
  <c r="C754" i="43"/>
  <c r="C753" i="43"/>
  <c r="C752" i="43"/>
  <c r="C751" i="43"/>
  <c r="C750" i="43"/>
  <c r="C749" i="43"/>
  <c r="C748" i="43"/>
  <c r="C747" i="43"/>
  <c r="C746" i="43"/>
  <c r="C745" i="43"/>
  <c r="C744" i="43"/>
  <c r="C743" i="43"/>
  <c r="C742" i="43"/>
  <c r="C741" i="43"/>
  <c r="C740" i="43"/>
  <c r="C739" i="43"/>
  <c r="C738" i="43"/>
  <c r="C737" i="43"/>
  <c r="C736" i="43"/>
  <c r="C735" i="43"/>
  <c r="C734" i="43"/>
  <c r="C733" i="43"/>
  <c r="C732" i="43"/>
  <c r="C731" i="43"/>
  <c r="C730" i="43"/>
  <c r="C729" i="43"/>
  <c r="C728" i="43"/>
  <c r="C727" i="43"/>
  <c r="C726" i="43"/>
  <c r="C725" i="43"/>
  <c r="C724" i="43"/>
  <c r="C723" i="43"/>
  <c r="C722" i="43"/>
  <c r="C721" i="43"/>
  <c r="C720" i="43"/>
  <c r="C719" i="43"/>
  <c r="C718" i="43"/>
  <c r="C717" i="43"/>
  <c r="C716" i="43"/>
  <c r="C715" i="43"/>
  <c r="C714" i="43"/>
  <c r="C713" i="43"/>
  <c r="C712" i="43"/>
  <c r="C711" i="43"/>
  <c r="C710" i="43"/>
  <c r="C709" i="43"/>
  <c r="C708" i="43"/>
  <c r="C707" i="43"/>
  <c r="C706" i="43"/>
  <c r="C705" i="43"/>
  <c r="C704" i="43"/>
  <c r="C703" i="43"/>
  <c r="C702" i="43"/>
  <c r="C701" i="43"/>
  <c r="C700" i="43"/>
  <c r="C699" i="43"/>
  <c r="C698" i="43"/>
  <c r="C697" i="43"/>
  <c r="C696" i="43"/>
  <c r="C695" i="43"/>
  <c r="C694" i="43"/>
  <c r="C693" i="43"/>
  <c r="C692" i="43"/>
  <c r="C691" i="43"/>
  <c r="C690" i="43"/>
  <c r="C689" i="43"/>
  <c r="C688" i="43"/>
  <c r="C687" i="43"/>
  <c r="C686" i="43"/>
  <c r="C685" i="43"/>
  <c r="C684" i="43"/>
  <c r="C683" i="43"/>
  <c r="C682" i="43"/>
  <c r="C681" i="43"/>
  <c r="C680" i="43"/>
  <c r="C679" i="43"/>
  <c r="C678" i="43"/>
  <c r="C677" i="43"/>
  <c r="C676" i="43"/>
  <c r="C675" i="43"/>
  <c r="C674" i="43"/>
  <c r="C673" i="43"/>
  <c r="C672" i="43"/>
  <c r="C671" i="43"/>
  <c r="C670" i="43"/>
  <c r="C669" i="43"/>
  <c r="C668" i="43"/>
  <c r="C667" i="43"/>
  <c r="C666" i="43"/>
  <c r="C665" i="43"/>
  <c r="C664" i="43"/>
  <c r="C663" i="43"/>
  <c r="C662" i="43"/>
  <c r="C661" i="43"/>
  <c r="C660" i="43"/>
  <c r="C659" i="43"/>
  <c r="C658" i="43"/>
  <c r="C657" i="43"/>
  <c r="C656" i="43"/>
  <c r="C655" i="43"/>
  <c r="C654" i="43"/>
  <c r="C653" i="43"/>
  <c r="C652" i="43"/>
  <c r="C651" i="43"/>
  <c r="C650" i="43"/>
  <c r="C649" i="43"/>
  <c r="C648" i="43"/>
  <c r="C647" i="43"/>
  <c r="C646" i="43"/>
  <c r="C645" i="43"/>
  <c r="C644" i="43"/>
  <c r="C643" i="43"/>
  <c r="C642" i="43"/>
  <c r="C641" i="43"/>
  <c r="C640" i="43"/>
  <c r="C639" i="43"/>
  <c r="C638" i="43"/>
  <c r="C637" i="43"/>
  <c r="C636" i="43"/>
  <c r="C635" i="43"/>
  <c r="C634" i="43"/>
  <c r="C633" i="43"/>
  <c r="C632" i="43"/>
  <c r="C631" i="43"/>
  <c r="C630" i="43"/>
  <c r="C629" i="43"/>
  <c r="C628" i="43"/>
  <c r="C627" i="43"/>
  <c r="C626" i="43"/>
  <c r="C625" i="43"/>
  <c r="C624" i="43"/>
  <c r="C623" i="43"/>
  <c r="C622" i="43"/>
  <c r="C621" i="43"/>
  <c r="C620" i="43"/>
  <c r="C619" i="43"/>
  <c r="C618" i="43"/>
  <c r="C617" i="43"/>
  <c r="C616" i="43"/>
  <c r="C615" i="43"/>
  <c r="C614" i="43"/>
  <c r="C613" i="43"/>
  <c r="C612" i="43"/>
  <c r="C611" i="43"/>
  <c r="C610" i="43"/>
  <c r="C609" i="43"/>
  <c r="C608" i="43"/>
  <c r="C607" i="43"/>
  <c r="C606" i="43"/>
  <c r="C605" i="43"/>
  <c r="C604" i="43"/>
  <c r="C603" i="43"/>
  <c r="C602" i="43"/>
  <c r="C601" i="43"/>
  <c r="C600" i="43"/>
  <c r="C599" i="43"/>
  <c r="C598" i="43"/>
  <c r="C597" i="43"/>
  <c r="C596" i="43"/>
  <c r="C595" i="43"/>
  <c r="C594" i="43"/>
  <c r="C593" i="43"/>
  <c r="C592" i="43"/>
  <c r="C591" i="43"/>
  <c r="C590" i="43"/>
  <c r="C589" i="43"/>
  <c r="C588" i="43"/>
  <c r="C587" i="43"/>
  <c r="C586" i="43"/>
  <c r="C585" i="43"/>
  <c r="C584" i="43"/>
  <c r="C583" i="43"/>
  <c r="C582" i="43"/>
  <c r="C581" i="43"/>
  <c r="C580" i="43"/>
  <c r="C579" i="43"/>
  <c r="C578" i="43"/>
  <c r="C577" i="43"/>
  <c r="C576" i="43"/>
  <c r="C575" i="43"/>
  <c r="C574" i="43"/>
  <c r="C573" i="43"/>
  <c r="C572" i="43"/>
  <c r="C571" i="43"/>
  <c r="C570" i="43"/>
  <c r="C569" i="43"/>
  <c r="C568" i="43"/>
  <c r="C567" i="43"/>
  <c r="C566" i="43"/>
  <c r="C565" i="43"/>
  <c r="C564" i="43"/>
  <c r="C563" i="43"/>
  <c r="C562" i="43"/>
  <c r="C561" i="43"/>
  <c r="C560" i="43"/>
  <c r="C559" i="43"/>
  <c r="C558" i="43"/>
  <c r="C557" i="43"/>
  <c r="C556" i="43"/>
  <c r="C555" i="43"/>
  <c r="C554" i="43"/>
  <c r="C553" i="43"/>
  <c r="C552" i="43"/>
  <c r="C551" i="43"/>
  <c r="C550" i="43"/>
  <c r="C549" i="43"/>
  <c r="C548" i="43"/>
  <c r="C547" i="43"/>
  <c r="C546" i="43"/>
  <c r="C545" i="43"/>
  <c r="C544" i="43"/>
  <c r="C543" i="43"/>
  <c r="C542" i="43"/>
  <c r="C541" i="43"/>
  <c r="C540" i="43"/>
  <c r="C539" i="43"/>
  <c r="C538" i="43"/>
  <c r="C537" i="43"/>
  <c r="C536" i="43"/>
  <c r="C535" i="43"/>
  <c r="C534" i="43"/>
  <c r="C533" i="43"/>
  <c r="C532" i="43"/>
  <c r="C531" i="43"/>
  <c r="C530" i="43"/>
  <c r="C529" i="43"/>
  <c r="C528" i="43"/>
  <c r="C527" i="43"/>
  <c r="C526" i="43"/>
  <c r="C525" i="43"/>
  <c r="C524" i="43"/>
  <c r="C523" i="43"/>
  <c r="C522" i="43"/>
  <c r="C521" i="43"/>
  <c r="C520" i="43"/>
  <c r="C519" i="43"/>
  <c r="C518" i="43"/>
  <c r="C517" i="43"/>
  <c r="C516" i="43"/>
  <c r="C515" i="43"/>
  <c r="C514" i="43"/>
  <c r="C513" i="43"/>
  <c r="C512" i="43"/>
  <c r="C511" i="43"/>
  <c r="C510" i="43"/>
  <c r="C509" i="43"/>
  <c r="C508" i="43"/>
  <c r="C507" i="43"/>
  <c r="C506" i="43"/>
  <c r="C505" i="43"/>
  <c r="C504" i="43"/>
  <c r="C503" i="43"/>
  <c r="C502" i="43"/>
  <c r="C501" i="43"/>
  <c r="C500" i="43"/>
  <c r="C499" i="43"/>
  <c r="C498" i="43"/>
  <c r="C497" i="43"/>
  <c r="C496" i="43"/>
  <c r="C495" i="43"/>
  <c r="C494" i="43"/>
  <c r="C493" i="43"/>
  <c r="C492" i="43"/>
  <c r="C491" i="43"/>
  <c r="C490" i="43"/>
  <c r="C489" i="43"/>
  <c r="C488" i="43"/>
  <c r="C487" i="43"/>
  <c r="C486" i="43"/>
  <c r="C485" i="43"/>
  <c r="C484" i="43"/>
  <c r="C483" i="43"/>
  <c r="C482" i="43"/>
  <c r="C481" i="43"/>
  <c r="C480" i="43"/>
  <c r="C479" i="43"/>
  <c r="C478" i="43"/>
  <c r="C477" i="43"/>
  <c r="C476" i="43"/>
  <c r="C475" i="43"/>
  <c r="C474" i="43"/>
  <c r="C473" i="43"/>
  <c r="C472" i="43"/>
  <c r="C471" i="43"/>
  <c r="C470" i="43"/>
  <c r="C469" i="43"/>
  <c r="C468" i="43"/>
  <c r="C467" i="43"/>
  <c r="C466" i="43"/>
  <c r="C465" i="43"/>
  <c r="C464" i="43"/>
  <c r="C463" i="43"/>
  <c r="C462" i="43"/>
  <c r="C461" i="43"/>
  <c r="C460" i="43"/>
  <c r="C459" i="43"/>
  <c r="C458" i="43"/>
  <c r="C457" i="43"/>
  <c r="C456" i="43"/>
  <c r="C455" i="43"/>
  <c r="C454" i="43"/>
  <c r="C453" i="43"/>
  <c r="C452" i="43"/>
  <c r="C451" i="43"/>
  <c r="C450" i="43"/>
  <c r="C449" i="43"/>
  <c r="C448" i="43"/>
  <c r="C447" i="43"/>
  <c r="C446" i="43"/>
  <c r="C445" i="43"/>
  <c r="C444" i="43"/>
  <c r="C443" i="43"/>
  <c r="C442" i="43"/>
  <c r="C441" i="43"/>
  <c r="C440" i="43"/>
  <c r="C439" i="43"/>
  <c r="C438" i="43"/>
  <c r="C437" i="43"/>
  <c r="C436" i="43"/>
  <c r="C435" i="43"/>
  <c r="C434" i="43"/>
  <c r="C433" i="43"/>
  <c r="C432" i="43"/>
  <c r="C431" i="43"/>
  <c r="C430" i="43"/>
  <c r="C429" i="43"/>
  <c r="C428" i="43"/>
  <c r="C427" i="43"/>
  <c r="C426" i="43"/>
  <c r="C425" i="43"/>
  <c r="C424" i="43"/>
  <c r="C423" i="43"/>
  <c r="C422" i="43"/>
  <c r="C421" i="43"/>
  <c r="C420" i="43"/>
  <c r="C419" i="43"/>
  <c r="C418" i="43"/>
  <c r="C417" i="43"/>
  <c r="C416" i="43"/>
  <c r="C415" i="43"/>
  <c r="C414" i="43"/>
  <c r="C413" i="43"/>
  <c r="C412" i="43"/>
  <c r="C411" i="43"/>
  <c r="C410" i="43"/>
  <c r="C409" i="43"/>
  <c r="C408" i="43"/>
  <c r="C407" i="43"/>
  <c r="C406" i="43"/>
  <c r="C405" i="43"/>
  <c r="C404" i="43"/>
  <c r="C403" i="43"/>
  <c r="C402" i="43"/>
  <c r="C401" i="43"/>
  <c r="C400" i="43"/>
  <c r="C399" i="43"/>
  <c r="C398" i="43"/>
  <c r="C397" i="43"/>
  <c r="C396" i="43"/>
  <c r="C395" i="43"/>
  <c r="C394" i="43"/>
  <c r="C393" i="43"/>
  <c r="C392" i="43"/>
  <c r="C391" i="43"/>
  <c r="C390" i="43"/>
  <c r="C389" i="43"/>
  <c r="C388" i="43"/>
  <c r="C387" i="43"/>
  <c r="C386" i="43"/>
  <c r="C385" i="43"/>
  <c r="C384" i="43"/>
  <c r="C383" i="43"/>
  <c r="C382" i="43"/>
  <c r="C381" i="43"/>
  <c r="C380" i="43"/>
  <c r="C379" i="43"/>
  <c r="C378" i="43"/>
  <c r="C377" i="43"/>
  <c r="C376" i="43"/>
  <c r="C375" i="43"/>
  <c r="C374" i="43"/>
  <c r="C373" i="43"/>
  <c r="C372" i="43"/>
  <c r="C371" i="43"/>
  <c r="C370" i="43"/>
  <c r="C369" i="43"/>
  <c r="C368" i="43"/>
  <c r="C367" i="43"/>
  <c r="C366" i="43"/>
  <c r="C365" i="43"/>
  <c r="C364" i="43"/>
  <c r="C363" i="43"/>
  <c r="C362" i="43"/>
  <c r="C361" i="43"/>
  <c r="C360" i="43"/>
  <c r="C359" i="43"/>
  <c r="C358" i="43"/>
  <c r="C357" i="43"/>
  <c r="C356" i="43"/>
  <c r="C355" i="43"/>
  <c r="C354" i="43"/>
  <c r="C353" i="43"/>
  <c r="C352" i="43"/>
  <c r="C351" i="43"/>
  <c r="C350" i="43"/>
  <c r="C349" i="43"/>
  <c r="C348" i="43"/>
  <c r="C347" i="43"/>
  <c r="C346" i="43"/>
  <c r="C345" i="43"/>
  <c r="C344" i="43"/>
  <c r="C343" i="43"/>
  <c r="C342" i="43"/>
  <c r="C341" i="43"/>
  <c r="C340" i="43"/>
  <c r="C339" i="43"/>
  <c r="C338" i="43"/>
  <c r="C337" i="43"/>
  <c r="C336" i="43"/>
  <c r="C335" i="43"/>
  <c r="C334" i="43"/>
  <c r="C333" i="43"/>
  <c r="C332" i="43"/>
  <c r="C331" i="43"/>
  <c r="C330" i="43"/>
  <c r="C329" i="43"/>
  <c r="C328" i="43"/>
  <c r="C327" i="43"/>
  <c r="C326" i="43"/>
  <c r="C325" i="43"/>
  <c r="C324" i="43"/>
  <c r="C323" i="43"/>
  <c r="C322" i="43"/>
  <c r="C321" i="43"/>
  <c r="C320" i="43"/>
  <c r="C319" i="43"/>
  <c r="C318" i="43"/>
  <c r="C317" i="43"/>
  <c r="C316" i="43"/>
  <c r="C315" i="43"/>
  <c r="C314" i="43"/>
  <c r="C313" i="43"/>
  <c r="C312" i="43"/>
  <c r="C311" i="43"/>
  <c r="C310" i="43"/>
  <c r="C309" i="43"/>
  <c r="C308" i="43"/>
  <c r="C307" i="43"/>
  <c r="C306" i="43"/>
  <c r="C305" i="43"/>
  <c r="C304" i="43"/>
  <c r="C303" i="43"/>
  <c r="C302" i="43"/>
  <c r="C301" i="43"/>
  <c r="C300" i="43"/>
  <c r="C299" i="43"/>
  <c r="C298" i="43"/>
  <c r="C297" i="43"/>
  <c r="C296" i="43"/>
  <c r="C295" i="43"/>
  <c r="C294" i="43"/>
  <c r="C293" i="43"/>
  <c r="C292" i="43"/>
  <c r="C291" i="43"/>
  <c r="C290" i="43"/>
  <c r="C289" i="43"/>
  <c r="C288" i="43"/>
  <c r="C287" i="43"/>
  <c r="C286" i="43"/>
  <c r="C285" i="43"/>
  <c r="C284" i="43"/>
  <c r="C283" i="43"/>
  <c r="C282" i="43"/>
  <c r="C281" i="43"/>
  <c r="C280" i="43"/>
  <c r="C279" i="43"/>
  <c r="C278" i="43"/>
  <c r="C277" i="43"/>
  <c r="C276" i="43"/>
  <c r="C275" i="43"/>
  <c r="C274" i="43"/>
  <c r="C273" i="43"/>
  <c r="C272" i="43"/>
  <c r="C271" i="43"/>
  <c r="C270" i="43"/>
  <c r="C269" i="43"/>
  <c r="C268" i="43"/>
  <c r="C267" i="43"/>
  <c r="C266" i="43"/>
  <c r="C265" i="43"/>
  <c r="C264" i="43"/>
  <c r="C263" i="43"/>
  <c r="C262" i="43"/>
  <c r="C261" i="43"/>
  <c r="C260" i="43"/>
  <c r="C259" i="43"/>
  <c r="C258" i="43"/>
  <c r="C257" i="43"/>
  <c r="C256" i="43"/>
  <c r="C255" i="43"/>
  <c r="C254" i="43"/>
  <c r="C253" i="43"/>
  <c r="C252" i="43"/>
  <c r="C251" i="43"/>
  <c r="C250" i="43"/>
  <c r="C249" i="43"/>
  <c r="C248" i="43"/>
  <c r="C247" i="43"/>
  <c r="C246" i="43"/>
  <c r="C245" i="43"/>
  <c r="C244" i="43"/>
  <c r="C243" i="43"/>
  <c r="C242" i="43"/>
  <c r="C241" i="43"/>
  <c r="C240" i="43"/>
  <c r="C239" i="43"/>
  <c r="C238" i="43"/>
  <c r="C237" i="43"/>
  <c r="C236" i="43"/>
  <c r="C235" i="43"/>
  <c r="C234" i="43"/>
  <c r="C233" i="43"/>
  <c r="C232" i="43"/>
  <c r="C231" i="43"/>
  <c r="C230" i="43"/>
  <c r="C229" i="43"/>
  <c r="C228" i="43"/>
  <c r="C227" i="43"/>
  <c r="C226" i="43"/>
  <c r="C225" i="43"/>
  <c r="C224" i="43"/>
  <c r="C223" i="43"/>
  <c r="C222" i="43"/>
  <c r="C221" i="43"/>
  <c r="C220" i="43"/>
  <c r="C219" i="43"/>
  <c r="C218" i="43"/>
  <c r="C217" i="43"/>
  <c r="C216" i="43"/>
  <c r="C215" i="43"/>
  <c r="C214" i="43"/>
  <c r="C213" i="43"/>
  <c r="C212" i="43"/>
  <c r="C211" i="43"/>
  <c r="C210" i="43"/>
  <c r="C209" i="43"/>
  <c r="C208" i="43"/>
  <c r="C207" i="43"/>
  <c r="C206" i="43"/>
  <c r="C205" i="43"/>
  <c r="C204" i="43"/>
  <c r="C203" i="43"/>
  <c r="C202" i="43"/>
  <c r="C201" i="43"/>
  <c r="C200" i="43"/>
  <c r="C199" i="43"/>
  <c r="C198" i="43"/>
  <c r="C197" i="43"/>
  <c r="C196" i="43"/>
  <c r="C195" i="43"/>
  <c r="C194" i="43"/>
  <c r="C193" i="43"/>
  <c r="C192" i="43"/>
  <c r="C191" i="43"/>
  <c r="C190" i="43"/>
  <c r="C189" i="43"/>
  <c r="C188" i="43"/>
  <c r="C187" i="43"/>
  <c r="C186" i="43"/>
  <c r="C185" i="43"/>
  <c r="C184" i="43"/>
  <c r="C183" i="43"/>
  <c r="C182" i="43"/>
  <c r="C181" i="43"/>
  <c r="C180" i="43"/>
  <c r="C179" i="43"/>
  <c r="C178" i="43"/>
  <c r="C177" i="43"/>
  <c r="C176" i="43"/>
  <c r="C175" i="43"/>
  <c r="C174" i="43"/>
  <c r="C173" i="43"/>
  <c r="C172" i="43"/>
  <c r="C171" i="43"/>
  <c r="C170" i="43"/>
  <c r="C169" i="43"/>
  <c r="C168" i="43"/>
  <c r="C167" i="43"/>
  <c r="C166" i="43"/>
  <c r="C165" i="43"/>
  <c r="C164" i="43"/>
  <c r="C163" i="43"/>
  <c r="C162" i="43"/>
  <c r="C161" i="43"/>
  <c r="C160" i="43"/>
  <c r="C159" i="43"/>
  <c r="C158" i="43"/>
  <c r="C157" i="43"/>
  <c r="C156" i="43"/>
  <c r="C155" i="43"/>
  <c r="C154" i="43"/>
  <c r="C153" i="43"/>
  <c r="C152" i="43"/>
  <c r="C151" i="43"/>
  <c r="C150" i="43"/>
  <c r="C149" i="43"/>
  <c r="C148" i="43"/>
  <c r="C147" i="43"/>
  <c r="C146" i="43"/>
  <c r="C145" i="43"/>
  <c r="C144" i="43"/>
  <c r="C143" i="43"/>
  <c r="C142" i="43"/>
  <c r="C141" i="43"/>
  <c r="C140" i="43"/>
  <c r="C139" i="43"/>
  <c r="C138" i="43"/>
  <c r="C137" i="43"/>
  <c r="C136" i="43"/>
  <c r="C135" i="43"/>
  <c r="C134" i="43"/>
  <c r="C133" i="43"/>
  <c r="C132" i="43"/>
  <c r="C131" i="43"/>
  <c r="C130" i="43"/>
  <c r="C129" i="43"/>
  <c r="C128" i="43"/>
  <c r="C127" i="43"/>
  <c r="C126" i="43"/>
  <c r="C125" i="43"/>
  <c r="C124" i="43"/>
  <c r="C123" i="43"/>
  <c r="C122" i="43"/>
  <c r="C121" i="43"/>
  <c r="C120" i="43"/>
  <c r="C119" i="43"/>
  <c r="C118" i="43"/>
  <c r="C117" i="43"/>
  <c r="C116" i="43"/>
  <c r="C115" i="43"/>
  <c r="C114" i="43"/>
  <c r="C113" i="43"/>
  <c r="C112" i="43"/>
  <c r="C111" i="43"/>
  <c r="C110" i="43"/>
  <c r="C109"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65" i="43"/>
  <c r="C64" i="43"/>
  <c r="C63" i="43"/>
  <c r="C62" i="43"/>
  <c r="C61" i="43"/>
  <c r="C60" i="43"/>
  <c r="C59" i="43"/>
  <c r="C58" i="43"/>
  <c r="C57" i="43"/>
  <c r="C56" i="43"/>
  <c r="C55" i="43"/>
  <c r="C54" i="43"/>
  <c r="C53" i="43"/>
  <c r="C52" i="43"/>
  <c r="C51" i="43"/>
  <c r="C50" i="43"/>
  <c r="C49" i="43"/>
  <c r="C48" i="43"/>
  <c r="C47" i="43"/>
  <c r="C46" i="43"/>
  <c r="C45" i="43"/>
  <c r="C44" i="43"/>
  <c r="C43" i="43"/>
  <c r="C42" i="43"/>
  <c r="C41" i="43"/>
  <c r="C40" i="43"/>
  <c r="C39" i="43"/>
  <c r="C38" i="43"/>
  <c r="C37" i="43"/>
  <c r="C36" i="43"/>
  <c r="C35" i="43"/>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C8" i="43"/>
  <c r="C7" i="43"/>
  <c r="B31" i="23"/>
  <c r="C23" i="23"/>
  <c r="B26" i="23"/>
  <c r="D26" i="23"/>
  <c r="C24" i="23"/>
  <c r="B27" i="23"/>
  <c r="C32" i="23"/>
  <c r="C27" i="23"/>
  <c r="D25" i="16"/>
  <c r="E20" i="16"/>
  <c r="D20" i="16"/>
  <c r="J32" i="7"/>
  <c r="J31" i="7"/>
  <c r="J30" i="7"/>
  <c r="J29" i="7"/>
  <c r="J28" i="7"/>
  <c r="J27" i="7"/>
  <c r="J26" i="7"/>
  <c r="J25" i="7"/>
  <c r="J24" i="7"/>
  <c r="J23" i="7"/>
  <c r="J47" i="7"/>
  <c r="J46" i="7"/>
  <c r="J45" i="7"/>
  <c r="J44" i="7"/>
  <c r="J43" i="7"/>
  <c r="J42" i="7"/>
  <c r="J41" i="7"/>
  <c r="J40" i="7"/>
  <c r="J39" i="7"/>
  <c r="J38" i="7"/>
  <c r="J17" i="7"/>
  <c r="J16" i="7"/>
  <c r="J15" i="7"/>
  <c r="J14" i="7"/>
  <c r="J13" i="7"/>
  <c r="J12" i="7"/>
  <c r="J11" i="7"/>
  <c r="J10" i="7"/>
  <c r="J9" i="7"/>
  <c r="J8" i="7"/>
  <c r="H14" i="21"/>
  <c r="H11" i="21"/>
  <c r="H10" i="21"/>
  <c r="H9" i="21"/>
  <c r="H8" i="21"/>
  <c r="H7" i="21"/>
  <c r="H6" i="21"/>
  <c r="N3281" i="43"/>
  <c r="N3280" i="43"/>
  <c r="N3279" i="43"/>
  <c r="N3278" i="43"/>
  <c r="N3277" i="43"/>
  <c r="N3276" i="43"/>
  <c r="N3275" i="43"/>
  <c r="N3274" i="43"/>
  <c r="N3273" i="43"/>
  <c r="N3272" i="43"/>
  <c r="N3271" i="43"/>
  <c r="N3270" i="43"/>
  <c r="N3269" i="43"/>
  <c r="N3268" i="43"/>
  <c r="N3267" i="43"/>
  <c r="N3266" i="43"/>
  <c r="N3265" i="43"/>
  <c r="N3264" i="43"/>
  <c r="N3263" i="43"/>
  <c r="N3262" i="43"/>
  <c r="N3261" i="43"/>
  <c r="N3260" i="43"/>
  <c r="N3259" i="43"/>
  <c r="N3258" i="43"/>
  <c r="N3257" i="43"/>
  <c r="N3256" i="43"/>
  <c r="N3255" i="43"/>
  <c r="N3254" i="43"/>
  <c r="N3253" i="43"/>
  <c r="N3252" i="43"/>
  <c r="N3251" i="43"/>
  <c r="N3250" i="43"/>
  <c r="N3249" i="43"/>
  <c r="N3248" i="43"/>
  <c r="N3247" i="43"/>
  <c r="N3246" i="43"/>
  <c r="N3245" i="43"/>
  <c r="N3244" i="43"/>
  <c r="N3243" i="43"/>
  <c r="N3242" i="43"/>
  <c r="N3241" i="43"/>
  <c r="N3240" i="43"/>
  <c r="N3239" i="43"/>
  <c r="N3238" i="43"/>
  <c r="N3237" i="43"/>
  <c r="N3236" i="43"/>
  <c r="N3235" i="43"/>
  <c r="N3234" i="43"/>
  <c r="N3233" i="43"/>
  <c r="N3232" i="43"/>
  <c r="N3231" i="43"/>
  <c r="N3230" i="43"/>
  <c r="N3229" i="43"/>
  <c r="N3228" i="43"/>
  <c r="N3227" i="43"/>
  <c r="N3226" i="43"/>
  <c r="N3225" i="43"/>
  <c r="N3224" i="43"/>
  <c r="N3223" i="43"/>
  <c r="N3222" i="43"/>
  <c r="N3221" i="43"/>
  <c r="N3220" i="43"/>
  <c r="N3219" i="43"/>
  <c r="N3218" i="43"/>
  <c r="N3217" i="43"/>
  <c r="N3216" i="43"/>
  <c r="N3215" i="43"/>
  <c r="N3214" i="43"/>
  <c r="N3213" i="43"/>
  <c r="N3212" i="43"/>
  <c r="N3211" i="43"/>
  <c r="N3210" i="43"/>
  <c r="N3209" i="43"/>
  <c r="N3208" i="43"/>
  <c r="N3207" i="43"/>
  <c r="N3206" i="43"/>
  <c r="N3205" i="43"/>
  <c r="N3204" i="43"/>
  <c r="N3203" i="43"/>
  <c r="N3202" i="43"/>
  <c r="N3201" i="43"/>
  <c r="N3200" i="43"/>
  <c r="N3199" i="43"/>
  <c r="N3198" i="43"/>
  <c r="N3197" i="43"/>
  <c r="N3196" i="43"/>
  <c r="N3195" i="43"/>
  <c r="N3194" i="43"/>
  <c r="N3193" i="43"/>
  <c r="N3192" i="43"/>
  <c r="N3191" i="43"/>
  <c r="N3190" i="43"/>
  <c r="N3189" i="43"/>
  <c r="N3188" i="43"/>
  <c r="N3187" i="43"/>
  <c r="N3186" i="43"/>
  <c r="N3185" i="43"/>
  <c r="N3184" i="43"/>
  <c r="N3183" i="43"/>
  <c r="N3182" i="43"/>
  <c r="N3181" i="43"/>
  <c r="N3180" i="43"/>
  <c r="N3179" i="43"/>
  <c r="N3178" i="43"/>
  <c r="N3177" i="43"/>
  <c r="N3176" i="43"/>
  <c r="N3175" i="43"/>
  <c r="N3174" i="43"/>
  <c r="N3173" i="43"/>
  <c r="N3172" i="43"/>
  <c r="N3171" i="43"/>
  <c r="N3170" i="43"/>
  <c r="N3169" i="43"/>
  <c r="N3168" i="43"/>
  <c r="N3167" i="43"/>
  <c r="N3166" i="43"/>
  <c r="N3165" i="43"/>
  <c r="N3164" i="43"/>
  <c r="N3163" i="43"/>
  <c r="N3162" i="43"/>
  <c r="N3161" i="43"/>
  <c r="N3160" i="43"/>
  <c r="N3159" i="43"/>
  <c r="N3158" i="43"/>
  <c r="N3157" i="43"/>
  <c r="N3156" i="43"/>
  <c r="N3155" i="43"/>
  <c r="N3154" i="43"/>
  <c r="N3153" i="43"/>
  <c r="N3152" i="43"/>
  <c r="N3151" i="43"/>
  <c r="N3150" i="43"/>
  <c r="N3149" i="43"/>
  <c r="N3148" i="43"/>
  <c r="N3147" i="43"/>
  <c r="N3146" i="43"/>
  <c r="N3145" i="43"/>
  <c r="N3144" i="43"/>
  <c r="N3143" i="43"/>
  <c r="N3142" i="43"/>
  <c r="N3141" i="43"/>
  <c r="N3140" i="43"/>
  <c r="N3139" i="43"/>
  <c r="N3138" i="43"/>
  <c r="N3137" i="43"/>
  <c r="N3136" i="43"/>
  <c r="N3135" i="43"/>
  <c r="N3134" i="43"/>
  <c r="N3133" i="43"/>
  <c r="N3132" i="43"/>
  <c r="N3131" i="43"/>
  <c r="N3130" i="43"/>
  <c r="N3129" i="43"/>
  <c r="N3128" i="43"/>
  <c r="N3127" i="43"/>
  <c r="N3126" i="43"/>
  <c r="N3125" i="43"/>
  <c r="N3124" i="43"/>
  <c r="N3123" i="43"/>
  <c r="N3122" i="43"/>
  <c r="N3121" i="43"/>
  <c r="N3120" i="43"/>
  <c r="N3119" i="43"/>
  <c r="N3118" i="43"/>
  <c r="N3117" i="43"/>
  <c r="N3116" i="43"/>
  <c r="N3115" i="43"/>
  <c r="N3114" i="43"/>
  <c r="N3113" i="43"/>
  <c r="N3112" i="43"/>
  <c r="N3111" i="43"/>
  <c r="N3110" i="43"/>
  <c r="N3109" i="43"/>
  <c r="N3108" i="43"/>
  <c r="N3107" i="43"/>
  <c r="N3106" i="43"/>
  <c r="N3105" i="43"/>
  <c r="N3104" i="43"/>
  <c r="N3103" i="43"/>
  <c r="N3102" i="43"/>
  <c r="N3101" i="43"/>
  <c r="N3100" i="43"/>
  <c r="N3099" i="43"/>
  <c r="N3098" i="43"/>
  <c r="N3097" i="43"/>
  <c r="N3096" i="43"/>
  <c r="N3095" i="43"/>
  <c r="N3094" i="43"/>
  <c r="N3093" i="43"/>
  <c r="N3092" i="43"/>
  <c r="N3091" i="43"/>
  <c r="N3090" i="43"/>
  <c r="N3089" i="43"/>
  <c r="N3088" i="43"/>
  <c r="N3087" i="43"/>
  <c r="N3086" i="43"/>
  <c r="N3085" i="43"/>
  <c r="N3084" i="43"/>
  <c r="N3083" i="43"/>
  <c r="N3082" i="43"/>
  <c r="N3081" i="43"/>
  <c r="N3080" i="43"/>
  <c r="N3079" i="43"/>
  <c r="N3078" i="43"/>
  <c r="N3077" i="43"/>
  <c r="N3076" i="43"/>
  <c r="N3075" i="43"/>
  <c r="N3074" i="43"/>
  <c r="N3073" i="43"/>
  <c r="N3072" i="43"/>
  <c r="N3071" i="43"/>
  <c r="N3070" i="43"/>
  <c r="N3069" i="43"/>
  <c r="N3068" i="43"/>
  <c r="N3067" i="43"/>
  <c r="N3066" i="43"/>
  <c r="N3065" i="43"/>
  <c r="N3064" i="43"/>
  <c r="N3063" i="43"/>
  <c r="N3062" i="43"/>
  <c r="N3061" i="43"/>
  <c r="N3060" i="43"/>
  <c r="N3059" i="43"/>
  <c r="N3058" i="43"/>
  <c r="N3057" i="43"/>
  <c r="N3056" i="43"/>
  <c r="N3055" i="43"/>
  <c r="N3054" i="43"/>
  <c r="N3053" i="43"/>
  <c r="N3052" i="43"/>
  <c r="N3051" i="43"/>
  <c r="N3050" i="43"/>
  <c r="N3049" i="43"/>
  <c r="N3048" i="43"/>
  <c r="N3047" i="43"/>
  <c r="N3046" i="43"/>
  <c r="N3045" i="43"/>
  <c r="N3044" i="43"/>
  <c r="N3043" i="43"/>
  <c r="N3042" i="43"/>
  <c r="N3041" i="43"/>
  <c r="N3040" i="43"/>
  <c r="N3039" i="43"/>
  <c r="N3038" i="43"/>
  <c r="N3037" i="43"/>
  <c r="N3036" i="43"/>
  <c r="N3035" i="43"/>
  <c r="N3034" i="43"/>
  <c r="N3033" i="43"/>
  <c r="N3032" i="43"/>
  <c r="N3031" i="43"/>
  <c r="N3030" i="43"/>
  <c r="N3029" i="43"/>
  <c r="N3028" i="43"/>
  <c r="N3027" i="43"/>
  <c r="N3026" i="43"/>
  <c r="N3025" i="43"/>
  <c r="N3024" i="43"/>
  <c r="N3023" i="43"/>
  <c r="N3022" i="43"/>
  <c r="N3021" i="43"/>
  <c r="N3020" i="43"/>
  <c r="N3019" i="43"/>
  <c r="N3018" i="43"/>
  <c r="N3017" i="43"/>
  <c r="N3016" i="43"/>
  <c r="N3015" i="43"/>
  <c r="N3014" i="43"/>
  <c r="N3013" i="43"/>
  <c r="N3012" i="43"/>
  <c r="N3011" i="43"/>
  <c r="N3010" i="43"/>
  <c r="N3009" i="43"/>
  <c r="N3008" i="43"/>
  <c r="N3007" i="43"/>
  <c r="N3006" i="43"/>
  <c r="N3005" i="43"/>
  <c r="N3004" i="43"/>
  <c r="N3003" i="43"/>
  <c r="N3002" i="43"/>
  <c r="N3001" i="43"/>
  <c r="N3000" i="43"/>
  <c r="N2999" i="43"/>
  <c r="N2998" i="43"/>
  <c r="N2997" i="43"/>
  <c r="N2996" i="43"/>
  <c r="N2995" i="43"/>
  <c r="N2994" i="43"/>
  <c r="N2993" i="43"/>
  <c r="N2992" i="43"/>
  <c r="N2991" i="43"/>
  <c r="N2990" i="43"/>
  <c r="N2989" i="43"/>
  <c r="N2988" i="43"/>
  <c r="N2987" i="43"/>
  <c r="N2986" i="43"/>
  <c r="N2985" i="43"/>
  <c r="N2984" i="43"/>
  <c r="N2983" i="43"/>
  <c r="N2982" i="43"/>
  <c r="N2981" i="43"/>
  <c r="N2980" i="43"/>
  <c r="N2979" i="43"/>
  <c r="N2978" i="43"/>
  <c r="N2977" i="43"/>
  <c r="N2976" i="43"/>
  <c r="N2975" i="43"/>
  <c r="N2974" i="43"/>
  <c r="N2973" i="43"/>
  <c r="N2972" i="43"/>
  <c r="N2971" i="43"/>
  <c r="N2970" i="43"/>
  <c r="N2969" i="43"/>
  <c r="N2968" i="43"/>
  <c r="N2967" i="43"/>
  <c r="N2966" i="43"/>
  <c r="N2965" i="43"/>
  <c r="N2964" i="43"/>
  <c r="N2963" i="43"/>
  <c r="N2962" i="43"/>
  <c r="N2961" i="43"/>
  <c r="N2960" i="43"/>
  <c r="N2959" i="43"/>
  <c r="N2958" i="43"/>
  <c r="N2957" i="43"/>
  <c r="N2956" i="43"/>
  <c r="N2955" i="43"/>
  <c r="N2954" i="43"/>
  <c r="N2953" i="43"/>
  <c r="N2952" i="43"/>
  <c r="N2951" i="43"/>
  <c r="N2950" i="43"/>
  <c r="N2949" i="43"/>
  <c r="N2948" i="43"/>
  <c r="N2947" i="43"/>
  <c r="N2946" i="43"/>
  <c r="N2945" i="43"/>
  <c r="N2944" i="43"/>
  <c r="N2943" i="43"/>
  <c r="N2942" i="43"/>
  <c r="N2941" i="43"/>
  <c r="N2940" i="43"/>
  <c r="N2939" i="43"/>
  <c r="N2938" i="43"/>
  <c r="N2937" i="43"/>
  <c r="N2936" i="43"/>
  <c r="N2935" i="43"/>
  <c r="N2934" i="43"/>
  <c r="N2933" i="43"/>
  <c r="N2932" i="43"/>
  <c r="N2931" i="43"/>
  <c r="N2930" i="43"/>
  <c r="N2929" i="43"/>
  <c r="N2928" i="43"/>
  <c r="N2927" i="43"/>
  <c r="N2926" i="43"/>
  <c r="N2925" i="43"/>
  <c r="N2924" i="43"/>
  <c r="N2923" i="43"/>
  <c r="N2922" i="43"/>
  <c r="N2921" i="43"/>
  <c r="N2920" i="43"/>
  <c r="N2919" i="43"/>
  <c r="N2918" i="43"/>
  <c r="N2917" i="43"/>
  <c r="N2916" i="43"/>
  <c r="N2915" i="43"/>
  <c r="N2914" i="43"/>
  <c r="N2913" i="43"/>
  <c r="N2912" i="43"/>
  <c r="N2911" i="43"/>
  <c r="N2910" i="43"/>
  <c r="N2909" i="43"/>
  <c r="N2908" i="43"/>
  <c r="N2907" i="43"/>
  <c r="N2906" i="43"/>
  <c r="N2905" i="43"/>
  <c r="N2904" i="43"/>
  <c r="N2903" i="43"/>
  <c r="N2902" i="43"/>
  <c r="N2901" i="43"/>
  <c r="N2900" i="43"/>
  <c r="N2899" i="43"/>
  <c r="N2898" i="43"/>
  <c r="N2897" i="43"/>
  <c r="N2896" i="43"/>
  <c r="N2895" i="43"/>
  <c r="N2894" i="43"/>
  <c r="N2893" i="43"/>
  <c r="N2892" i="43"/>
  <c r="N2891" i="43"/>
  <c r="N2890" i="43"/>
  <c r="N2889" i="43"/>
  <c r="N2888" i="43"/>
  <c r="N2887" i="43"/>
  <c r="N2886" i="43"/>
  <c r="N2885" i="43"/>
  <c r="N2884" i="43"/>
  <c r="N2883" i="43"/>
  <c r="N2882" i="43"/>
  <c r="N2881" i="43"/>
  <c r="N2880" i="43"/>
  <c r="N2879" i="43"/>
  <c r="N2878" i="43"/>
  <c r="N2877" i="43"/>
  <c r="N2876" i="43"/>
  <c r="N2875" i="43"/>
  <c r="N2874" i="43"/>
  <c r="N2873" i="43"/>
  <c r="N2872" i="43"/>
  <c r="N2871" i="43"/>
  <c r="N2870" i="43"/>
  <c r="N2869" i="43"/>
  <c r="N2868" i="43"/>
  <c r="N2867" i="43"/>
  <c r="N2866" i="43"/>
  <c r="N2865" i="43"/>
  <c r="N2864" i="43"/>
  <c r="N2863" i="43"/>
  <c r="N2862" i="43"/>
  <c r="N2861" i="43"/>
  <c r="N2860" i="43"/>
  <c r="N2859" i="43"/>
  <c r="N2858" i="43"/>
  <c r="N2857" i="43"/>
  <c r="N2856" i="43"/>
  <c r="N2855" i="43"/>
  <c r="N2854" i="43"/>
  <c r="N2853" i="43"/>
  <c r="N2852" i="43"/>
  <c r="N2851" i="43"/>
  <c r="N2850" i="43"/>
  <c r="N2849" i="43"/>
  <c r="N2848" i="43"/>
  <c r="N2847" i="43"/>
  <c r="N2846" i="43"/>
  <c r="N2845" i="43"/>
  <c r="N2844" i="43"/>
  <c r="N2843" i="43"/>
  <c r="N2842" i="43"/>
  <c r="N2841" i="43"/>
  <c r="N2840" i="43"/>
  <c r="N2839" i="43"/>
  <c r="N2838" i="43"/>
  <c r="N2837" i="43"/>
  <c r="N2836" i="43"/>
  <c r="N2835" i="43"/>
  <c r="N2834" i="43"/>
  <c r="N2833" i="43"/>
  <c r="N2832" i="43"/>
  <c r="N2831" i="43"/>
  <c r="N2830" i="43"/>
  <c r="N2829" i="43"/>
  <c r="N2828" i="43"/>
  <c r="N2827" i="43"/>
  <c r="N2826" i="43"/>
  <c r="N2825" i="43"/>
  <c r="N2824" i="43"/>
  <c r="N2823" i="43"/>
  <c r="N2822" i="43"/>
  <c r="N2821" i="43"/>
  <c r="N2820" i="43"/>
  <c r="N2819" i="43"/>
  <c r="N2818" i="43"/>
  <c r="N2817" i="43"/>
  <c r="N2816" i="43"/>
  <c r="N2815" i="43"/>
  <c r="N2814" i="43"/>
  <c r="N2813" i="43"/>
  <c r="N2812" i="43"/>
  <c r="N2811" i="43"/>
  <c r="N2810" i="43"/>
  <c r="N2809" i="43"/>
  <c r="N2808" i="43"/>
  <c r="N2807" i="43"/>
  <c r="N2806" i="43"/>
  <c r="N2805" i="43"/>
  <c r="N2804" i="43"/>
  <c r="N2803" i="43"/>
  <c r="N2802" i="43"/>
  <c r="N2801" i="43"/>
  <c r="N2800" i="43"/>
  <c r="N2799" i="43"/>
  <c r="N2798" i="43"/>
  <c r="N2797" i="43"/>
  <c r="N2796" i="43"/>
  <c r="N2795" i="43"/>
  <c r="N2794" i="43"/>
  <c r="N2793" i="43"/>
  <c r="N2792" i="43"/>
  <c r="N2791" i="43"/>
  <c r="N2790" i="43"/>
  <c r="N2789" i="43"/>
  <c r="N2788" i="43"/>
  <c r="N2787" i="43"/>
  <c r="N2786" i="43"/>
  <c r="N2785" i="43"/>
  <c r="N2784" i="43"/>
  <c r="N2783" i="43"/>
  <c r="N2782" i="43"/>
  <c r="N2781" i="43"/>
  <c r="N2780" i="43"/>
  <c r="N2779" i="43"/>
  <c r="N2778" i="43"/>
  <c r="N2777" i="43"/>
  <c r="N2776" i="43"/>
  <c r="N2775" i="43"/>
  <c r="N2774" i="43"/>
  <c r="N2773" i="43"/>
  <c r="N2772" i="43"/>
  <c r="N2771" i="43"/>
  <c r="N2770" i="43"/>
  <c r="N2769" i="43"/>
  <c r="N2768" i="43"/>
  <c r="N2767" i="43"/>
  <c r="N2766" i="43"/>
  <c r="N2765" i="43"/>
  <c r="N2764" i="43"/>
  <c r="N2763" i="43"/>
  <c r="N2762" i="43"/>
  <c r="N2761" i="43"/>
  <c r="N2760" i="43"/>
  <c r="N2759" i="43"/>
  <c r="N2758" i="43"/>
  <c r="N2757" i="43"/>
  <c r="N2756" i="43"/>
  <c r="N2755" i="43"/>
  <c r="N2754" i="43"/>
  <c r="N2753" i="43"/>
  <c r="N2752" i="43"/>
  <c r="N2751" i="43"/>
  <c r="N2750" i="43"/>
  <c r="N2749" i="43"/>
  <c r="N2748" i="43"/>
  <c r="N2747" i="43"/>
  <c r="N2746" i="43"/>
  <c r="N2745" i="43"/>
  <c r="N2744" i="43"/>
  <c r="N2743" i="43"/>
  <c r="N2742" i="43"/>
  <c r="N2741" i="43"/>
  <c r="N2740" i="43"/>
  <c r="N2739" i="43"/>
  <c r="N2738" i="43"/>
  <c r="N2737" i="43"/>
  <c r="N2736" i="43"/>
  <c r="N2735" i="43"/>
  <c r="N2734" i="43"/>
  <c r="N2733" i="43"/>
  <c r="N2732" i="43"/>
  <c r="N2731" i="43"/>
  <c r="N2730" i="43"/>
  <c r="N2729" i="43"/>
  <c r="N2728" i="43"/>
  <c r="N2727" i="43"/>
  <c r="N2726" i="43"/>
  <c r="N2725" i="43"/>
  <c r="N2724" i="43"/>
  <c r="N2723" i="43"/>
  <c r="N2722" i="43"/>
  <c r="N2721" i="43"/>
  <c r="N2720" i="43"/>
  <c r="N2719" i="43"/>
  <c r="N2718" i="43"/>
  <c r="N2717" i="43"/>
  <c r="N2716" i="43"/>
  <c r="N2715" i="43"/>
  <c r="N2714" i="43"/>
  <c r="N2713" i="43"/>
  <c r="N2712" i="43"/>
  <c r="N2711" i="43"/>
  <c r="N2710" i="43"/>
  <c r="N2709" i="43"/>
  <c r="N2708" i="43"/>
  <c r="N2707" i="43"/>
  <c r="N2706" i="43"/>
  <c r="N2705" i="43"/>
  <c r="N2704" i="43"/>
  <c r="N2703" i="43"/>
  <c r="N2702" i="43"/>
  <c r="N2701" i="43"/>
  <c r="N2700" i="43"/>
  <c r="N2699" i="43"/>
  <c r="N2698" i="43"/>
  <c r="N2697" i="43"/>
  <c r="N2696" i="43"/>
  <c r="N2695" i="43"/>
  <c r="N2694" i="43"/>
  <c r="N2693" i="43"/>
  <c r="N2692" i="43"/>
  <c r="N2691" i="43"/>
  <c r="N2690" i="43"/>
  <c r="N2689" i="43"/>
  <c r="N2688" i="43"/>
  <c r="N2687" i="43"/>
  <c r="N2686" i="43"/>
  <c r="N2685" i="43"/>
  <c r="N2684" i="43"/>
  <c r="N2683" i="43"/>
  <c r="N2682" i="43"/>
  <c r="N2681" i="43"/>
  <c r="N2680" i="43"/>
  <c r="N2679" i="43"/>
  <c r="N2678" i="43"/>
  <c r="N2677" i="43"/>
  <c r="N2676" i="43"/>
  <c r="N2675" i="43"/>
  <c r="N2674" i="43"/>
  <c r="N2673" i="43"/>
  <c r="N2672" i="43"/>
  <c r="N2671" i="43"/>
  <c r="N2670" i="43"/>
  <c r="N2669" i="43"/>
  <c r="N2668" i="43"/>
  <c r="N2667" i="43"/>
  <c r="N2666" i="43"/>
  <c r="N2665" i="43"/>
  <c r="N2664" i="43"/>
  <c r="N2663" i="43"/>
  <c r="N2662" i="43"/>
  <c r="N2661" i="43"/>
  <c r="N2660" i="43"/>
  <c r="N2659" i="43"/>
  <c r="N2658" i="43"/>
  <c r="N2657" i="43"/>
  <c r="N2656" i="43"/>
  <c r="N2655" i="43"/>
  <c r="N2654" i="43"/>
  <c r="N2653" i="43"/>
  <c r="N2652" i="43"/>
  <c r="N2651" i="43"/>
  <c r="N2650" i="43"/>
  <c r="N2649" i="43"/>
  <c r="N2648" i="43"/>
  <c r="N2647" i="43"/>
  <c r="N2646" i="43"/>
  <c r="N2645" i="43"/>
  <c r="N2644" i="43"/>
  <c r="N2643" i="43"/>
  <c r="N2642" i="43"/>
  <c r="N2641" i="43"/>
  <c r="N2640" i="43"/>
  <c r="N2639" i="43"/>
  <c r="N2638" i="43"/>
  <c r="N2637" i="43"/>
  <c r="N2636" i="43"/>
  <c r="N2635" i="43"/>
  <c r="N2634" i="43"/>
  <c r="N2633" i="43"/>
  <c r="N2632" i="43"/>
  <c r="N2631" i="43"/>
  <c r="N2630" i="43"/>
  <c r="N2629" i="43"/>
  <c r="N2628" i="43"/>
  <c r="N2627" i="43"/>
  <c r="N2626" i="43"/>
  <c r="N2625" i="43"/>
  <c r="N2624" i="43"/>
  <c r="N2623" i="43"/>
  <c r="N2622" i="43"/>
  <c r="N2621" i="43"/>
  <c r="N2620" i="43"/>
  <c r="N2619" i="43"/>
  <c r="N2618" i="43"/>
  <c r="N2617" i="43"/>
  <c r="N2616" i="43"/>
  <c r="N2615" i="43"/>
  <c r="N2614" i="43"/>
  <c r="N2613" i="43"/>
  <c r="N2612" i="43"/>
  <c r="N2611" i="43"/>
  <c r="N2610" i="43"/>
  <c r="N2609" i="43"/>
  <c r="N2608" i="43"/>
  <c r="N2607" i="43"/>
  <c r="N2606" i="43"/>
  <c r="N2605" i="43"/>
  <c r="N2604" i="43"/>
  <c r="N2603" i="43"/>
  <c r="N2602" i="43"/>
  <c r="N2601" i="43"/>
  <c r="N2600" i="43"/>
  <c r="N2599" i="43"/>
  <c r="N2598" i="43"/>
  <c r="N2597" i="43"/>
  <c r="N2596" i="43"/>
  <c r="N2595" i="43"/>
  <c r="N2594" i="43"/>
  <c r="N2593" i="43"/>
  <c r="N2592" i="43"/>
  <c r="N2591" i="43"/>
  <c r="N2590" i="43"/>
  <c r="N2589" i="43"/>
  <c r="N2588" i="43"/>
  <c r="N2587" i="43"/>
  <c r="N2586" i="43"/>
  <c r="N2585" i="43"/>
  <c r="N2584" i="43"/>
  <c r="N2583" i="43"/>
  <c r="N2582" i="43"/>
  <c r="N2581" i="43"/>
  <c r="N2580" i="43"/>
  <c r="N2579" i="43"/>
  <c r="N2578" i="43"/>
  <c r="N2577" i="43"/>
  <c r="N2576" i="43"/>
  <c r="N2575" i="43"/>
  <c r="N2574" i="43"/>
  <c r="N2573" i="43"/>
  <c r="N2572" i="43"/>
  <c r="N2571" i="43"/>
  <c r="N2570" i="43"/>
  <c r="N2569" i="43"/>
  <c r="N2568" i="43"/>
  <c r="N2567" i="43"/>
  <c r="N2566" i="43"/>
  <c r="N2565" i="43"/>
  <c r="N2564" i="43"/>
  <c r="N2563" i="43"/>
  <c r="N2562" i="43"/>
  <c r="N2561" i="43"/>
  <c r="N2560" i="43"/>
  <c r="N2559" i="43"/>
  <c r="N2558" i="43"/>
  <c r="N2557" i="43"/>
  <c r="N2556" i="43"/>
  <c r="N2555" i="43"/>
  <c r="N2554" i="43"/>
  <c r="N2553" i="43"/>
  <c r="N2552" i="43"/>
  <c r="N2551" i="43"/>
  <c r="N2550" i="43"/>
  <c r="N2549" i="43"/>
  <c r="N2548" i="43"/>
  <c r="N2547" i="43"/>
  <c r="N2546" i="43"/>
  <c r="N2545" i="43"/>
  <c r="N2544" i="43"/>
  <c r="N2543" i="43"/>
  <c r="N2542" i="43"/>
  <c r="N2541" i="43"/>
  <c r="N2540" i="43"/>
  <c r="N2539" i="43"/>
  <c r="N2538" i="43"/>
  <c r="N2537" i="43"/>
  <c r="N2536" i="43"/>
  <c r="N2535" i="43"/>
  <c r="N2534" i="43"/>
  <c r="N2533" i="43"/>
  <c r="N2532" i="43"/>
  <c r="N2531" i="43"/>
  <c r="N2530" i="43"/>
  <c r="N2529" i="43"/>
  <c r="N2528" i="43"/>
  <c r="N2527" i="43"/>
  <c r="N2526" i="43"/>
  <c r="N2525" i="43"/>
  <c r="N2524" i="43"/>
  <c r="N2523" i="43"/>
  <c r="N2522" i="43"/>
  <c r="N2521" i="43"/>
  <c r="N2520" i="43"/>
  <c r="N2519" i="43"/>
  <c r="N2518" i="43"/>
  <c r="N2517" i="43"/>
  <c r="N2516" i="43"/>
  <c r="N2515" i="43"/>
  <c r="N2514" i="43"/>
  <c r="N2513" i="43"/>
  <c r="N2512" i="43"/>
  <c r="N2511" i="43"/>
  <c r="N2510" i="43"/>
  <c r="N2509" i="43"/>
  <c r="N2508" i="43"/>
  <c r="N2507" i="43"/>
  <c r="N2506" i="43"/>
  <c r="N2505" i="43"/>
  <c r="N2504" i="43"/>
  <c r="N2503" i="43"/>
  <c r="N2502" i="43"/>
  <c r="N2501" i="43"/>
  <c r="N2500" i="43"/>
  <c r="N2499" i="43"/>
  <c r="N2498" i="43"/>
  <c r="N2497" i="43"/>
  <c r="N2496" i="43"/>
  <c r="N2495" i="43"/>
  <c r="N2494" i="43"/>
  <c r="N2493" i="43"/>
  <c r="N2492" i="43"/>
  <c r="N2491" i="43"/>
  <c r="N2490" i="43"/>
  <c r="N2489" i="43"/>
  <c r="N2488" i="43"/>
  <c r="N2487" i="43"/>
  <c r="N2486" i="43"/>
  <c r="N2485" i="43"/>
  <c r="N2484" i="43"/>
  <c r="N2483" i="43"/>
  <c r="N2482" i="43"/>
  <c r="N2481" i="43"/>
  <c r="N2480" i="43"/>
  <c r="N2479" i="43"/>
  <c r="N2478" i="43"/>
  <c r="N2477" i="43"/>
  <c r="N2476" i="43"/>
  <c r="N2475" i="43"/>
  <c r="N2474" i="43"/>
  <c r="N2473" i="43"/>
  <c r="N2472" i="43"/>
  <c r="N2471" i="43"/>
  <c r="N2470" i="43"/>
  <c r="N2469" i="43"/>
  <c r="N2468" i="43"/>
  <c r="N2467" i="43"/>
  <c r="N2466" i="43"/>
  <c r="N2465" i="43"/>
  <c r="N2464" i="43"/>
  <c r="N2463" i="43"/>
  <c r="N2462" i="43"/>
  <c r="N2461" i="43"/>
  <c r="N2460" i="43"/>
  <c r="N2459" i="43"/>
  <c r="N2458" i="43"/>
  <c r="N2457" i="43"/>
  <c r="N2456" i="43"/>
  <c r="N2455" i="43"/>
  <c r="N2454" i="43"/>
  <c r="N2453" i="43"/>
  <c r="N2452" i="43"/>
  <c r="N2451" i="43"/>
  <c r="N2450" i="43"/>
  <c r="N2449" i="43"/>
  <c r="N2448" i="43"/>
  <c r="N2447" i="43"/>
  <c r="N2446" i="43"/>
  <c r="N2445" i="43"/>
  <c r="N2444" i="43"/>
  <c r="N2443" i="43"/>
  <c r="N2442" i="43"/>
  <c r="N2441" i="43"/>
  <c r="N2440" i="43"/>
  <c r="N2439" i="43"/>
  <c r="N2438" i="43"/>
  <c r="N2437" i="43"/>
  <c r="N2436" i="43"/>
  <c r="N2435" i="43"/>
  <c r="N2434" i="43"/>
  <c r="N2433" i="43"/>
  <c r="N2432" i="43"/>
  <c r="N2431" i="43"/>
  <c r="N2430" i="43"/>
  <c r="N2429" i="43"/>
  <c r="N2428" i="43"/>
  <c r="N2427" i="43"/>
  <c r="N2426" i="43"/>
  <c r="N2425" i="43"/>
  <c r="N2424" i="43"/>
  <c r="N2423" i="43"/>
  <c r="N2422" i="43"/>
  <c r="N2421" i="43"/>
  <c r="N2420" i="43"/>
  <c r="N2419" i="43"/>
  <c r="N2418" i="43"/>
  <c r="N2417" i="43"/>
  <c r="N2416" i="43"/>
  <c r="N2415" i="43"/>
  <c r="N2414" i="43"/>
  <c r="N2413" i="43"/>
  <c r="N2412" i="43"/>
  <c r="N2411" i="43"/>
  <c r="N2410" i="43"/>
  <c r="N2409" i="43"/>
  <c r="N2408" i="43"/>
  <c r="N2407" i="43"/>
  <c r="N2406" i="43"/>
  <c r="N2405" i="43"/>
  <c r="N2404" i="43"/>
  <c r="N2403" i="43"/>
  <c r="N2402" i="43"/>
  <c r="N2401" i="43"/>
  <c r="N2400" i="43"/>
  <c r="N2399" i="43"/>
  <c r="N2398" i="43"/>
  <c r="N2397" i="43"/>
  <c r="N2396" i="43"/>
  <c r="N2395" i="43"/>
  <c r="N2394" i="43"/>
  <c r="N2393" i="43"/>
  <c r="N2392" i="43"/>
  <c r="N2391" i="43"/>
  <c r="N2390" i="43"/>
  <c r="N2389" i="43"/>
  <c r="N2388" i="43"/>
  <c r="N2387" i="43"/>
  <c r="N2386" i="43"/>
  <c r="N2385" i="43"/>
  <c r="N2384" i="43"/>
  <c r="N2383" i="43"/>
  <c r="N1885" i="43"/>
  <c r="N1884" i="43"/>
  <c r="N1883" i="43"/>
  <c r="N1882" i="43"/>
  <c r="N1881" i="43"/>
  <c r="N1880" i="43"/>
  <c r="N1879" i="43"/>
  <c r="N1878" i="43"/>
  <c r="N1877" i="43"/>
  <c r="N1876" i="43"/>
  <c r="N1875" i="43"/>
  <c r="N1874" i="43"/>
  <c r="N1873" i="43"/>
  <c r="N1872" i="43"/>
  <c r="N1871" i="43"/>
  <c r="N1870" i="43"/>
  <c r="N1869" i="43"/>
  <c r="N1868" i="43"/>
  <c r="N1867" i="43"/>
  <c r="N1866" i="43"/>
  <c r="N1865" i="43"/>
  <c r="N1864" i="43"/>
  <c r="N1863" i="43"/>
  <c r="N1862" i="43"/>
  <c r="N1861" i="43"/>
  <c r="N1860" i="43"/>
  <c r="N1859" i="43"/>
  <c r="N1858" i="43"/>
  <c r="N1857" i="43"/>
  <c r="N1856" i="43"/>
  <c r="N1855" i="43"/>
  <c r="N1854" i="43"/>
  <c r="N1853" i="43"/>
  <c r="N1852" i="43"/>
  <c r="N1851" i="43"/>
  <c r="N1850" i="43"/>
  <c r="N1849" i="43"/>
  <c r="N1848" i="43"/>
  <c r="N1847" i="43"/>
  <c r="N1846" i="43"/>
  <c r="N1845" i="43"/>
  <c r="N1844" i="43"/>
  <c r="N1843" i="43"/>
  <c r="N1842" i="43"/>
  <c r="N1841" i="43"/>
  <c r="N1840" i="43"/>
  <c r="N1839" i="43"/>
  <c r="N1838" i="43"/>
  <c r="N1837" i="43"/>
  <c r="N1836" i="43"/>
  <c r="N1835" i="43"/>
  <c r="N1834" i="43"/>
  <c r="N1833" i="43"/>
  <c r="N1832" i="43"/>
  <c r="N1831" i="43"/>
  <c r="N1830" i="43"/>
  <c r="N1829" i="43"/>
  <c r="N1828" i="43"/>
  <c r="N1827" i="43"/>
  <c r="N1826" i="43"/>
  <c r="N1825" i="43"/>
  <c r="N1824" i="43"/>
  <c r="N1823" i="43"/>
  <c r="N1822" i="43"/>
  <c r="N1821" i="43"/>
  <c r="N1820" i="43"/>
  <c r="N1819" i="43"/>
  <c r="N1818" i="43"/>
  <c r="N1817" i="43"/>
  <c r="N1816" i="43"/>
  <c r="N1815" i="43"/>
  <c r="N1814" i="43"/>
  <c r="N1813" i="43"/>
  <c r="N1812" i="43"/>
  <c r="N1811" i="43"/>
  <c r="N1810" i="43"/>
  <c r="N1809" i="43"/>
  <c r="N1808" i="43"/>
  <c r="N1807" i="43"/>
  <c r="N1806" i="43"/>
  <c r="N1805" i="43"/>
  <c r="N1804" i="43"/>
  <c r="N1803" i="43"/>
  <c r="N1802" i="43"/>
  <c r="N1801" i="43"/>
  <c r="N1800" i="43"/>
  <c r="N1799" i="43"/>
  <c r="N1798" i="43"/>
  <c r="N1797" i="43"/>
  <c r="N1796" i="43"/>
  <c r="N1795" i="43"/>
  <c r="N1794" i="43"/>
  <c r="N1793" i="43"/>
  <c r="N1792" i="43"/>
  <c r="N1791" i="43"/>
  <c r="N1790" i="43"/>
  <c r="N1789" i="43"/>
  <c r="N1788" i="43"/>
  <c r="N1787" i="43"/>
  <c r="N1786" i="43"/>
  <c r="N1785" i="43"/>
  <c r="N1784" i="43"/>
  <c r="N1783" i="43"/>
  <c r="N1782" i="43"/>
  <c r="N1781" i="43"/>
  <c r="N1780" i="43"/>
  <c r="N1779" i="43"/>
  <c r="N1778" i="43"/>
  <c r="N1777" i="43"/>
  <c r="N1776" i="43"/>
  <c r="N1775" i="43"/>
  <c r="N1774" i="43"/>
  <c r="N1773" i="43"/>
  <c r="N1772" i="43"/>
  <c r="N1771" i="43"/>
  <c r="N1770" i="43"/>
  <c r="N1769" i="43"/>
  <c r="N1768" i="43"/>
  <c r="N1767" i="43"/>
  <c r="N1766" i="43"/>
  <c r="N1765" i="43"/>
  <c r="N1764" i="43"/>
  <c r="N1763" i="43"/>
  <c r="N1762" i="43"/>
  <c r="N1761" i="43"/>
  <c r="N1760" i="43"/>
  <c r="N1759" i="43"/>
  <c r="N1758" i="43"/>
  <c r="N1757" i="43"/>
  <c r="N1756" i="43"/>
  <c r="N1755" i="43"/>
  <c r="N1754" i="43"/>
  <c r="N1753" i="43"/>
  <c r="N1752" i="43"/>
  <c r="N1751" i="43"/>
  <c r="N1750" i="43"/>
  <c r="N1749" i="43"/>
  <c r="N1748" i="43"/>
  <c r="N1747" i="43"/>
  <c r="N1746" i="43"/>
  <c r="N1745" i="43"/>
  <c r="N1744" i="43"/>
  <c r="N1743" i="43"/>
  <c r="N1742" i="43"/>
  <c r="N1741" i="43"/>
  <c r="N1740" i="43"/>
  <c r="N1739" i="43"/>
  <c r="N1738" i="43"/>
  <c r="N1737" i="43"/>
  <c r="N1736" i="43"/>
  <c r="N1735" i="43"/>
  <c r="N1734" i="43"/>
  <c r="N1733" i="43"/>
  <c r="N1732" i="43"/>
  <c r="N1731" i="43"/>
  <c r="N1730" i="43"/>
  <c r="N1729" i="43"/>
  <c r="N1728" i="43"/>
  <c r="N1727" i="43"/>
  <c r="N1726" i="43"/>
  <c r="N1725" i="43"/>
  <c r="N1724" i="43"/>
  <c r="N1723" i="43"/>
  <c r="N1722" i="43"/>
  <c r="N1721" i="43"/>
  <c r="N1720" i="43"/>
  <c r="N1719" i="43"/>
  <c r="N1718" i="43"/>
  <c r="N1717" i="43"/>
  <c r="N1716" i="43"/>
  <c r="N1715" i="43"/>
  <c r="N1714" i="43"/>
  <c r="N1713" i="43"/>
  <c r="N1712" i="43"/>
  <c r="N1711" i="43"/>
  <c r="N1710" i="43"/>
  <c r="N1709" i="43"/>
  <c r="N1708" i="43"/>
  <c r="N1707" i="43"/>
  <c r="N1706" i="43"/>
  <c r="N1705" i="43"/>
  <c r="N1704" i="43"/>
  <c r="N1703" i="43"/>
  <c r="N1702" i="43"/>
  <c r="N1701" i="43"/>
  <c r="N1700" i="43"/>
  <c r="N1699" i="43"/>
  <c r="N1698" i="43"/>
  <c r="N1697" i="43"/>
  <c r="N1696" i="43"/>
  <c r="N1695" i="43"/>
  <c r="N1694" i="43"/>
  <c r="N1693" i="43"/>
  <c r="N1692" i="43"/>
  <c r="N1691" i="43"/>
  <c r="N1690" i="43"/>
  <c r="N1689" i="43"/>
  <c r="N1688" i="43"/>
  <c r="N1687" i="43"/>
  <c r="N1686" i="43"/>
  <c r="N1685" i="43"/>
  <c r="N1684" i="43"/>
  <c r="N1683" i="43"/>
  <c r="N1682" i="43"/>
  <c r="N1681" i="43"/>
  <c r="N1680" i="43"/>
  <c r="N1679" i="43"/>
  <c r="N1678" i="43"/>
  <c r="N1677" i="43"/>
  <c r="N1676" i="43"/>
  <c r="N1675" i="43"/>
  <c r="N1674" i="43"/>
  <c r="N1673" i="43"/>
  <c r="N1672" i="43"/>
  <c r="N1671" i="43"/>
  <c r="N1670" i="43"/>
  <c r="N1669" i="43"/>
  <c r="N1668" i="43"/>
  <c r="N1667" i="43"/>
  <c r="N1666" i="43"/>
  <c r="N1665" i="43"/>
  <c r="N1664" i="43"/>
  <c r="N1663" i="43"/>
  <c r="N1662" i="43"/>
  <c r="N1661" i="43"/>
  <c r="N1660" i="43"/>
  <c r="N1659" i="43"/>
  <c r="N1658" i="43"/>
  <c r="N1657" i="43"/>
  <c r="N1656" i="43"/>
  <c r="N1655" i="43"/>
  <c r="N1654" i="43"/>
  <c r="N1653" i="43"/>
  <c r="N1652" i="43"/>
  <c r="N1651" i="43"/>
  <c r="N1650" i="43"/>
  <c r="N1649" i="43"/>
  <c r="N1648" i="43"/>
  <c r="N1647" i="43"/>
  <c r="N1646" i="43"/>
  <c r="N1645" i="43"/>
  <c r="N1644" i="43"/>
  <c r="N1643" i="43"/>
  <c r="N1642" i="43"/>
  <c r="N1641" i="43"/>
  <c r="N1640" i="43"/>
  <c r="N1639" i="43"/>
  <c r="N1638" i="43"/>
  <c r="N1637" i="43"/>
  <c r="N1636" i="43"/>
  <c r="N1635" i="43"/>
  <c r="N1634" i="43"/>
  <c r="N1633" i="43"/>
  <c r="N1632" i="43"/>
  <c r="N1631" i="43"/>
  <c r="N1630" i="43"/>
  <c r="N1629" i="43"/>
  <c r="N1628" i="43"/>
  <c r="N1627" i="43"/>
  <c r="N1626" i="43"/>
  <c r="N1625" i="43"/>
  <c r="N1624" i="43"/>
  <c r="N1623" i="43"/>
  <c r="N1622" i="43"/>
  <c r="N1621" i="43"/>
  <c r="N1620" i="43"/>
  <c r="N1619" i="43"/>
  <c r="N1618" i="43"/>
  <c r="N1617" i="43"/>
  <c r="N1616" i="43"/>
  <c r="N1615" i="43"/>
  <c r="N1614" i="43"/>
  <c r="N1613" i="43"/>
  <c r="N1612" i="43"/>
  <c r="N1611" i="43"/>
  <c r="N1610" i="43"/>
  <c r="N1609" i="43"/>
  <c r="N1608" i="43"/>
  <c r="N1607" i="43"/>
  <c r="N1606" i="43"/>
  <c r="N1605" i="43"/>
  <c r="N1604" i="43"/>
  <c r="N1603" i="43"/>
  <c r="N1602" i="43"/>
  <c r="N1601" i="43"/>
  <c r="N1600" i="43"/>
  <c r="N1599" i="43"/>
  <c r="N1598" i="43"/>
  <c r="N1597" i="43"/>
  <c r="N1596" i="43"/>
  <c r="N1595" i="43"/>
  <c r="N1594" i="43"/>
  <c r="N1593" i="43"/>
  <c r="N1592" i="43"/>
  <c r="N1591" i="43"/>
  <c r="N1590" i="43"/>
  <c r="N1589" i="43"/>
  <c r="N1588" i="43"/>
  <c r="N1587" i="43"/>
  <c r="N1586" i="43"/>
  <c r="N1585" i="43"/>
  <c r="N1584" i="43"/>
  <c r="N1583" i="43"/>
  <c r="N1582" i="43"/>
  <c r="N1581" i="43"/>
  <c r="N1580" i="43"/>
  <c r="N1579" i="43"/>
  <c r="N1578" i="43"/>
  <c r="N1577" i="43"/>
  <c r="N1576" i="43"/>
  <c r="N1575" i="43"/>
  <c r="N1574" i="43"/>
  <c r="N1573" i="43"/>
  <c r="N1572" i="43"/>
  <c r="N1571" i="43"/>
  <c r="N1570" i="43"/>
  <c r="N1569" i="43"/>
  <c r="N1568" i="43"/>
  <c r="N1567" i="43"/>
  <c r="N1566" i="43"/>
  <c r="N1565" i="43"/>
  <c r="N1564" i="43"/>
  <c r="N1563" i="43"/>
  <c r="N1562" i="43"/>
  <c r="N1561" i="43"/>
  <c r="N1560" i="43"/>
  <c r="N1559" i="43"/>
  <c r="N1558" i="43"/>
  <c r="N1557" i="43"/>
  <c r="N1556" i="43"/>
  <c r="N1555" i="43"/>
  <c r="N1554" i="43"/>
  <c r="N1553" i="43"/>
  <c r="N1552" i="43"/>
  <c r="N1551" i="43"/>
  <c r="N1550" i="43"/>
  <c r="N1549" i="43"/>
  <c r="N1548" i="43"/>
  <c r="N1547" i="43"/>
  <c r="N1546" i="43"/>
  <c r="N1545" i="43"/>
  <c r="N1544" i="43"/>
  <c r="N1543" i="43"/>
  <c r="N1542" i="43"/>
  <c r="N1541" i="43"/>
  <c r="N1540" i="43"/>
  <c r="N1539" i="43"/>
  <c r="N1538" i="43"/>
  <c r="N1537" i="43"/>
  <c r="N1536" i="43"/>
  <c r="N1535" i="43"/>
  <c r="N1534" i="43"/>
  <c r="N1533" i="43"/>
  <c r="N1532" i="43"/>
  <c r="N1531" i="43"/>
  <c r="N1530" i="43"/>
  <c r="N1529" i="43"/>
  <c r="N1528" i="43"/>
  <c r="N1527" i="43"/>
  <c r="N1526" i="43"/>
  <c r="N1525" i="43"/>
  <c r="N1524" i="43"/>
  <c r="N1523" i="43"/>
  <c r="N1522" i="43"/>
  <c r="N1521" i="43"/>
  <c r="N1520" i="43"/>
  <c r="N1519" i="43"/>
  <c r="N1518" i="43"/>
  <c r="N1517" i="43"/>
  <c r="N1516" i="43"/>
  <c r="N1515" i="43"/>
  <c r="N1514" i="43"/>
  <c r="N1513" i="43"/>
  <c r="N1512" i="43"/>
  <c r="N1511" i="43"/>
  <c r="N1510" i="43"/>
  <c r="N1509" i="43"/>
  <c r="N1508" i="43"/>
  <c r="N1507" i="43"/>
  <c r="N1506" i="43"/>
  <c r="N1505" i="43"/>
  <c r="N1504" i="43"/>
  <c r="N1503" i="43"/>
  <c r="N1502" i="43"/>
  <c r="N1501" i="43"/>
  <c r="N1500" i="43"/>
  <c r="N1499" i="43"/>
  <c r="N1498" i="43"/>
  <c r="N1497" i="43"/>
  <c r="N1496" i="43"/>
  <c r="N1495" i="43"/>
  <c r="N1494" i="43"/>
  <c r="N1493" i="43"/>
  <c r="N1492" i="43"/>
  <c r="N1491" i="43"/>
  <c r="N1490" i="43"/>
  <c r="N1489" i="43"/>
  <c r="N1488" i="43"/>
  <c r="N1487" i="43"/>
  <c r="N1486" i="43"/>
  <c r="N1485" i="43"/>
  <c r="N1484" i="43"/>
  <c r="N1483" i="43"/>
  <c r="N1482" i="43"/>
  <c r="N1481" i="43"/>
  <c r="N1480" i="43"/>
  <c r="N1479" i="43"/>
  <c r="N1478" i="43"/>
  <c r="N1477" i="43"/>
  <c r="N1476" i="43"/>
  <c r="N1475" i="43"/>
  <c r="N1474" i="43"/>
  <c r="N1473" i="43"/>
  <c r="N1472" i="43"/>
  <c r="N1471" i="43"/>
  <c r="N1470" i="43"/>
  <c r="N1469" i="43"/>
  <c r="N1468" i="43"/>
  <c r="N1467" i="43"/>
  <c r="N1466" i="43"/>
  <c r="N1465" i="43"/>
  <c r="N1464" i="43"/>
  <c r="N1463" i="43"/>
  <c r="N1462" i="43"/>
  <c r="N1461" i="43"/>
  <c r="N1460" i="43"/>
  <c r="N1459" i="43"/>
  <c r="N1458" i="43"/>
  <c r="N1457" i="43"/>
  <c r="N1456" i="43"/>
  <c r="N1455" i="43"/>
  <c r="N1454" i="43"/>
  <c r="N1453" i="43"/>
  <c r="N1452" i="43"/>
  <c r="N1451" i="43"/>
  <c r="N1450" i="43"/>
  <c r="N1449" i="43"/>
  <c r="N1448" i="43"/>
  <c r="N1447" i="43"/>
  <c r="N1446" i="43"/>
  <c r="N1445" i="43"/>
  <c r="N1444" i="43"/>
  <c r="N1443" i="43"/>
  <c r="N1442" i="43"/>
  <c r="N1441" i="43"/>
  <c r="N1440" i="43"/>
  <c r="N1439" i="43"/>
  <c r="N1438" i="43"/>
  <c r="N1437" i="43"/>
  <c r="N1436" i="43"/>
  <c r="N1435" i="43"/>
  <c r="N1434" i="43"/>
  <c r="N1433" i="43"/>
  <c r="N1432" i="43"/>
  <c r="N1431" i="43"/>
  <c r="N1430" i="43"/>
  <c r="N1429" i="43"/>
  <c r="N1428" i="43"/>
  <c r="N1427" i="43"/>
  <c r="N1426" i="43"/>
  <c r="N1425" i="43"/>
  <c r="N1424" i="43"/>
  <c r="N1423" i="43"/>
  <c r="N1422" i="43"/>
  <c r="N1421" i="43"/>
  <c r="N1420" i="43"/>
  <c r="N1419" i="43"/>
  <c r="N1418" i="43"/>
  <c r="N1417" i="43"/>
  <c r="N1416" i="43"/>
  <c r="N1415" i="43"/>
  <c r="N1414" i="43"/>
  <c r="N1413" i="43"/>
  <c r="N1412" i="43"/>
  <c r="N1411" i="43"/>
  <c r="N1410" i="43"/>
  <c r="N1409" i="43"/>
  <c r="N1408" i="43"/>
  <c r="N1407" i="43"/>
  <c r="N1406" i="43"/>
  <c r="N1405" i="43"/>
  <c r="N1404" i="43"/>
  <c r="N1403" i="43"/>
  <c r="N1402" i="43"/>
  <c r="N1401" i="43"/>
  <c r="N1400" i="43"/>
  <c r="N1399" i="43"/>
  <c r="N1398" i="43"/>
  <c r="N1397" i="43"/>
  <c r="N1396" i="43"/>
  <c r="N1395" i="43"/>
  <c r="N1394" i="43"/>
  <c r="N1393" i="43"/>
  <c r="N1392" i="43"/>
  <c r="N1391" i="43"/>
  <c r="N1390" i="43"/>
  <c r="N1389" i="43"/>
  <c r="N1388" i="43"/>
  <c r="N1387" i="43"/>
  <c r="N1386" i="43"/>
  <c r="N1385" i="43"/>
  <c r="N1384" i="43"/>
  <c r="N1383" i="43"/>
  <c r="N1382" i="43"/>
  <c r="N1381" i="43"/>
  <c r="N1380" i="43"/>
  <c r="N1379" i="43"/>
  <c r="N1378" i="43"/>
  <c r="N1377" i="43"/>
  <c r="N1376" i="43"/>
  <c r="N1375" i="43"/>
  <c r="N1374" i="43"/>
  <c r="N1373" i="43"/>
  <c r="N1372" i="43"/>
  <c r="N1371" i="43"/>
  <c r="N1370" i="43"/>
  <c r="N1369" i="43"/>
  <c r="N1368" i="43"/>
  <c r="N1367" i="43"/>
  <c r="N1366" i="43"/>
  <c r="N1365" i="43"/>
  <c r="N1364" i="43"/>
  <c r="N1363" i="43"/>
  <c r="N1362" i="43"/>
  <c r="N1361" i="43"/>
  <c r="N1360" i="43"/>
  <c r="N1359" i="43"/>
  <c r="N1358" i="43"/>
  <c r="N1357" i="43"/>
  <c r="N1356" i="43"/>
  <c r="N1355" i="43"/>
  <c r="N1354" i="43"/>
  <c r="N1353" i="43"/>
  <c r="N1352" i="43"/>
  <c r="N1351" i="43"/>
  <c r="N1350" i="43"/>
  <c r="N1349" i="43"/>
  <c r="N1348" i="43"/>
  <c r="N1347" i="43"/>
  <c r="N1346" i="43"/>
  <c r="N1345" i="43"/>
  <c r="N1344" i="43"/>
  <c r="N1343" i="43"/>
  <c r="N1342" i="43"/>
  <c r="N1341" i="43"/>
  <c r="N1340" i="43"/>
  <c r="N1339" i="43"/>
  <c r="N1338" i="43"/>
  <c r="N1337" i="43"/>
  <c r="N1336" i="43"/>
  <c r="N1335" i="43"/>
  <c r="N1334" i="43"/>
  <c r="N1333" i="43"/>
  <c r="N1332" i="43"/>
  <c r="N1331" i="43"/>
  <c r="N1330" i="43"/>
  <c r="N1329" i="43"/>
  <c r="N1328" i="43"/>
  <c r="N1327" i="43"/>
  <c r="N1326" i="43"/>
  <c r="N1325" i="43"/>
  <c r="N1324" i="43"/>
  <c r="N1323" i="43"/>
  <c r="N1322" i="43"/>
  <c r="N1321" i="43"/>
  <c r="N1320" i="43"/>
  <c r="N1319" i="43"/>
  <c r="N1318" i="43"/>
  <c r="N1317" i="43"/>
  <c r="N1316" i="43"/>
  <c r="N1315" i="43"/>
  <c r="N1314" i="43"/>
  <c r="N1313" i="43"/>
  <c r="N1312" i="43"/>
  <c r="N1311" i="43"/>
  <c r="N1310" i="43"/>
  <c r="N1309" i="43"/>
  <c r="N1308" i="43"/>
  <c r="N1307" i="43"/>
  <c r="N1306" i="43"/>
  <c r="N1305" i="43"/>
  <c r="N1304" i="43"/>
  <c r="N1303" i="43"/>
  <c r="N1302" i="43"/>
  <c r="N1301" i="43"/>
  <c r="N1300" i="43"/>
  <c r="N1299" i="43"/>
  <c r="N1298" i="43"/>
  <c r="N1297" i="43"/>
  <c r="N1296" i="43"/>
  <c r="N1295" i="43"/>
  <c r="N1294" i="43"/>
  <c r="N1293" i="43"/>
  <c r="N1292" i="43"/>
  <c r="N1291" i="43"/>
  <c r="N1290" i="43"/>
  <c r="N1289" i="43"/>
  <c r="N1288" i="43"/>
  <c r="N1287" i="43"/>
  <c r="N1286" i="43"/>
  <c r="N1285" i="43"/>
  <c r="N1284" i="43"/>
  <c r="N1283" i="43"/>
  <c r="N1282" i="43"/>
  <c r="N1281" i="43"/>
  <c r="N1280" i="43"/>
  <c r="N1279" i="43"/>
  <c r="N1278" i="43"/>
  <c r="N1277" i="43"/>
  <c r="N1276" i="43"/>
  <c r="N1275" i="43"/>
  <c r="N1274" i="43"/>
  <c r="N1273" i="43"/>
  <c r="N1272" i="43"/>
  <c r="N1271" i="43"/>
  <c r="N1270" i="43"/>
  <c r="N1269" i="43"/>
  <c r="N1268" i="43"/>
  <c r="N1267" i="43"/>
  <c r="N1266" i="43"/>
  <c r="N1265" i="43"/>
  <c r="N1264" i="43"/>
  <c r="N1263" i="43"/>
  <c r="N1262" i="43"/>
  <c r="N1261" i="43"/>
  <c r="N1260" i="43"/>
  <c r="N1259" i="43"/>
  <c r="N1258" i="43"/>
  <c r="N1257" i="43"/>
  <c r="N1256" i="43"/>
  <c r="N1255" i="43"/>
  <c r="N1254" i="43"/>
  <c r="N1253" i="43"/>
  <c r="N1252" i="43"/>
  <c r="N1251" i="43"/>
  <c r="N1250" i="43"/>
  <c r="N1249" i="43"/>
  <c r="N1248" i="43"/>
  <c r="N1247" i="43"/>
  <c r="N1246" i="43"/>
  <c r="N1245" i="43"/>
  <c r="N1244" i="43"/>
  <c r="N1243" i="43"/>
  <c r="N1242" i="43"/>
  <c r="N1241" i="43"/>
  <c r="N1240" i="43"/>
  <c r="N1239" i="43"/>
  <c r="N1238" i="43"/>
  <c r="N1237" i="43"/>
  <c r="N1236" i="43"/>
  <c r="N1235" i="43"/>
  <c r="N1234" i="43"/>
  <c r="N1233" i="43"/>
  <c r="N1232" i="43"/>
  <c r="N1231" i="43"/>
  <c r="N1230" i="43"/>
  <c r="N1229" i="43"/>
  <c r="N1228" i="43"/>
  <c r="N1227" i="43"/>
  <c r="N1226" i="43"/>
  <c r="N1225" i="43"/>
  <c r="N1224" i="43"/>
  <c r="N1223" i="43"/>
  <c r="N1222" i="43"/>
  <c r="N1221" i="43"/>
  <c r="N1220" i="43"/>
  <c r="N1219" i="43"/>
  <c r="N1218" i="43"/>
  <c r="N1217" i="43"/>
  <c r="N1216" i="43"/>
  <c r="N1215" i="43"/>
  <c r="N1214" i="43"/>
  <c r="N1213" i="43"/>
  <c r="N1212" i="43"/>
  <c r="N1211" i="43"/>
  <c r="N1210" i="43"/>
  <c r="N1209" i="43"/>
  <c r="N1208" i="43"/>
  <c r="N1207" i="43"/>
  <c r="N1206" i="43"/>
  <c r="N1205" i="43"/>
  <c r="N1204" i="43"/>
  <c r="N1203" i="43"/>
  <c r="N1202" i="43"/>
  <c r="N1201" i="43"/>
  <c r="N1200" i="43"/>
  <c r="N1199" i="43"/>
  <c r="N1198" i="43"/>
  <c r="N1197" i="43"/>
  <c r="N1196" i="43"/>
  <c r="N1195" i="43"/>
  <c r="N1194" i="43"/>
  <c r="N1193" i="43"/>
  <c r="N1192" i="43"/>
  <c r="N1191" i="43"/>
  <c r="N1190" i="43"/>
  <c r="N1189" i="43"/>
  <c r="N1188" i="43"/>
  <c r="N1187" i="43"/>
  <c r="N1186" i="43"/>
  <c r="N1185" i="43"/>
  <c r="N1184" i="43"/>
  <c r="N1183" i="43"/>
  <c r="N1182" i="43"/>
  <c r="N1181" i="43"/>
  <c r="N1180" i="43"/>
  <c r="N1179" i="43"/>
  <c r="N1178" i="43"/>
  <c r="N1177" i="43"/>
  <c r="N1176" i="43"/>
  <c r="N1175" i="43"/>
  <c r="N1174" i="43"/>
  <c r="N1173" i="43"/>
  <c r="N1172" i="43"/>
  <c r="N1171" i="43"/>
  <c r="N1170" i="43"/>
  <c r="N1169" i="43"/>
  <c r="N1168" i="43"/>
  <c r="N1167" i="43"/>
  <c r="N1166" i="43"/>
  <c r="N1165" i="43"/>
  <c r="N1164" i="43"/>
  <c r="N1163" i="43"/>
  <c r="N1162" i="43"/>
  <c r="N1161" i="43"/>
  <c r="N1160" i="43"/>
  <c r="N1159" i="43"/>
  <c r="N1158" i="43"/>
  <c r="N1157" i="43"/>
  <c r="N1156" i="43"/>
  <c r="N1155" i="43"/>
  <c r="N1154" i="43"/>
  <c r="N1153" i="43"/>
  <c r="N1152" i="43"/>
  <c r="N1151" i="43"/>
  <c r="N1150" i="43"/>
  <c r="N1149" i="43"/>
  <c r="N1148" i="43"/>
  <c r="N1147" i="43"/>
  <c r="N1146" i="43"/>
  <c r="N1145" i="43"/>
  <c r="N1144" i="43"/>
  <c r="N1143" i="43"/>
  <c r="N1142" i="43"/>
  <c r="N1141" i="43"/>
  <c r="N1140" i="43"/>
  <c r="N1139" i="43"/>
  <c r="N1138" i="43"/>
  <c r="N1137" i="43"/>
  <c r="N1136" i="43"/>
  <c r="N1135" i="43"/>
  <c r="N1134" i="43"/>
  <c r="N1133" i="43"/>
  <c r="N1132" i="43"/>
  <c r="N1131" i="43"/>
  <c r="N1130" i="43"/>
  <c r="N1129" i="43"/>
  <c r="N1128" i="43"/>
  <c r="N1127" i="43"/>
  <c r="N1126" i="43"/>
  <c r="N1125" i="43"/>
  <c r="N1124" i="43"/>
  <c r="N1123" i="43"/>
  <c r="N1122" i="43"/>
  <c r="N1121" i="43"/>
  <c r="N1120" i="43"/>
  <c r="N1119" i="43"/>
  <c r="N1118" i="43"/>
  <c r="N1117" i="43"/>
  <c r="N1116" i="43"/>
  <c r="N1115" i="43"/>
  <c r="N1114" i="43"/>
  <c r="N1113" i="43"/>
  <c r="N1112" i="43"/>
  <c r="N1111" i="43"/>
  <c r="N1110" i="43"/>
  <c r="N1109" i="43"/>
  <c r="N1108" i="43"/>
  <c r="N1107" i="43"/>
  <c r="N1106" i="43"/>
  <c r="N1105" i="43"/>
  <c r="N1104" i="43"/>
  <c r="N1103" i="43"/>
  <c r="N1102" i="43"/>
  <c r="N1101" i="43"/>
  <c r="N1100" i="43"/>
  <c r="N1099" i="43"/>
  <c r="N1098" i="43"/>
  <c r="N1097" i="43"/>
  <c r="N1096" i="43"/>
  <c r="N1095" i="43"/>
  <c r="N1094" i="43"/>
  <c r="N1093" i="43"/>
  <c r="N1092" i="43"/>
  <c r="N1091" i="43"/>
  <c r="N1090" i="43"/>
  <c r="N1089" i="43"/>
  <c r="N1088" i="43"/>
  <c r="N1087" i="43"/>
  <c r="N1086" i="43"/>
  <c r="N1085" i="43"/>
  <c r="N1084" i="43"/>
  <c r="N1083" i="43"/>
  <c r="N1082" i="43"/>
  <c r="N1081" i="43"/>
  <c r="N1080" i="43"/>
  <c r="N1079" i="43"/>
  <c r="N1078" i="43"/>
  <c r="N1077" i="43"/>
  <c r="N1076" i="43"/>
  <c r="N1075" i="43"/>
  <c r="N1074" i="43"/>
  <c r="N1073" i="43"/>
  <c r="N1072" i="43"/>
  <c r="N1071" i="43"/>
  <c r="N1070" i="43"/>
  <c r="N1069" i="43"/>
  <c r="N1068" i="43"/>
  <c r="N1067" i="43"/>
  <c r="N1066" i="43"/>
  <c r="N1065" i="43"/>
  <c r="N1064" i="43"/>
  <c r="N1063" i="43"/>
  <c r="N1062" i="43"/>
  <c r="N1061" i="43"/>
  <c r="N1060" i="43"/>
  <c r="N1059" i="43"/>
  <c r="N1058" i="43"/>
  <c r="N1057" i="43"/>
  <c r="N1056" i="43"/>
  <c r="N1055" i="43"/>
  <c r="N1054" i="43"/>
  <c r="N1053" i="43"/>
  <c r="N1052" i="43"/>
  <c r="N1051" i="43"/>
  <c r="N1050" i="43"/>
  <c r="N1049" i="43"/>
  <c r="N1048" i="43"/>
  <c r="N1047" i="43"/>
  <c r="N1046" i="43"/>
  <c r="N1045" i="43"/>
  <c r="N1044" i="43"/>
  <c r="N1043" i="43"/>
  <c r="N1042" i="43"/>
  <c r="N1041" i="43"/>
  <c r="N1040" i="43"/>
  <c r="N1039" i="43"/>
  <c r="N1038" i="43"/>
  <c r="N1037" i="43"/>
  <c r="N1036" i="43"/>
  <c r="N1035" i="43"/>
  <c r="N1034" i="43"/>
  <c r="N1033" i="43"/>
  <c r="N1032" i="43"/>
  <c r="N1031" i="43"/>
  <c r="N1030" i="43"/>
  <c r="N1029" i="43"/>
  <c r="N1028" i="43"/>
  <c r="N1027" i="43"/>
  <c r="N1026" i="43"/>
  <c r="N1025" i="43"/>
  <c r="N1024" i="43"/>
  <c r="N1023" i="43"/>
  <c r="N1022" i="43"/>
  <c r="N1021" i="43"/>
  <c r="N1020" i="43"/>
  <c r="N1019" i="43"/>
  <c r="N1018" i="43"/>
  <c r="N1017" i="43"/>
  <c r="N1016" i="43"/>
  <c r="N1015" i="43"/>
  <c r="N1014" i="43"/>
  <c r="N1013" i="43"/>
  <c r="N1012" i="43"/>
  <c r="N1011" i="43"/>
  <c r="N1010" i="43"/>
  <c r="N1009" i="43"/>
  <c r="N1008" i="43"/>
  <c r="N1007" i="43"/>
  <c r="N1006" i="43"/>
  <c r="N1005" i="43"/>
  <c r="N1004" i="43"/>
  <c r="N1003" i="43"/>
  <c r="N1002" i="43"/>
  <c r="N1001" i="43"/>
  <c r="N1000" i="43"/>
  <c r="N999" i="43"/>
  <c r="N998" i="43"/>
  <c r="N997" i="43"/>
  <c r="N996" i="43"/>
  <c r="N995" i="43"/>
  <c r="N994" i="43"/>
  <c r="N993" i="43"/>
  <c r="N992" i="43"/>
  <c r="N991" i="43"/>
  <c r="N990" i="43"/>
  <c r="N989" i="43"/>
  <c r="N988" i="43"/>
  <c r="N987" i="43"/>
  <c r="N986" i="43"/>
  <c r="N985" i="43"/>
  <c r="N984" i="43"/>
  <c r="N983" i="43"/>
  <c r="N982" i="43"/>
  <c r="N981" i="43"/>
  <c r="N980" i="43"/>
  <c r="N979" i="43"/>
  <c r="N978" i="43"/>
  <c r="N977" i="43"/>
  <c r="N976" i="43"/>
  <c r="N975" i="43"/>
  <c r="N974" i="43"/>
  <c r="N973" i="43"/>
  <c r="N972" i="43"/>
  <c r="N971" i="43"/>
  <c r="N970" i="43"/>
  <c r="N969" i="43"/>
  <c r="N968" i="43"/>
  <c r="N967" i="43"/>
  <c r="N966" i="43"/>
  <c r="N965" i="43"/>
  <c r="N964" i="43"/>
  <c r="N963" i="43"/>
  <c r="N962" i="43"/>
  <c r="N961" i="43"/>
  <c r="N960" i="43"/>
  <c r="N959" i="43"/>
  <c r="N958" i="43"/>
  <c r="N957" i="43"/>
  <c r="N956" i="43"/>
  <c r="N955" i="43"/>
  <c r="N954" i="43"/>
  <c r="N953" i="43"/>
  <c r="N952" i="43"/>
  <c r="N951" i="43"/>
  <c r="N950" i="43"/>
  <c r="N949" i="43"/>
  <c r="N948" i="43"/>
  <c r="N947" i="43"/>
  <c r="N946" i="43"/>
  <c r="N945" i="43"/>
  <c r="N944" i="43"/>
  <c r="N943" i="43"/>
  <c r="N942" i="43"/>
  <c r="N941" i="43"/>
  <c r="N940" i="43"/>
  <c r="N939" i="43"/>
  <c r="N938" i="43"/>
  <c r="N937" i="43"/>
  <c r="N936" i="43"/>
  <c r="N935" i="43"/>
  <c r="N934" i="43"/>
  <c r="N933" i="43"/>
  <c r="N932" i="43"/>
  <c r="N931" i="43"/>
  <c r="N930" i="43"/>
  <c r="N929" i="43"/>
  <c r="N928" i="43"/>
  <c r="N927" i="43"/>
  <c r="N926" i="43"/>
  <c r="N925" i="43"/>
  <c r="N924" i="43"/>
  <c r="N923" i="43"/>
  <c r="N922" i="43"/>
  <c r="N921" i="43"/>
  <c r="N920" i="43"/>
  <c r="N919" i="43"/>
  <c r="N918" i="43"/>
  <c r="N917" i="43"/>
  <c r="N916" i="43"/>
  <c r="N915" i="43"/>
  <c r="N914" i="43"/>
  <c r="N913" i="43"/>
  <c r="N912" i="43"/>
  <c r="N911" i="43"/>
  <c r="N910" i="43"/>
  <c r="N909" i="43"/>
  <c r="N908" i="43"/>
  <c r="N907" i="43"/>
  <c r="N906" i="43"/>
  <c r="N905" i="43"/>
  <c r="N904" i="43"/>
  <c r="N903" i="43"/>
  <c r="N902" i="43"/>
  <c r="N901" i="43"/>
  <c r="N900" i="43"/>
  <c r="N899" i="43"/>
  <c r="N898" i="43"/>
  <c r="N897" i="43"/>
  <c r="N896" i="43"/>
  <c r="N895" i="43"/>
  <c r="N894" i="43"/>
  <c r="N893" i="43"/>
  <c r="N892" i="43"/>
  <c r="N891" i="43"/>
  <c r="N890" i="43"/>
  <c r="N889" i="43"/>
  <c r="N888" i="43"/>
  <c r="N887" i="43"/>
  <c r="N886" i="43"/>
  <c r="N885" i="43"/>
  <c r="N884" i="43"/>
  <c r="N883" i="43"/>
  <c r="N882" i="43"/>
  <c r="N881" i="43"/>
  <c r="N880" i="43"/>
  <c r="N879" i="43"/>
  <c r="N878" i="43"/>
  <c r="N877" i="43"/>
  <c r="N876" i="43"/>
  <c r="N875" i="43"/>
  <c r="N874" i="43"/>
  <c r="N873" i="43"/>
  <c r="N872" i="43"/>
  <c r="N871" i="43"/>
  <c r="N870" i="43"/>
  <c r="N869" i="43"/>
  <c r="N868" i="43"/>
  <c r="N867" i="43"/>
  <c r="N866" i="43"/>
  <c r="N865" i="43"/>
  <c r="N864" i="43"/>
  <c r="N863" i="43"/>
  <c r="N862" i="43"/>
  <c r="N861" i="43"/>
  <c r="N860" i="43"/>
  <c r="N859" i="43"/>
  <c r="N858" i="43"/>
  <c r="N857" i="43"/>
  <c r="N856" i="43"/>
  <c r="N855" i="43"/>
  <c r="N854" i="43"/>
  <c r="N853" i="43"/>
  <c r="N852" i="43"/>
  <c r="N851" i="43"/>
  <c r="N850" i="43"/>
  <c r="N849" i="43"/>
  <c r="N848" i="43"/>
  <c r="N847" i="43"/>
  <c r="N846" i="43"/>
  <c r="N845" i="43"/>
  <c r="N844" i="43"/>
  <c r="N843" i="43"/>
  <c r="N842" i="43"/>
  <c r="N841" i="43"/>
  <c r="N840" i="43"/>
  <c r="N839" i="43"/>
  <c r="N838" i="43"/>
  <c r="N837" i="43"/>
  <c r="N836" i="43"/>
  <c r="N835" i="43"/>
  <c r="N834" i="43"/>
  <c r="N833" i="43"/>
  <c r="N832" i="43"/>
  <c r="N831" i="43"/>
  <c r="N830" i="43"/>
  <c r="N829" i="43"/>
  <c r="N828" i="43"/>
  <c r="N827" i="43"/>
  <c r="N826" i="43"/>
  <c r="N825" i="43"/>
  <c r="N824" i="43"/>
  <c r="N823" i="43"/>
  <c r="N822" i="43"/>
  <c r="N821" i="43"/>
  <c r="N820" i="43"/>
  <c r="N819" i="43"/>
  <c r="N818" i="43"/>
  <c r="N817" i="43"/>
  <c r="N816" i="43"/>
  <c r="N815" i="43"/>
  <c r="N814" i="43"/>
  <c r="N813" i="43"/>
  <c r="N812" i="43"/>
  <c r="N811" i="43"/>
  <c r="N810" i="43"/>
  <c r="N809" i="43"/>
  <c r="N808" i="43"/>
  <c r="N807" i="43"/>
  <c r="N806" i="43"/>
  <c r="N805" i="43"/>
  <c r="N804" i="43"/>
  <c r="N803" i="43"/>
  <c r="N802" i="43"/>
  <c r="N801" i="43"/>
  <c r="N800" i="43"/>
  <c r="N799" i="43"/>
  <c r="N798" i="43"/>
  <c r="N797" i="43"/>
  <c r="N796" i="43"/>
  <c r="N795" i="43"/>
  <c r="N794" i="43"/>
  <c r="N793" i="43"/>
  <c r="N792" i="43"/>
  <c r="N791" i="43"/>
  <c r="N790" i="43"/>
  <c r="N789" i="43"/>
  <c r="N788" i="43"/>
  <c r="N787" i="43"/>
  <c r="N786" i="43"/>
  <c r="N785" i="43"/>
  <c r="N784" i="43"/>
  <c r="N783" i="43"/>
  <c r="N782" i="43"/>
  <c r="N781" i="43"/>
  <c r="N780" i="43"/>
  <c r="N779" i="43"/>
  <c r="N778" i="43"/>
  <c r="N777" i="43"/>
  <c r="N776" i="43"/>
  <c r="N775" i="43"/>
  <c r="N774" i="43"/>
  <c r="N773" i="43"/>
  <c r="N772" i="43"/>
  <c r="N771" i="43"/>
  <c r="N770" i="43"/>
  <c r="N769" i="43"/>
  <c r="N768" i="43"/>
  <c r="N767" i="43"/>
  <c r="N766" i="43"/>
  <c r="N765" i="43"/>
  <c r="N764" i="43"/>
  <c r="N763" i="43"/>
  <c r="N762" i="43"/>
  <c r="N761" i="43"/>
  <c r="N760" i="43"/>
  <c r="N759" i="43"/>
  <c r="N758" i="43"/>
  <c r="N757" i="43"/>
  <c r="N756" i="43"/>
  <c r="N755" i="43"/>
  <c r="N754" i="43"/>
  <c r="N753" i="43"/>
  <c r="N752" i="43"/>
  <c r="N751" i="43"/>
  <c r="N750" i="43"/>
  <c r="N749" i="43"/>
  <c r="N748" i="43"/>
  <c r="N747" i="43"/>
  <c r="N746" i="43"/>
  <c r="N745" i="43"/>
  <c r="N744" i="43"/>
  <c r="N743" i="43"/>
  <c r="N742" i="43"/>
  <c r="N741" i="43"/>
  <c r="N740" i="43"/>
  <c r="N739" i="43"/>
  <c r="N738" i="43"/>
  <c r="N737" i="43"/>
  <c r="N736" i="43"/>
  <c r="N735" i="43"/>
  <c r="N734" i="43"/>
  <c r="N733" i="43"/>
  <c r="N732" i="43"/>
  <c r="N731" i="43"/>
  <c r="N730" i="43"/>
  <c r="N729" i="43"/>
  <c r="N728" i="43"/>
  <c r="N727" i="43"/>
  <c r="N726" i="43"/>
  <c r="N725" i="43"/>
  <c r="N724" i="43"/>
  <c r="N723" i="43"/>
  <c r="N722" i="43"/>
  <c r="N721" i="43"/>
  <c r="N720" i="43"/>
  <c r="N719" i="43"/>
  <c r="N718" i="43"/>
  <c r="N717" i="43"/>
  <c r="N716" i="43"/>
  <c r="N715" i="43"/>
  <c r="N714" i="43"/>
  <c r="N713" i="43"/>
  <c r="N712" i="43"/>
  <c r="N711" i="43"/>
  <c r="N710" i="43"/>
  <c r="N709" i="43"/>
  <c r="N708" i="43"/>
  <c r="N707" i="43"/>
  <c r="N706" i="43"/>
  <c r="N705" i="43"/>
  <c r="N704" i="43"/>
  <c r="N703" i="43"/>
  <c r="N702" i="43"/>
  <c r="N701" i="43"/>
  <c r="N700" i="43"/>
  <c r="N699" i="43"/>
  <c r="N698" i="43"/>
  <c r="N697" i="43"/>
  <c r="N696" i="43"/>
  <c r="N695" i="43"/>
  <c r="N694" i="43"/>
  <c r="N693" i="43"/>
  <c r="N692" i="43"/>
  <c r="N691" i="43"/>
  <c r="N690" i="43"/>
  <c r="N689" i="43"/>
  <c r="N688" i="43"/>
  <c r="N687" i="43"/>
  <c r="N686" i="43"/>
  <c r="N685" i="43"/>
  <c r="N684" i="43"/>
  <c r="N683" i="43"/>
  <c r="N682" i="43"/>
  <c r="N681" i="43"/>
  <c r="N680" i="43"/>
  <c r="N679" i="43"/>
  <c r="N678" i="43"/>
  <c r="N677" i="43"/>
  <c r="N676" i="43"/>
  <c r="N675" i="43"/>
  <c r="N674" i="43"/>
  <c r="N673" i="43"/>
  <c r="N672" i="43"/>
  <c r="N671" i="43"/>
  <c r="N670" i="43"/>
  <c r="N669" i="43"/>
  <c r="N668" i="43"/>
  <c r="N667" i="43"/>
  <c r="N666" i="43"/>
  <c r="N665" i="43"/>
  <c r="N664" i="43"/>
  <c r="N663" i="43"/>
  <c r="N662" i="43"/>
  <c r="N661" i="43"/>
  <c r="N660" i="43"/>
  <c r="N659" i="43"/>
  <c r="N658" i="43"/>
  <c r="N657" i="43"/>
  <c r="N656" i="43"/>
  <c r="N655" i="43"/>
  <c r="N654" i="43"/>
  <c r="N653" i="43"/>
  <c r="N652" i="43"/>
  <c r="N651" i="43"/>
  <c r="N650" i="43"/>
  <c r="N649" i="43"/>
  <c r="N648" i="43"/>
  <c r="N647" i="43"/>
  <c r="N646" i="43"/>
  <c r="N645" i="43"/>
  <c r="N644" i="43"/>
  <c r="N643" i="43"/>
  <c r="N642" i="43"/>
  <c r="N641" i="43"/>
  <c r="N640" i="43"/>
  <c r="N639" i="43"/>
  <c r="N638" i="43"/>
  <c r="N637" i="43"/>
  <c r="N636" i="43"/>
  <c r="N635" i="43"/>
  <c r="N634" i="43"/>
  <c r="N633" i="43"/>
  <c r="N632" i="43"/>
  <c r="N631" i="43"/>
  <c r="N630" i="43"/>
  <c r="N629" i="43"/>
  <c r="N628" i="43"/>
  <c r="N627" i="43"/>
  <c r="N626" i="43"/>
  <c r="N625" i="43"/>
  <c r="N624" i="43"/>
  <c r="N623" i="43"/>
  <c r="N622" i="43"/>
  <c r="N621" i="43"/>
  <c r="N620" i="43"/>
  <c r="N619" i="43"/>
  <c r="N618" i="43"/>
  <c r="N617" i="43"/>
  <c r="N616" i="43"/>
  <c r="N615" i="43"/>
  <c r="N614" i="43"/>
  <c r="N613" i="43"/>
  <c r="N612" i="43"/>
  <c r="N611" i="43"/>
  <c r="N610" i="43"/>
  <c r="N609" i="43"/>
  <c r="N608" i="43"/>
  <c r="N607" i="43"/>
  <c r="N606" i="43"/>
  <c r="N605" i="43"/>
  <c r="N604" i="43"/>
  <c r="N603" i="43"/>
  <c r="N602" i="43"/>
  <c r="N601" i="43"/>
  <c r="N600" i="43"/>
  <c r="N599" i="43"/>
  <c r="N598" i="43"/>
  <c r="N597" i="43"/>
  <c r="N596" i="43"/>
  <c r="N595" i="43"/>
  <c r="N594" i="43"/>
  <c r="N593" i="43"/>
  <c r="N592" i="43"/>
  <c r="N591" i="43"/>
  <c r="N590" i="43"/>
  <c r="N589" i="43"/>
  <c r="N588" i="43"/>
  <c r="N587" i="43"/>
  <c r="N586" i="43"/>
  <c r="N585" i="43"/>
  <c r="N584" i="43"/>
  <c r="N583" i="43"/>
  <c r="N582" i="43"/>
  <c r="N581" i="43"/>
  <c r="N580" i="43"/>
  <c r="N579" i="43"/>
  <c r="N578" i="43"/>
  <c r="N577" i="43"/>
  <c r="N576" i="43"/>
  <c r="N575" i="43"/>
  <c r="N574" i="43"/>
  <c r="N573" i="43"/>
  <c r="N572" i="43"/>
  <c r="N571" i="43"/>
  <c r="N570" i="43"/>
  <c r="N569" i="43"/>
  <c r="N568" i="43"/>
  <c r="N567" i="43"/>
  <c r="N566" i="43"/>
  <c r="N565" i="43"/>
  <c r="N564" i="43"/>
  <c r="N563" i="43"/>
  <c r="N562" i="43"/>
  <c r="N561" i="43"/>
  <c r="N560" i="43"/>
  <c r="N559" i="43"/>
  <c r="N558" i="43"/>
  <c r="N557" i="43"/>
  <c r="N556" i="43"/>
  <c r="N555" i="43"/>
  <c r="N554" i="43"/>
  <c r="N553" i="43"/>
  <c r="N552" i="43"/>
  <c r="N551" i="43"/>
  <c r="N550" i="43"/>
  <c r="N549" i="43"/>
  <c r="N548" i="43"/>
  <c r="N547" i="43"/>
  <c r="N546" i="43"/>
  <c r="N545" i="43"/>
  <c r="N544" i="43"/>
  <c r="N543" i="43"/>
  <c r="N542" i="43"/>
  <c r="N541" i="43"/>
  <c r="N540" i="43"/>
  <c r="N539" i="43"/>
  <c r="N538" i="43"/>
  <c r="N537" i="43"/>
  <c r="N536" i="43"/>
  <c r="N535" i="43"/>
  <c r="N534" i="43"/>
  <c r="N533" i="43"/>
  <c r="N532" i="43"/>
  <c r="N531" i="43"/>
  <c r="N530" i="43"/>
  <c r="N529" i="43"/>
  <c r="N528" i="43"/>
  <c r="N527" i="43"/>
  <c r="N526" i="43"/>
  <c r="N525" i="43"/>
  <c r="N524" i="43"/>
  <c r="N523" i="43"/>
  <c r="N522" i="43"/>
  <c r="N521" i="43"/>
  <c r="N520" i="43"/>
  <c r="N519" i="43"/>
  <c r="N518" i="43"/>
  <c r="N517" i="43"/>
  <c r="N516" i="43"/>
  <c r="N515" i="43"/>
  <c r="N514" i="43"/>
  <c r="N513" i="43"/>
  <c r="N512" i="43"/>
  <c r="N511" i="43"/>
  <c r="N510" i="43"/>
  <c r="N509" i="43"/>
  <c r="N508" i="43"/>
  <c r="N507" i="43"/>
  <c r="N506" i="43"/>
  <c r="N505" i="43"/>
  <c r="N504" i="43"/>
  <c r="N503" i="43"/>
  <c r="N502" i="43"/>
  <c r="N501" i="43"/>
  <c r="N500" i="43"/>
  <c r="N499" i="43"/>
  <c r="N498" i="43"/>
  <c r="N497" i="43"/>
  <c r="N496" i="43"/>
  <c r="N495" i="43"/>
  <c r="N494" i="43"/>
  <c r="N493" i="43"/>
  <c r="N492" i="43"/>
  <c r="N491" i="43"/>
  <c r="N490" i="43"/>
  <c r="N489" i="43"/>
  <c r="N488" i="43"/>
  <c r="N487" i="43"/>
  <c r="N486" i="43"/>
  <c r="N485" i="43"/>
  <c r="N484" i="43"/>
  <c r="N483" i="43"/>
  <c r="N482" i="43"/>
  <c r="N481" i="43"/>
  <c r="N480" i="43"/>
  <c r="N479" i="43"/>
  <c r="N478" i="43"/>
  <c r="N477" i="43"/>
  <c r="N476" i="43"/>
  <c r="N475" i="43"/>
  <c r="N474" i="43"/>
  <c r="N473" i="43"/>
  <c r="N472" i="43"/>
  <c r="N471" i="43"/>
  <c r="N470" i="43"/>
  <c r="N469" i="43"/>
  <c r="N468" i="43"/>
  <c r="N467" i="43"/>
  <c r="N466" i="43"/>
  <c r="N465" i="43"/>
  <c r="N464" i="43"/>
  <c r="N463" i="43"/>
  <c r="N462" i="43"/>
  <c r="N461" i="43"/>
  <c r="N460" i="43"/>
  <c r="N459" i="43"/>
  <c r="N458" i="43"/>
  <c r="N457" i="43"/>
  <c r="N456" i="43"/>
  <c r="N455" i="43"/>
  <c r="N454" i="43"/>
  <c r="N453" i="43"/>
  <c r="N452" i="43"/>
  <c r="N451" i="43"/>
  <c r="N450" i="43"/>
  <c r="N449" i="43"/>
  <c r="N448" i="43"/>
  <c r="N447" i="43"/>
  <c r="N446" i="43"/>
  <c r="N445" i="43"/>
  <c r="N444" i="43"/>
  <c r="N443" i="43"/>
  <c r="N442" i="43"/>
  <c r="N441" i="43"/>
  <c r="N440" i="43"/>
  <c r="N439" i="43"/>
  <c r="N438" i="43"/>
  <c r="N437" i="43"/>
  <c r="N436" i="43"/>
  <c r="N435" i="43"/>
  <c r="N434" i="43"/>
  <c r="N433" i="43"/>
  <c r="N432" i="43"/>
  <c r="N431" i="43"/>
  <c r="N430" i="43"/>
  <c r="N429" i="43"/>
  <c r="N428" i="43"/>
  <c r="N427" i="43"/>
  <c r="N426" i="43"/>
  <c r="N425" i="43"/>
  <c r="N424" i="43"/>
  <c r="N423" i="43"/>
  <c r="N422" i="43"/>
  <c r="N421" i="43"/>
  <c r="N420" i="43"/>
  <c r="N419" i="43"/>
  <c r="N418" i="43"/>
  <c r="N417" i="43"/>
  <c r="N416" i="43"/>
  <c r="N415" i="43"/>
  <c r="N414" i="43"/>
  <c r="N413" i="43"/>
  <c r="N412" i="43"/>
  <c r="N411" i="43"/>
  <c r="N410" i="43"/>
  <c r="N409" i="43"/>
  <c r="N408" i="43"/>
  <c r="N407" i="43"/>
  <c r="N406" i="43"/>
  <c r="N405" i="43"/>
  <c r="N404" i="43"/>
  <c r="N403" i="43"/>
  <c r="N402" i="43"/>
  <c r="N401" i="43"/>
  <c r="N400" i="43"/>
  <c r="N399" i="43"/>
  <c r="N398" i="43"/>
  <c r="N397" i="43"/>
  <c r="N396" i="43"/>
  <c r="N395" i="43"/>
  <c r="N394" i="43"/>
  <c r="N393" i="43"/>
  <c r="N392" i="43"/>
  <c r="N391" i="43"/>
  <c r="N390" i="43"/>
  <c r="N389" i="43"/>
  <c r="N388" i="43"/>
  <c r="N387" i="43"/>
  <c r="N386" i="43"/>
  <c r="N385" i="43"/>
  <c r="N384" i="43"/>
  <c r="N383" i="43"/>
  <c r="N382" i="43"/>
  <c r="N381" i="43"/>
  <c r="N380" i="43"/>
  <c r="N379" i="43"/>
  <c r="N378" i="43"/>
  <c r="N377" i="43"/>
  <c r="N376" i="43"/>
  <c r="N375" i="43"/>
  <c r="N374" i="43"/>
  <c r="N373" i="43"/>
  <c r="N372" i="43"/>
  <c r="N371" i="43"/>
  <c r="N370" i="43"/>
  <c r="N369" i="43"/>
  <c r="N368" i="43"/>
  <c r="N367" i="43"/>
  <c r="N366" i="43"/>
  <c r="N365" i="43"/>
  <c r="N364" i="43"/>
  <c r="N363" i="43"/>
  <c r="N362" i="43"/>
  <c r="N361" i="43"/>
  <c r="N360" i="43"/>
  <c r="N359" i="43"/>
  <c r="N358" i="43"/>
  <c r="N357" i="43"/>
  <c r="N356" i="43"/>
  <c r="N355" i="43"/>
  <c r="N354" i="43"/>
  <c r="N353" i="43"/>
  <c r="N352" i="43"/>
  <c r="N351" i="43"/>
  <c r="N350" i="43"/>
  <c r="N349" i="43"/>
  <c r="N348" i="43"/>
  <c r="N347" i="43"/>
  <c r="N346" i="43"/>
  <c r="N345" i="43"/>
  <c r="N344" i="43"/>
  <c r="N343" i="43"/>
  <c r="N342" i="43"/>
  <c r="N341" i="43"/>
  <c r="N340" i="43"/>
  <c r="N339" i="43"/>
  <c r="N338" i="43"/>
  <c r="N337" i="43"/>
  <c r="N336" i="43"/>
  <c r="N335" i="43"/>
  <c r="N334" i="43"/>
  <c r="N333" i="43"/>
  <c r="N332" i="43"/>
  <c r="N331" i="43"/>
  <c r="N330" i="43"/>
  <c r="N329" i="43"/>
  <c r="N328" i="43"/>
  <c r="N327" i="43"/>
  <c r="N326" i="43"/>
  <c r="N325" i="43"/>
  <c r="N324" i="43"/>
  <c r="N323" i="43"/>
  <c r="N322" i="43"/>
  <c r="N321" i="43"/>
  <c r="N320" i="43"/>
  <c r="N319" i="43"/>
  <c r="N318" i="43"/>
  <c r="N317" i="43"/>
  <c r="N316" i="43"/>
  <c r="N315" i="43"/>
  <c r="N314" i="43"/>
  <c r="N313" i="43"/>
  <c r="N312" i="43"/>
  <c r="N311" i="43"/>
  <c r="N310" i="43"/>
  <c r="N309" i="43"/>
  <c r="N308" i="43"/>
  <c r="N307" i="43"/>
  <c r="N306" i="43"/>
  <c r="N305" i="43"/>
  <c r="N304" i="43"/>
  <c r="N303" i="43"/>
  <c r="N302" i="43"/>
  <c r="N301" i="43"/>
  <c r="N300" i="43"/>
  <c r="N299" i="43"/>
  <c r="N298" i="43"/>
  <c r="N297" i="43"/>
  <c r="N296" i="43"/>
  <c r="N295" i="43"/>
  <c r="N294" i="43"/>
  <c r="N293" i="43"/>
  <c r="N292" i="43"/>
  <c r="N291" i="43"/>
  <c r="N290" i="43"/>
  <c r="N289" i="43"/>
  <c r="N288" i="43"/>
  <c r="N287" i="43"/>
  <c r="N286" i="43"/>
  <c r="N285" i="43"/>
  <c r="N284" i="43"/>
  <c r="N283" i="43"/>
  <c r="N282" i="43"/>
  <c r="N281" i="43"/>
  <c r="N280" i="43"/>
  <c r="N279" i="43"/>
  <c r="N278" i="43"/>
  <c r="N277" i="43"/>
  <c r="N276" i="43"/>
  <c r="N275" i="43"/>
  <c r="N274" i="43"/>
  <c r="N273" i="43"/>
  <c r="N272" i="43"/>
  <c r="N271" i="43"/>
  <c r="N270" i="43"/>
  <c r="N269" i="43"/>
  <c r="N268" i="43"/>
  <c r="N267" i="43"/>
  <c r="N266" i="43"/>
  <c r="N265" i="43"/>
  <c r="N264" i="43"/>
  <c r="N263" i="43"/>
  <c r="N262" i="43"/>
  <c r="N261" i="43"/>
  <c r="N260" i="43"/>
  <c r="N259" i="43"/>
  <c r="N258" i="43"/>
  <c r="N257" i="43"/>
  <c r="N256" i="43"/>
  <c r="N255" i="43"/>
  <c r="N254" i="43"/>
  <c r="N253" i="43"/>
  <c r="N252" i="43"/>
  <c r="N251" i="43"/>
  <c r="N250" i="43"/>
  <c r="N249" i="43"/>
  <c r="N248" i="43"/>
  <c r="N247" i="43"/>
  <c r="N246" i="43"/>
  <c r="N245" i="43"/>
  <c r="N244" i="43"/>
  <c r="N243" i="43"/>
  <c r="N242" i="43"/>
  <c r="N241" i="43"/>
  <c r="N240" i="43"/>
  <c r="N239" i="43"/>
  <c r="N238" i="43"/>
  <c r="N237" i="43"/>
  <c r="N236" i="43"/>
  <c r="N235" i="43"/>
  <c r="N234" i="43"/>
  <c r="N233" i="43"/>
  <c r="N232" i="43"/>
  <c r="N231" i="43"/>
  <c r="N230" i="43"/>
  <c r="N229" i="43"/>
  <c r="N228" i="43"/>
  <c r="N227" i="43"/>
  <c r="N226" i="43"/>
  <c r="N225" i="43"/>
  <c r="N224" i="43"/>
  <c r="N223" i="43"/>
  <c r="N222" i="43"/>
  <c r="N221" i="43"/>
  <c r="N220" i="43"/>
  <c r="N219" i="43"/>
  <c r="N218" i="43"/>
  <c r="N217" i="43"/>
  <c r="N216" i="43"/>
  <c r="N215" i="43"/>
  <c r="N214" i="43"/>
  <c r="N213" i="43"/>
  <c r="N212" i="43"/>
  <c r="N211" i="43"/>
  <c r="N210" i="43"/>
  <c r="N209" i="43"/>
  <c r="N208" i="43"/>
  <c r="N207" i="43"/>
  <c r="N206" i="43"/>
  <c r="N205" i="43"/>
  <c r="N204" i="43"/>
  <c r="N203" i="43"/>
  <c r="N202" i="43"/>
  <c r="N201" i="43"/>
  <c r="N200" i="43"/>
  <c r="N199" i="43"/>
  <c r="N198" i="43"/>
  <c r="N197" i="43"/>
  <c r="N196" i="43"/>
  <c r="N195" i="43"/>
  <c r="N194" i="43"/>
  <c r="N193" i="43"/>
  <c r="N192" i="43"/>
  <c r="N191" i="43"/>
  <c r="N190" i="43"/>
  <c r="N189" i="43"/>
  <c r="N188" i="43"/>
  <c r="N187" i="43"/>
  <c r="N186" i="43"/>
  <c r="N185" i="43"/>
  <c r="N184" i="43"/>
  <c r="N183" i="43"/>
  <c r="N182" i="43"/>
  <c r="N181" i="43"/>
  <c r="N180" i="43"/>
  <c r="N179" i="43"/>
  <c r="N178" i="43"/>
  <c r="N177" i="43"/>
  <c r="N176" i="43"/>
  <c r="N175" i="43"/>
  <c r="N174" i="43"/>
  <c r="N173" i="43"/>
  <c r="N172" i="43"/>
  <c r="N171" i="43"/>
  <c r="N170" i="43"/>
  <c r="N169" i="43"/>
  <c r="N168" i="43"/>
  <c r="N167" i="43"/>
  <c r="N166" i="43"/>
  <c r="N165" i="43"/>
  <c r="N164" i="43"/>
  <c r="N163" i="43"/>
  <c r="N162" i="43"/>
  <c r="N161" i="43"/>
  <c r="N160" i="43"/>
  <c r="N159" i="43"/>
  <c r="N158" i="43"/>
  <c r="N157" i="43"/>
  <c r="N156" i="43"/>
  <c r="N155" i="43"/>
  <c r="N154" i="43"/>
  <c r="N153" i="43"/>
  <c r="N152" i="43"/>
  <c r="N151" i="43"/>
  <c r="N150" i="43"/>
  <c r="N149" i="43"/>
  <c r="N148" i="43"/>
  <c r="N147" i="43"/>
  <c r="N146" i="43"/>
  <c r="N145" i="43"/>
  <c r="N144" i="43"/>
  <c r="N143" i="43"/>
  <c r="N142" i="43"/>
  <c r="N141" i="43"/>
  <c r="N140" i="43"/>
  <c r="N139" i="43"/>
  <c r="N138" i="43"/>
  <c r="N137" i="43"/>
  <c r="N136" i="43"/>
  <c r="N135" i="43"/>
  <c r="N134" i="43"/>
  <c r="N133" i="43"/>
  <c r="N132" i="43"/>
  <c r="N131" i="43"/>
  <c r="N130" i="43"/>
  <c r="N129" i="43"/>
  <c r="N128" i="43"/>
  <c r="N127" i="43"/>
  <c r="N126" i="43"/>
  <c r="N125" i="43"/>
  <c r="N124" i="43"/>
  <c r="N123" i="43"/>
  <c r="N122" i="43"/>
  <c r="N121" i="43"/>
  <c r="N120" i="43"/>
  <c r="N119" i="43"/>
  <c r="N118" i="43"/>
  <c r="N117" i="43"/>
  <c r="N116" i="43"/>
  <c r="N115" i="43"/>
  <c r="N114" i="43"/>
  <c r="N113" i="43"/>
  <c r="N112" i="43"/>
  <c r="N111" i="43"/>
  <c r="N110" i="43"/>
  <c r="N109" i="43"/>
  <c r="N108" i="43"/>
  <c r="N107" i="43"/>
  <c r="N106" i="43"/>
  <c r="N105" i="43"/>
  <c r="N104" i="43"/>
  <c r="N103" i="43"/>
  <c r="N102" i="43"/>
  <c r="N101" i="43"/>
  <c r="N100" i="43"/>
  <c r="N99" i="43"/>
  <c r="N98" i="43"/>
  <c r="N97" i="43"/>
  <c r="N96" i="43"/>
  <c r="N95" i="43"/>
  <c r="N94" i="43"/>
  <c r="N93" i="43"/>
  <c r="N92" i="43"/>
  <c r="N91" i="43"/>
  <c r="N90" i="43"/>
  <c r="N89" i="43"/>
  <c r="N88" i="43"/>
  <c r="N87" i="43"/>
  <c r="N86" i="43"/>
  <c r="N85" i="43"/>
  <c r="N84" i="43"/>
  <c r="N83" i="43"/>
  <c r="N82" i="43"/>
  <c r="N81" i="43"/>
  <c r="N80" i="43"/>
  <c r="N79" i="43"/>
  <c r="N78" i="43"/>
  <c r="N77" i="43"/>
  <c r="N76" i="43"/>
  <c r="N75" i="43"/>
  <c r="N74" i="43"/>
  <c r="N73" i="43"/>
  <c r="N72" i="43"/>
  <c r="N71" i="43"/>
  <c r="N70" i="43"/>
  <c r="N69" i="43"/>
  <c r="N68" i="43"/>
  <c r="N67" i="43"/>
  <c r="N66" i="43"/>
  <c r="N65" i="43"/>
  <c r="N64" i="43"/>
  <c r="N63" i="43"/>
  <c r="N62" i="43"/>
  <c r="N61" i="43"/>
  <c r="N60" i="43"/>
  <c r="N59" i="43"/>
  <c r="N58" i="43"/>
  <c r="N57" i="43"/>
  <c r="N56" i="43"/>
  <c r="N55" i="43"/>
  <c r="N54" i="43"/>
  <c r="N53" i="43"/>
  <c r="N52" i="43"/>
  <c r="N51" i="43"/>
  <c r="N50" i="43"/>
  <c r="N49" i="43"/>
  <c r="N48" i="43"/>
  <c r="N47" i="43"/>
  <c r="N46" i="43"/>
  <c r="N45" i="43"/>
  <c r="N44" i="43"/>
  <c r="N43" i="43"/>
  <c r="N42" i="43"/>
  <c r="N41" i="43"/>
  <c r="N40" i="43"/>
  <c r="N39" i="43"/>
  <c r="N38" i="43"/>
  <c r="N37" i="43"/>
  <c r="N36" i="43"/>
  <c r="N35" i="43"/>
  <c r="N34" i="43"/>
  <c r="N33" i="43"/>
  <c r="N32" i="43"/>
  <c r="N31" i="43"/>
  <c r="N30" i="43"/>
  <c r="N29" i="43"/>
  <c r="N28" i="43"/>
  <c r="N27" i="43"/>
  <c r="N26" i="43"/>
  <c r="N25" i="43"/>
  <c r="N24" i="43"/>
  <c r="N23" i="43"/>
  <c r="N22" i="43"/>
  <c r="N21" i="43"/>
  <c r="N20" i="43"/>
  <c r="N19" i="43"/>
  <c r="N18" i="43"/>
  <c r="N17" i="43"/>
  <c r="N16" i="43"/>
  <c r="N15" i="43"/>
  <c r="N14" i="43"/>
  <c r="N13" i="43"/>
  <c r="N12" i="43"/>
  <c r="N11" i="43"/>
  <c r="N10" i="43"/>
  <c r="N9" i="43"/>
  <c r="N8" i="43"/>
  <c r="N7" i="43"/>
  <c r="N6" i="43"/>
  <c r="O739" i="43"/>
  <c r="N18" i="40"/>
  <c r="M18" i="40"/>
  <c r="K18" i="40"/>
  <c r="N17" i="40"/>
  <c r="M17" i="40"/>
  <c r="K17" i="40"/>
  <c r="N16" i="40"/>
  <c r="M16" i="40"/>
  <c r="K16" i="40"/>
  <c r="N15" i="40"/>
  <c r="M15" i="40"/>
  <c r="K15" i="40"/>
  <c r="N14" i="40"/>
  <c r="M14" i="40"/>
  <c r="K14" i="40"/>
  <c r="N13" i="40"/>
  <c r="M13" i="40"/>
  <c r="K13" i="40"/>
  <c r="N12" i="40"/>
  <c r="M12" i="40"/>
  <c r="K12" i="40"/>
  <c r="N11" i="40"/>
  <c r="M11" i="40"/>
  <c r="K11" i="40"/>
  <c r="N10" i="40"/>
  <c r="M10" i="40"/>
  <c r="K10" i="40"/>
  <c r="N9" i="40"/>
  <c r="K9" i="40"/>
  <c r="I4" i="40"/>
  <c r="H4" i="40"/>
  <c r="F4" i="40"/>
  <c r="E4" i="40"/>
  <c r="C4" i="40"/>
  <c r="B4" i="40"/>
  <c r="E4" i="39"/>
  <c r="D4" i="39"/>
  <c r="C4" i="37"/>
  <c r="D4" i="34"/>
  <c r="M20" i="33"/>
  <c r="L20" i="33"/>
  <c r="K20" i="33"/>
  <c r="J20" i="33"/>
  <c r="M19" i="33"/>
  <c r="L19" i="33"/>
  <c r="K19" i="33"/>
  <c r="J19" i="33"/>
  <c r="M17" i="33"/>
  <c r="L17" i="33"/>
  <c r="K17" i="33"/>
  <c r="J17" i="33"/>
  <c r="M16" i="33"/>
  <c r="L16" i="33"/>
  <c r="K16" i="33"/>
  <c r="J16" i="33"/>
  <c r="M12" i="33"/>
  <c r="L12" i="33"/>
  <c r="K12" i="33"/>
  <c r="J12" i="33"/>
  <c r="M11" i="33"/>
  <c r="L11" i="33"/>
  <c r="K11" i="33"/>
  <c r="J11" i="33"/>
  <c r="M9" i="33"/>
  <c r="L9" i="33"/>
  <c r="K9" i="33"/>
  <c r="J9" i="33"/>
  <c r="M8" i="33"/>
  <c r="L8" i="33"/>
  <c r="K8" i="33"/>
  <c r="J8" i="33"/>
  <c r="E33" i="34"/>
  <c r="E32" i="34"/>
  <c r="E31" i="34"/>
  <c r="O262" i="43"/>
  <c r="O591" i="43"/>
  <c r="O113" i="43"/>
  <c r="O145" i="43"/>
  <c r="O153" i="43"/>
  <c r="O665" i="43"/>
  <c r="O99" i="43"/>
  <c r="O658" i="43"/>
  <c r="O131" i="43"/>
  <c r="O218" i="43"/>
  <c r="O1335" i="43"/>
  <c r="O282" i="43"/>
  <c r="O31" i="43"/>
  <c r="O117" i="43"/>
  <c r="O125" i="43"/>
  <c r="O275" i="43"/>
  <c r="O323" i="43"/>
  <c r="O721" i="43"/>
  <c r="O817" i="43"/>
  <c r="O841" i="43"/>
  <c r="O138" i="43"/>
  <c r="O6" i="43"/>
  <c r="O29" i="43"/>
  <c r="O68" i="43"/>
  <c r="O107" i="43"/>
  <c r="O273" i="43"/>
  <c r="O305" i="43"/>
  <c r="O353" i="43"/>
  <c r="O401" i="43"/>
  <c r="O346" i="43"/>
  <c r="O17" i="43"/>
  <c r="O25" i="43"/>
  <c r="O79" i="43"/>
  <c r="O157" i="43"/>
  <c r="O173" i="43"/>
  <c r="O253" i="43"/>
  <c r="O794" i="43"/>
  <c r="O10" i="43"/>
  <c r="O33" i="43"/>
  <c r="O437" i="43"/>
  <c r="O525" i="43"/>
  <c r="O533" i="43"/>
  <c r="O541" i="43"/>
  <c r="O589" i="43"/>
  <c r="O974" i="43"/>
  <c r="O52" i="43"/>
  <c r="O313" i="43"/>
  <c r="O1535" i="43"/>
  <c r="O38" i="43"/>
  <c r="O61" i="43"/>
  <c r="O93" i="43"/>
  <c r="O195" i="43"/>
  <c r="O40" i="43"/>
  <c r="O47" i="43"/>
  <c r="O71" i="43"/>
  <c r="O181" i="43"/>
  <c r="O19" i="43"/>
  <c r="O26" i="43"/>
  <c r="O159" i="43"/>
  <c r="O167" i="43"/>
  <c r="O175" i="43"/>
  <c r="O255" i="43"/>
  <c r="O16" i="43"/>
  <c r="O59" i="43"/>
  <c r="O67" i="43"/>
  <c r="O121" i="43"/>
  <c r="O144" i="43"/>
  <c r="O259" i="43"/>
  <c r="O281" i="43"/>
  <c r="O982" i="43"/>
  <c r="O1006" i="43"/>
  <c r="O2630" i="43"/>
  <c r="O54" i="43"/>
  <c r="O70" i="43"/>
  <c r="O86" i="43"/>
  <c r="O94" i="43"/>
  <c r="O154" i="43"/>
  <c r="O415" i="43"/>
  <c r="O423" i="43"/>
  <c r="O431" i="43"/>
  <c r="O511" i="43"/>
  <c r="O645" i="43"/>
  <c r="O653" i="43"/>
  <c r="O163" i="43"/>
  <c r="O171" i="43"/>
  <c r="O225" i="43"/>
  <c r="O233" i="43"/>
  <c r="O339" i="43"/>
  <c r="O409" i="43"/>
  <c r="O481" i="43"/>
  <c r="O489" i="43"/>
  <c r="O717" i="43"/>
  <c r="O65" i="43"/>
  <c r="O73" i="43"/>
  <c r="O211" i="43"/>
  <c r="O309" i="43"/>
  <c r="O287" i="43"/>
  <c r="O295" i="43"/>
  <c r="O303" i="43"/>
  <c r="O387" i="43"/>
  <c r="O575" i="43"/>
  <c r="O598" i="43"/>
  <c r="O606" i="43"/>
  <c r="O614" i="43"/>
  <c r="O747" i="43"/>
  <c r="O1201" i="43"/>
  <c r="O1209" i="43"/>
  <c r="O2583" i="43"/>
  <c r="O1959" i="43"/>
  <c r="O2429" i="43"/>
  <c r="O1262" i="43"/>
  <c r="O910" i="43"/>
  <c r="O769" i="43"/>
  <c r="O1810" i="43"/>
  <c r="O1803" i="43"/>
  <c r="O854" i="43"/>
  <c r="O701" i="43"/>
  <c r="O657" i="43"/>
  <c r="O509" i="43"/>
  <c r="O442" i="43"/>
  <c r="O413" i="43"/>
  <c r="O1245" i="43"/>
  <c r="O1049" i="43"/>
  <c r="O1026" i="43"/>
  <c r="O634" i="43"/>
  <c r="O369" i="43"/>
  <c r="O1189" i="43"/>
  <c r="O1182" i="43"/>
  <c r="O594" i="43"/>
  <c r="O477" i="43"/>
  <c r="O433" i="43"/>
  <c r="O390" i="43"/>
  <c r="O675" i="43"/>
  <c r="O49" i="43"/>
  <c r="O579" i="43"/>
  <c r="O410" i="43"/>
  <c r="O557" i="43"/>
  <c r="O90" i="43"/>
  <c r="O1680" i="43"/>
  <c r="O573" i="43"/>
  <c r="O381" i="43"/>
  <c r="O314" i="43"/>
  <c r="O285" i="43"/>
  <c r="O2304" i="43"/>
  <c r="O2241" i="43"/>
  <c r="O2234" i="43"/>
  <c r="O710" i="43"/>
  <c r="O703" i="43"/>
  <c r="O497" i="43"/>
  <c r="O241" i="43"/>
  <c r="O80" i="43"/>
  <c r="O103" i="43"/>
  <c r="O111" i="43"/>
  <c r="O177" i="43"/>
  <c r="O185" i="43"/>
  <c r="O199" i="43"/>
  <c r="O207" i="43"/>
  <c r="O221" i="43"/>
  <c r="O289" i="43"/>
  <c r="O327" i="43"/>
  <c r="O335" i="43"/>
  <c r="O349" i="43"/>
  <c r="O451" i="43"/>
  <c r="O467" i="43"/>
  <c r="O474" i="43"/>
  <c r="O585" i="43"/>
  <c r="O1979" i="43"/>
  <c r="O1986" i="43"/>
  <c r="O2122" i="43"/>
  <c r="O50" i="43"/>
  <c r="O58" i="43"/>
  <c r="O134" i="43"/>
  <c r="O179" i="43"/>
  <c r="O186" i="43"/>
  <c r="O201" i="43"/>
  <c r="O209" i="43"/>
  <c r="O231" i="43"/>
  <c r="O239" i="43"/>
  <c r="O291" i="43"/>
  <c r="O299" i="43"/>
  <c r="O1101" i="43"/>
  <c r="O13" i="43"/>
  <c r="O27" i="43"/>
  <c r="O48" i="43"/>
  <c r="O83" i="43"/>
  <c r="O97" i="43"/>
  <c r="O132" i="43"/>
  <c r="O146" i="43"/>
  <c r="O168" i="43"/>
  <c r="O189" i="43"/>
  <c r="O271" i="43"/>
  <c r="O336" i="43"/>
  <c r="O350" i="43"/>
  <c r="O388" i="43"/>
  <c r="O424" i="43"/>
  <c r="O445" i="43"/>
  <c r="O519" i="43"/>
  <c r="O615" i="43"/>
  <c r="O623" i="43"/>
  <c r="O689" i="43"/>
  <c r="O764" i="43"/>
  <c r="O795" i="43"/>
  <c r="O811" i="43"/>
  <c r="O897" i="43"/>
  <c r="O1061" i="43"/>
  <c r="O1194" i="43"/>
  <c r="O2336" i="43"/>
  <c r="O21" i="43"/>
  <c r="O35" i="43"/>
  <c r="O84" i="43"/>
  <c r="O98" i="43"/>
  <c r="O112" i="43"/>
  <c r="O126" i="43"/>
  <c r="O161" i="43"/>
  <c r="O205" i="43"/>
  <c r="O235" i="43"/>
  <c r="O250" i="43"/>
  <c r="O307" i="43"/>
  <c r="O337" i="43"/>
  <c r="O367" i="43"/>
  <c r="O417" i="43"/>
  <c r="O469" i="43"/>
  <c r="O483" i="43"/>
  <c r="O498" i="43"/>
  <c r="O543" i="43"/>
  <c r="O757" i="43"/>
  <c r="O961" i="43"/>
  <c r="O1289" i="43"/>
  <c r="O1696" i="43"/>
  <c r="O1926" i="43"/>
  <c r="O1958" i="43"/>
  <c r="O20" i="43"/>
  <c r="O34" i="43"/>
  <c r="O41" i="43"/>
  <c r="O104" i="43"/>
  <c r="O118" i="43"/>
  <c r="O139" i="43"/>
  <c r="O182" i="43"/>
  <c r="O249" i="43"/>
  <c r="O292" i="43"/>
  <c r="O321" i="43"/>
  <c r="O358" i="43"/>
  <c r="O373" i="43"/>
  <c r="O395" i="43"/>
  <c r="O438" i="43"/>
  <c r="O505" i="43"/>
  <c r="O526" i="43"/>
  <c r="O631" i="43"/>
  <c r="O733" i="43"/>
  <c r="O756" i="43"/>
  <c r="O2203" i="43"/>
  <c r="O63" i="43"/>
  <c r="O77" i="43"/>
  <c r="O91" i="43"/>
  <c r="O105" i="43"/>
  <c r="O147" i="43"/>
  <c r="O213" i="43"/>
  <c r="O227" i="43"/>
  <c r="O242" i="43"/>
  <c r="O272" i="43"/>
  <c r="O301" i="43"/>
  <c r="O329" i="43"/>
  <c r="O359" i="43"/>
  <c r="O403" i="43"/>
  <c r="O461" i="43"/>
  <c r="O491" i="43"/>
  <c r="O506" i="43"/>
  <c r="O527" i="43"/>
  <c r="O639" i="43"/>
  <c r="O698" i="43"/>
  <c r="O734" i="43"/>
  <c r="O1117" i="43"/>
  <c r="O1297" i="43"/>
  <c r="O7" i="43"/>
  <c r="O15" i="43"/>
  <c r="O36" i="43"/>
  <c r="O43" i="43"/>
  <c r="O57" i="43"/>
  <c r="O85" i="43"/>
  <c r="O106" i="43"/>
  <c r="O127" i="43"/>
  <c r="O141" i="43"/>
  <c r="O148" i="43"/>
  <c r="O155" i="43"/>
  <c r="O162" i="43"/>
  <c r="O191" i="43"/>
  <c r="O198" i="43"/>
  <c r="O228" i="43"/>
  <c r="O265" i="43"/>
  <c r="O294" i="43"/>
  <c r="O330" i="43"/>
  <c r="O368" i="43"/>
  <c r="O397" i="43"/>
  <c r="O404" i="43"/>
  <c r="O411" i="43"/>
  <c r="O418" i="43"/>
  <c r="O447" i="43"/>
  <c r="O454" i="43"/>
  <c r="O484" i="43"/>
  <c r="O528" i="43"/>
  <c r="O536" i="43"/>
  <c r="O544" i="43"/>
  <c r="O552" i="43"/>
  <c r="O559" i="43"/>
  <c r="O617" i="43"/>
  <c r="O625" i="43"/>
  <c r="O683" i="43"/>
  <c r="O750" i="43"/>
  <c r="O828" i="43"/>
  <c r="O954" i="43"/>
  <c r="O993" i="43"/>
  <c r="O1134" i="43"/>
  <c r="O1282" i="43"/>
  <c r="O1490" i="43"/>
  <c r="O1586" i="43"/>
  <c r="O361" i="43"/>
  <c r="O383" i="43"/>
  <c r="O419" i="43"/>
  <c r="O427" i="43"/>
  <c r="O441" i="43"/>
  <c r="O455" i="43"/>
  <c r="O463" i="43"/>
  <c r="O522" i="43"/>
  <c r="O560" i="43"/>
  <c r="O568" i="43"/>
  <c r="O581" i="43"/>
  <c r="O610" i="43"/>
  <c r="O669" i="43"/>
  <c r="O692" i="43"/>
  <c r="O790" i="43"/>
  <c r="O814" i="43"/>
  <c r="O837" i="43"/>
  <c r="O892" i="43"/>
  <c r="O1143" i="43"/>
  <c r="O1467" i="43"/>
  <c r="O1571" i="43"/>
  <c r="O1856" i="43"/>
  <c r="O2030" i="43"/>
  <c r="O2038" i="43"/>
  <c r="O2054" i="43"/>
  <c r="O9" i="43"/>
  <c r="O30" i="43"/>
  <c r="O45" i="43"/>
  <c r="O51" i="43"/>
  <c r="O66" i="43"/>
  <c r="O72" i="43"/>
  <c r="O100" i="43"/>
  <c r="O114" i="43"/>
  <c r="O122" i="43"/>
  <c r="O143" i="43"/>
  <c r="O164" i="43"/>
  <c r="O193" i="43"/>
  <c r="O208" i="43"/>
  <c r="O222" i="43"/>
  <c r="O230" i="43"/>
  <c r="O245" i="43"/>
  <c r="O260" i="43"/>
  <c r="O267" i="43"/>
  <c r="O296" i="43"/>
  <c r="O310" i="43"/>
  <c r="O317" i="43"/>
  <c r="O377" i="43"/>
  <c r="O399" i="43"/>
  <c r="O420" i="43"/>
  <c r="O449" i="43"/>
  <c r="O464" i="43"/>
  <c r="O478" i="43"/>
  <c r="O486" i="43"/>
  <c r="O501" i="43"/>
  <c r="O538" i="43"/>
  <c r="O554" i="43"/>
  <c r="O569" i="43"/>
  <c r="O603" i="43"/>
  <c r="O685" i="43"/>
  <c r="O729" i="43"/>
  <c r="O815" i="43"/>
  <c r="O822" i="43"/>
  <c r="O830" i="43"/>
  <c r="O1073" i="43"/>
  <c r="O1081" i="43"/>
  <c r="O1348" i="43"/>
  <c r="O2977" i="43"/>
  <c r="O333" i="43"/>
  <c r="O341" i="43"/>
  <c r="O355" i="43"/>
  <c r="O363" i="43"/>
  <c r="O370" i="43"/>
  <c r="O378" i="43"/>
  <c r="O400" i="43"/>
  <c r="O429" i="43"/>
  <c r="O435" i="43"/>
  <c r="O457" i="43"/>
  <c r="O465" i="43"/>
  <c r="O487" i="43"/>
  <c r="O495" i="43"/>
  <c r="O547" i="43"/>
  <c r="O555" i="43"/>
  <c r="O651" i="43"/>
  <c r="O694" i="43"/>
  <c r="O715" i="43"/>
  <c r="O730" i="43"/>
  <c r="O753" i="43"/>
  <c r="O862" i="43"/>
  <c r="O878" i="43"/>
  <c r="O949" i="43"/>
  <c r="O957" i="43"/>
  <c r="O1161" i="43"/>
  <c r="O1169" i="43"/>
  <c r="O1381" i="43"/>
  <c r="O1461" i="43"/>
  <c r="O1890" i="43"/>
  <c r="O2168" i="43"/>
  <c r="O11" i="43"/>
  <c r="O18" i="43"/>
  <c r="O39" i="43"/>
  <c r="O53" i="43"/>
  <c r="O74" i="43"/>
  <c r="O81" i="43"/>
  <c r="O102" i="43"/>
  <c r="O137" i="43"/>
  <c r="O158" i="43"/>
  <c r="O166" i="43"/>
  <c r="O202" i="43"/>
  <c r="O240" i="43"/>
  <c r="O269" i="43"/>
  <c r="O276" i="43"/>
  <c r="O283" i="43"/>
  <c r="O290" i="43"/>
  <c r="O319" i="43"/>
  <c r="O326" i="43"/>
  <c r="O356" i="43"/>
  <c r="O393" i="43"/>
  <c r="O422" i="43"/>
  <c r="O458" i="43"/>
  <c r="O496" i="43"/>
  <c r="O621" i="43"/>
  <c r="O629" i="43"/>
  <c r="O777" i="43"/>
  <c r="O918" i="43"/>
  <c r="O942" i="43"/>
  <c r="O1013" i="43"/>
  <c r="O1021" i="43"/>
  <c r="O1216" i="43"/>
  <c r="O1224" i="43"/>
  <c r="O1342" i="43"/>
  <c r="O1366" i="43"/>
  <c r="O1374" i="43"/>
  <c r="O1883" i="43"/>
  <c r="O2129" i="43"/>
  <c r="O2398" i="43"/>
  <c r="O89" i="43"/>
  <c r="O129" i="43"/>
  <c r="O169" i="43"/>
  <c r="O196" i="43"/>
  <c r="O203" i="43"/>
  <c r="O217" i="43"/>
  <c r="O237" i="43"/>
  <c r="O243" i="43"/>
  <c r="O257" i="43"/>
  <c r="O263" i="43"/>
  <c r="O277" i="43"/>
  <c r="O297" i="43"/>
  <c r="O304" i="43"/>
  <c r="O324" i="43"/>
  <c r="O331" i="43"/>
  <c r="O345" i="43"/>
  <c r="O351" i="43"/>
  <c r="O365" i="43"/>
  <c r="O371" i="43"/>
  <c r="O385" i="43"/>
  <c r="O391" i="43"/>
  <c r="O405" i="43"/>
  <c r="O425" i="43"/>
  <c r="O432" i="43"/>
  <c r="O452" i="43"/>
  <c r="O459" i="43"/>
  <c r="O473" i="43"/>
  <c r="O479" i="43"/>
  <c r="O493" i="43"/>
  <c r="O499" i="43"/>
  <c r="O512" i="43"/>
  <c r="O520" i="43"/>
  <c r="O570" i="43"/>
  <c r="O576" i="43"/>
  <c r="O590" i="43"/>
  <c r="O612" i="43"/>
  <c r="O647" i="43"/>
  <c r="O654" i="43"/>
  <c r="O709" i="43"/>
  <c r="O788" i="43"/>
  <c r="O833" i="43"/>
  <c r="O885" i="43"/>
  <c r="O893" i="43"/>
  <c r="O1055" i="43"/>
  <c r="O1419" i="43"/>
  <c r="O1513" i="43"/>
  <c r="O1599" i="43"/>
  <c r="O1766" i="43"/>
  <c r="O1774" i="43"/>
  <c r="O1782" i="43"/>
  <c r="O1798" i="43"/>
  <c r="O75" i="43"/>
  <c r="O95" i="43"/>
  <c r="O109" i="43"/>
  <c r="O115" i="43"/>
  <c r="O135" i="43"/>
  <c r="O149" i="43"/>
  <c r="O176" i="43"/>
  <c r="O223" i="43"/>
  <c r="O8" i="43"/>
  <c r="O22" i="43"/>
  <c r="O42" i="43"/>
  <c r="O62" i="43"/>
  <c r="O82" i="43"/>
  <c r="O116" i="43"/>
  <c r="O123" i="43"/>
  <c r="O130" i="43"/>
  <c r="O136" i="43"/>
  <c r="O150" i="43"/>
  <c r="O170" i="43"/>
  <c r="O190" i="43"/>
  <c r="O210" i="43"/>
  <c r="O244" i="43"/>
  <c r="O251" i="43"/>
  <c r="O258" i="43"/>
  <c r="O264" i="43"/>
  <c r="O278" i="43"/>
  <c r="O298" i="43"/>
  <c r="O318" i="43"/>
  <c r="O338" i="43"/>
  <c r="O372" i="43"/>
  <c r="O379" i="43"/>
  <c r="O386" i="43"/>
  <c r="O392" i="43"/>
  <c r="O406" i="43"/>
  <c r="O426" i="43"/>
  <c r="O446" i="43"/>
  <c r="O466" i="43"/>
  <c r="O500" i="43"/>
  <c r="O507" i="43"/>
  <c r="O521" i="43"/>
  <c r="O535" i="43"/>
  <c r="O542" i="43"/>
  <c r="O549" i="43"/>
  <c r="O563" i="43"/>
  <c r="O584" i="43"/>
  <c r="O626" i="43"/>
  <c r="O648" i="43"/>
  <c r="O774" i="43"/>
  <c r="O797" i="43"/>
  <c r="O834" i="43"/>
  <c r="O886" i="43"/>
  <c r="O925" i="43"/>
  <c r="O956" i="43"/>
  <c r="O1033" i="43"/>
  <c r="O1041" i="43"/>
  <c r="O1072" i="43"/>
  <c r="O1088" i="43"/>
  <c r="O1312" i="43"/>
  <c r="O2490" i="43"/>
  <c r="O178" i="43"/>
  <c r="O212" i="43"/>
  <c r="O219" i="43"/>
  <c r="O226" i="43"/>
  <c r="O232" i="43"/>
  <c r="O246" i="43"/>
  <c r="O266" i="43"/>
  <c r="O286" i="43"/>
  <c r="O306" i="43"/>
  <c r="O340" i="43"/>
  <c r="O347" i="43"/>
  <c r="O354" i="43"/>
  <c r="O360" i="43"/>
  <c r="O374" i="43"/>
  <c r="O394" i="43"/>
  <c r="O414" i="43"/>
  <c r="O434" i="43"/>
  <c r="O468" i="43"/>
  <c r="O475" i="43"/>
  <c r="O482" i="43"/>
  <c r="O488" i="43"/>
  <c r="O502" i="43"/>
  <c r="O515" i="43"/>
  <c r="O523" i="43"/>
  <c r="O537" i="43"/>
  <c r="O551" i="43"/>
  <c r="O558" i="43"/>
  <c r="O565" i="43"/>
  <c r="O586" i="43"/>
  <c r="O592" i="43"/>
  <c r="O607" i="43"/>
  <c r="O642" i="43"/>
  <c r="O663" i="43"/>
  <c r="O711" i="43"/>
  <c r="O783" i="43"/>
  <c r="O821" i="43"/>
  <c r="O829" i="43"/>
  <c r="O858" i="43"/>
  <c r="O865" i="43"/>
  <c r="O911" i="43"/>
  <c r="O950" i="43"/>
  <c r="O989" i="43"/>
  <c r="O1129" i="43"/>
  <c r="O1176" i="43"/>
  <c r="O1367" i="43"/>
  <c r="O1594" i="43"/>
  <c r="O1642" i="43"/>
  <c r="O1674" i="43"/>
  <c r="O3033" i="43"/>
  <c r="O3041" i="43"/>
  <c r="O180" i="43"/>
  <c r="O187" i="43"/>
  <c r="O194" i="43"/>
  <c r="O200" i="43"/>
  <c r="O214" i="43"/>
  <c r="O234" i="43"/>
  <c r="O254" i="43"/>
  <c r="O274" i="43"/>
  <c r="O308" i="43"/>
  <c r="O315" i="43"/>
  <c r="O322" i="43"/>
  <c r="O328" i="43"/>
  <c r="O342" i="43"/>
  <c r="O362" i="43"/>
  <c r="O382" i="43"/>
  <c r="O402" i="43"/>
  <c r="O436" i="43"/>
  <c r="O443" i="43"/>
  <c r="O450" i="43"/>
  <c r="O456" i="43"/>
  <c r="O470" i="43"/>
  <c r="O490" i="43"/>
  <c r="O510" i="43"/>
  <c r="O517" i="43"/>
  <c r="O531" i="43"/>
  <c r="O539" i="43"/>
  <c r="O553" i="43"/>
  <c r="O567" i="43"/>
  <c r="O574" i="43"/>
  <c r="O601" i="43"/>
  <c r="O671" i="43"/>
  <c r="O686" i="43"/>
  <c r="O740" i="43"/>
  <c r="O763" i="43"/>
  <c r="O770" i="43"/>
  <c r="O801" i="43"/>
  <c r="O838" i="43"/>
  <c r="O890" i="43"/>
  <c r="O929" i="43"/>
  <c r="O975" i="43"/>
  <c r="O1123" i="43"/>
  <c r="O1239" i="43"/>
  <c r="O1277" i="43"/>
  <c r="O2272" i="43"/>
  <c r="O1518" i="43"/>
  <c r="O1526" i="43"/>
  <c r="O1540" i="43"/>
  <c r="O1554" i="43"/>
  <c r="O1686" i="43"/>
  <c r="O1710" i="43"/>
  <c r="O1992" i="43"/>
  <c r="O2023" i="43"/>
  <c r="O2154" i="43"/>
  <c r="O2372" i="43"/>
  <c r="O2443" i="43"/>
  <c r="O2577" i="43"/>
  <c r="O12" i="43"/>
  <c r="O44" i="43"/>
  <c r="O76" i="43"/>
  <c r="O108" i="43"/>
  <c r="O140" i="43"/>
  <c r="O172" i="43"/>
  <c r="O204" i="43"/>
  <c r="O236" i="43"/>
  <c r="O268" i="43"/>
  <c r="O300" i="43"/>
  <c r="O332" i="43"/>
  <c r="O364" i="43"/>
  <c r="O396" i="43"/>
  <c r="O428" i="43"/>
  <c r="O460" i="43"/>
  <c r="O492" i="43"/>
  <c r="O516" i="43"/>
  <c r="O532" i="43"/>
  <c r="O548" i="43"/>
  <c r="O564" i="43"/>
  <c r="O580" i="43"/>
  <c r="O596" i="43"/>
  <c r="O608" i="43"/>
  <c r="O619" i="43"/>
  <c r="O630" i="43"/>
  <c r="O635" i="43"/>
  <c r="O646" i="43"/>
  <c r="O670" i="43"/>
  <c r="O676" i="43"/>
  <c r="O697" i="43"/>
  <c r="O722" i="43"/>
  <c r="O735" i="43"/>
  <c r="O749" i="43"/>
  <c r="O762" i="43"/>
  <c r="O782" i="43"/>
  <c r="O789" i="43"/>
  <c r="O796" i="43"/>
  <c r="O802" i="43"/>
  <c r="O809" i="43"/>
  <c r="O843" i="43"/>
  <c r="O849" i="43"/>
  <c r="O884" i="43"/>
  <c r="O891" i="43"/>
  <c r="O898" i="43"/>
  <c r="O905" i="43"/>
  <c r="O948" i="43"/>
  <c r="O955" i="43"/>
  <c r="O962" i="43"/>
  <c r="O969" i="43"/>
  <c r="O1012" i="43"/>
  <c r="O1035" i="43"/>
  <c r="O1043" i="43"/>
  <c r="O1093" i="43"/>
  <c r="O1108" i="43"/>
  <c r="O1122" i="43"/>
  <c r="O1195" i="43"/>
  <c r="O1210" i="43"/>
  <c r="O1261" i="43"/>
  <c r="O1268" i="43"/>
  <c r="O1291" i="43"/>
  <c r="O1299" i="43"/>
  <c r="O1306" i="43"/>
  <c r="O1388" i="43"/>
  <c r="O1504" i="43"/>
  <c r="O1511" i="43"/>
  <c r="O1534" i="43"/>
  <c r="O1548" i="43"/>
  <c r="O1578" i="43"/>
  <c r="O1862" i="43"/>
  <c r="O1878" i="43"/>
  <c r="O2024" i="43"/>
  <c r="O2040" i="43"/>
  <c r="O2048" i="43"/>
  <c r="O2365" i="43"/>
  <c r="O2436" i="43"/>
  <c r="O32" i="43"/>
  <c r="O64" i="43"/>
  <c r="O96" i="43"/>
  <c r="O128" i="43"/>
  <c r="O160" i="43"/>
  <c r="O192" i="43"/>
  <c r="O224" i="43"/>
  <c r="O256" i="43"/>
  <c r="O288" i="43"/>
  <c r="O320" i="43"/>
  <c r="O352" i="43"/>
  <c r="O384" i="43"/>
  <c r="O416" i="43"/>
  <c r="O448" i="43"/>
  <c r="O480" i="43"/>
  <c r="O518" i="43"/>
  <c r="O534" i="43"/>
  <c r="O550" i="43"/>
  <c r="O566" i="43"/>
  <c r="O571" i="43"/>
  <c r="O582" i="43"/>
  <c r="O587" i="43"/>
  <c r="O616" i="43"/>
  <c r="O637" i="43"/>
  <c r="O660" i="43"/>
  <c r="O666" i="43"/>
  <c r="O693" i="43"/>
  <c r="O699" i="43"/>
  <c r="O725" i="43"/>
  <c r="O744" i="43"/>
  <c r="O751" i="43"/>
  <c r="O765" i="43"/>
  <c r="O798" i="43"/>
  <c r="O805" i="43"/>
  <c r="O852" i="43"/>
  <c r="O859" i="43"/>
  <c r="O879" i="43"/>
  <c r="O922" i="43"/>
  <c r="O943" i="43"/>
  <c r="O986" i="43"/>
  <c r="O1007" i="43"/>
  <c r="O1015" i="43"/>
  <c r="O1066" i="43"/>
  <c r="O1096" i="43"/>
  <c r="O1111" i="43"/>
  <c r="O1154" i="43"/>
  <c r="O1177" i="43"/>
  <c r="O1271" i="43"/>
  <c r="O1360" i="43"/>
  <c r="O1454" i="43"/>
  <c r="O1484" i="43"/>
  <c r="O1628" i="43"/>
  <c r="O1635" i="43"/>
  <c r="O1736" i="43"/>
  <c r="O1767" i="43"/>
  <c r="O1835" i="43"/>
  <c r="O1842" i="43"/>
  <c r="O1966" i="43"/>
  <c r="O2180" i="43"/>
  <c r="O2298" i="43"/>
  <c r="O2819" i="43"/>
  <c r="O14" i="43"/>
  <c r="O28" i="43"/>
  <c r="O37" i="43"/>
  <c r="O46" i="43"/>
  <c r="O55" i="43"/>
  <c r="O60" i="43"/>
  <c r="O69" i="43"/>
  <c r="O78" i="43"/>
  <c r="O87" i="43"/>
  <c r="O92" i="43"/>
  <c r="O101" i="43"/>
  <c r="O110" i="43"/>
  <c r="O119" i="43"/>
  <c r="O124" i="43"/>
  <c r="O133" i="43"/>
  <c r="O142" i="43"/>
  <c r="O151" i="43"/>
  <c r="O156" i="43"/>
  <c r="O165" i="43"/>
  <c r="O174" i="43"/>
  <c r="O183" i="43"/>
  <c r="O188" i="43"/>
  <c r="O197" i="43"/>
  <c r="O206" i="43"/>
  <c r="O215" i="43"/>
  <c r="O220" i="43"/>
  <c r="O229" i="43"/>
  <c r="O238" i="43"/>
  <c r="O247" i="43"/>
  <c r="O252" i="43"/>
  <c r="O261" i="43"/>
  <c r="O270" i="43"/>
  <c r="O279" i="43"/>
  <c r="O284" i="43"/>
  <c r="O293" i="43"/>
  <c r="O302" i="43"/>
  <c r="O311" i="43"/>
  <c r="O316" i="43"/>
  <c r="O325" i="43"/>
  <c r="O334" i="43"/>
  <c r="O343" i="43"/>
  <c r="O348" i="43"/>
  <c r="O357" i="43"/>
  <c r="O366" i="43"/>
  <c r="O375" i="43"/>
  <c r="O380" i="43"/>
  <c r="O389" i="43"/>
  <c r="O398" i="43"/>
  <c r="O407" i="43"/>
  <c r="O412" i="43"/>
  <c r="O421" i="43"/>
  <c r="O430" i="43"/>
  <c r="O439" i="43"/>
  <c r="O444" i="43"/>
  <c r="O453" i="43"/>
  <c r="O462" i="43"/>
  <c r="O471" i="43"/>
  <c r="O476" i="43"/>
  <c r="O485" i="43"/>
  <c r="O494" i="43"/>
  <c r="O503" i="43"/>
  <c r="O508" i="43"/>
  <c r="O513" i="43"/>
  <c r="O524" i="43"/>
  <c r="O529" i="43"/>
  <c r="O540" i="43"/>
  <c r="O545" i="43"/>
  <c r="O556" i="43"/>
  <c r="O561" i="43"/>
  <c r="O572" i="43"/>
  <c r="O577" i="43"/>
  <c r="O588" i="43"/>
  <c r="O593" i="43"/>
  <c r="O599" i="43"/>
  <c r="O622" i="43"/>
  <c r="O633" i="43"/>
  <c r="O638" i="43"/>
  <c r="O643" i="43"/>
  <c r="O649" i="43"/>
  <c r="O655" i="43"/>
  <c r="O661" i="43"/>
  <c r="O680" i="43"/>
  <c r="O687" i="43"/>
  <c r="O706" i="43"/>
  <c r="O713" i="43"/>
  <c r="O726" i="43"/>
  <c r="O738" i="43"/>
  <c r="O745" i="43"/>
  <c r="O752" i="43"/>
  <c r="O758" i="43"/>
  <c r="O779" i="43"/>
  <c r="O785" i="43"/>
  <c r="O806" i="43"/>
  <c r="O826" i="43"/>
  <c r="O846" i="43"/>
  <c r="O853" i="43"/>
  <c r="O860" i="43"/>
  <c r="O866" i="43"/>
  <c r="O873" i="43"/>
  <c r="O916" i="43"/>
  <c r="O923" i="43"/>
  <c r="O930" i="43"/>
  <c r="O937" i="43"/>
  <c r="O980" i="43"/>
  <c r="O987" i="43"/>
  <c r="O994" i="43"/>
  <c r="O1001" i="43"/>
  <c r="O1067" i="43"/>
  <c r="O1082" i="43"/>
  <c r="O1133" i="43"/>
  <c r="O1140" i="43"/>
  <c r="O1163" i="43"/>
  <c r="O1171" i="43"/>
  <c r="O1221" i="43"/>
  <c r="O1236" i="43"/>
  <c r="O1250" i="43"/>
  <c r="O1257" i="43"/>
  <c r="O1354" i="43"/>
  <c r="O1431" i="43"/>
  <c r="O1768" i="43"/>
  <c r="O1784" i="43"/>
  <c r="O1792" i="43"/>
  <c r="O1944" i="43"/>
  <c r="O2291" i="43"/>
  <c r="O2780" i="43"/>
  <c r="O3274" i="43"/>
  <c r="O3265" i="43"/>
  <c r="O3251" i="43"/>
  <c r="O3277" i="43"/>
  <c r="O3254" i="43"/>
  <c r="O3210" i="43"/>
  <c r="O3199" i="43"/>
  <c r="O3167" i="43"/>
  <c r="O3157" i="43"/>
  <c r="O3125" i="43"/>
  <c r="O3242" i="43"/>
  <c r="O3231" i="43"/>
  <c r="O3193" i="43"/>
  <c r="O3161" i="43"/>
  <c r="O3129" i="43"/>
  <c r="O3225" i="43"/>
  <c r="O3187" i="43"/>
  <c r="O3181" i="43"/>
  <c r="O3133" i="43"/>
  <c r="O3201" i="43"/>
  <c r="O3190" i="43"/>
  <c r="O3179" i="43"/>
  <c r="O3145" i="43"/>
  <c r="O3113" i="43"/>
  <c r="O3257" i="43"/>
  <c r="O3250" i="43"/>
  <c r="O3213" i="43"/>
  <c r="O3186" i="43"/>
  <c r="O3173" i="43"/>
  <c r="O3160" i="43"/>
  <c r="O3131" i="43"/>
  <c r="O2850" i="43"/>
  <c r="O2841" i="43"/>
  <c r="O2827" i="43"/>
  <c r="O2818" i="43"/>
  <c r="O2809" i="43"/>
  <c r="O2795" i="43"/>
  <c r="O2786" i="43"/>
  <c r="O2777" i="43"/>
  <c r="O2763" i="43"/>
  <c r="O2754" i="43"/>
  <c r="O2745" i="43"/>
  <c r="O3263" i="43"/>
  <c r="O3243" i="43"/>
  <c r="O3219" i="43"/>
  <c r="O3178" i="43"/>
  <c r="O3153" i="43"/>
  <c r="O3141" i="43"/>
  <c r="O3112" i="43"/>
  <c r="O3089" i="43"/>
  <c r="O3077" i="43"/>
  <c r="O3048" i="43"/>
  <c r="O3025" i="43"/>
  <c r="O3013" i="43"/>
  <c r="O2984" i="43"/>
  <c r="O2961" i="43"/>
  <c r="O2950" i="43"/>
  <c r="O2945" i="43"/>
  <c r="O2934" i="43"/>
  <c r="O2929" i="43"/>
  <c r="O2918" i="43"/>
  <c r="O2913" i="43"/>
  <c r="O2902" i="43"/>
  <c r="O2897" i="43"/>
  <c r="O2886" i="43"/>
  <c r="O2881" i="43"/>
  <c r="O2870" i="43"/>
  <c r="O2865" i="43"/>
  <c r="O2854" i="43"/>
  <c r="O2845" i="43"/>
  <c r="O2831" i="43"/>
  <c r="O2822" i="43"/>
  <c r="O2813" i="43"/>
  <c r="O2799" i="43"/>
  <c r="O2790" i="43"/>
  <c r="O2781" i="43"/>
  <c r="O2767" i="43"/>
  <c r="O2758" i="43"/>
  <c r="O2749" i="43"/>
  <c r="O2735" i="43"/>
  <c r="O2726" i="43"/>
  <c r="O2717" i="43"/>
  <c r="O3275" i="43"/>
  <c r="O3135" i="43"/>
  <c r="O3123" i="43"/>
  <c r="O3100" i="43"/>
  <c r="O3071" i="43"/>
  <c r="O3059" i="43"/>
  <c r="O3036" i="43"/>
  <c r="O3007" i="43"/>
  <c r="O2995" i="43"/>
  <c r="O2972" i="43"/>
  <c r="O2826" i="43"/>
  <c r="O2794" i="43"/>
  <c r="O2762" i="43"/>
  <c r="O3266" i="43"/>
  <c r="O3234" i="43"/>
  <c r="O3222" i="43"/>
  <c r="O3202" i="43"/>
  <c r="O3175" i="43"/>
  <c r="O3144" i="43"/>
  <c r="O3121" i="43"/>
  <c r="O3109" i="43"/>
  <c r="O3080" i="43"/>
  <c r="O3057" i="43"/>
  <c r="O3045" i="43"/>
  <c r="O3016" i="43"/>
  <c r="O2993" i="43"/>
  <c r="O2981" i="43"/>
  <c r="O2942" i="43"/>
  <c r="O2926" i="43"/>
  <c r="O2910" i="43"/>
  <c r="O2894" i="43"/>
  <c r="O2878" i="43"/>
  <c r="O2862" i="43"/>
  <c r="O2838" i="43"/>
  <c r="O2806" i="43"/>
  <c r="O2774" i="43"/>
  <c r="O3170" i="43"/>
  <c r="O3163" i="43"/>
  <c r="O3108" i="43"/>
  <c r="O3035" i="43"/>
  <c r="O2980" i="43"/>
  <c r="O2846" i="43"/>
  <c r="O2823" i="43"/>
  <c r="O2811" i="43"/>
  <c r="O2782" i="43"/>
  <c r="O2759" i="43"/>
  <c r="O2747" i="43"/>
  <c r="O2683" i="43"/>
  <c r="O2619" i="43"/>
  <c r="O2537" i="43"/>
  <c r="O3155" i="43"/>
  <c r="O3149" i="43"/>
  <c r="O3068" i="43"/>
  <c r="O3027" i="43"/>
  <c r="O3021" i="43"/>
  <c r="O2954" i="43"/>
  <c r="O2941" i="43"/>
  <c r="O2922" i="43"/>
  <c r="O2909" i="43"/>
  <c r="O2890" i="43"/>
  <c r="O2877" i="43"/>
  <c r="O2858" i="43"/>
  <c r="O2834" i="43"/>
  <c r="O2805" i="43"/>
  <c r="O2793" i="43"/>
  <c r="O2770" i="43"/>
  <c r="O2741" i="43"/>
  <c r="O2703" i="43"/>
  <c r="O2662" i="43"/>
  <c r="O2633" i="43"/>
  <c r="O2546" i="43"/>
  <c r="O3241" i="43"/>
  <c r="O3128" i="43"/>
  <c r="O3087" i="43"/>
  <c r="O3000" i="43"/>
  <c r="O2959" i="43"/>
  <c r="O2810" i="43"/>
  <c r="O2729" i="43"/>
  <c r="O2697" i="43"/>
  <c r="O2642" i="43"/>
  <c r="O2555" i="43"/>
  <c r="O3245" i="43"/>
  <c r="O3239" i="43"/>
  <c r="O3211" i="43"/>
  <c r="O3132" i="43"/>
  <c r="O3091" i="43"/>
  <c r="O3085" i="43"/>
  <c r="O3004" i="43"/>
  <c r="O2963" i="43"/>
  <c r="O2957" i="43"/>
  <c r="O2938" i="43"/>
  <c r="O2925" i="43"/>
  <c r="O2906" i="43"/>
  <c r="O2893" i="43"/>
  <c r="O2874" i="43"/>
  <c r="O2861" i="43"/>
  <c r="O2837" i="43"/>
  <c r="O2825" i="43"/>
  <c r="O2802" i="43"/>
  <c r="O2773" i="43"/>
  <c r="O2761" i="43"/>
  <c r="O2738" i="43"/>
  <c r="O2722" i="43"/>
  <c r="O2685" i="43"/>
  <c r="O2587" i="43"/>
  <c r="O3233" i="43"/>
  <c r="O3039" i="43"/>
  <c r="O2930" i="43"/>
  <c r="O2901" i="43"/>
  <c r="O2866" i="43"/>
  <c r="O2750" i="43"/>
  <c r="O2743" i="43"/>
  <c r="O2723" i="43"/>
  <c r="O2665" i="43"/>
  <c r="O2634" i="43"/>
  <c r="O2610" i="43"/>
  <c r="O2562" i="43"/>
  <c r="O2533" i="43"/>
  <c r="O2238" i="43"/>
  <c r="O2229" i="43"/>
  <c r="O2220" i="43"/>
  <c r="O2206" i="43"/>
  <c r="O2197" i="43"/>
  <c r="O2188" i="43"/>
  <c r="O2174" i="43"/>
  <c r="O2165" i="43"/>
  <c r="O2156" i="43"/>
  <c r="O2142" i="43"/>
  <c r="O2133" i="43"/>
  <c r="O2124" i="43"/>
  <c r="O2110" i="43"/>
  <c r="O2101" i="43"/>
  <c r="O2092" i="43"/>
  <c r="O2078" i="43"/>
  <c r="O2069" i="43"/>
  <c r="O2065" i="43"/>
  <c r="O2061" i="43"/>
  <c r="O2057" i="43"/>
  <c r="O3023" i="43"/>
  <c r="O3009" i="43"/>
  <c r="O2843" i="43"/>
  <c r="O2830" i="43"/>
  <c r="O2715" i="43"/>
  <c r="O2671" i="43"/>
  <c r="O2549" i="43"/>
  <c r="O2481" i="43"/>
  <c r="O2465" i="43"/>
  <c r="O2449" i="43"/>
  <c r="O2433" i="43"/>
  <c r="O2417" i="43"/>
  <c r="O2401" i="43"/>
  <c r="O2385" i="43"/>
  <c r="O2369" i="43"/>
  <c r="O2353" i="43"/>
  <c r="O2337" i="43"/>
  <c r="O2321" i="43"/>
  <c r="O2305" i="43"/>
  <c r="O2289" i="43"/>
  <c r="O2273" i="43"/>
  <c r="O2257" i="43"/>
  <c r="O3117" i="43"/>
  <c r="O3103" i="43"/>
  <c r="O3044" i="43"/>
  <c r="O2949" i="43"/>
  <c r="O2914" i="43"/>
  <c r="O2885" i="43"/>
  <c r="O2789" i="43"/>
  <c r="O2639" i="43"/>
  <c r="O2615" i="43"/>
  <c r="O2578" i="43"/>
  <c r="O2554" i="43"/>
  <c r="O2514" i="43"/>
  <c r="O2502" i="43"/>
  <c r="O3151" i="43"/>
  <c r="O3137" i="43"/>
  <c r="O3064" i="43"/>
  <c r="O2779" i="43"/>
  <c r="O2766" i="43"/>
  <c r="O2699" i="43"/>
  <c r="O2674" i="43"/>
  <c r="O2625" i="43"/>
  <c r="O2601" i="43"/>
  <c r="O2489" i="43"/>
  <c r="O2473" i="43"/>
  <c r="O2457" i="43"/>
  <c r="O2441" i="43"/>
  <c r="O2425" i="43"/>
  <c r="O2409" i="43"/>
  <c r="O2393" i="43"/>
  <c r="O2377" i="43"/>
  <c r="O2361" i="43"/>
  <c r="O2345" i="43"/>
  <c r="O2329" i="43"/>
  <c r="O2313" i="43"/>
  <c r="O2297" i="43"/>
  <c r="O2281" i="43"/>
  <c r="O2265" i="43"/>
  <c r="O2249" i="43"/>
  <c r="O2917" i="43"/>
  <c r="O2842" i="43"/>
  <c r="O2778" i="43"/>
  <c r="O2649" i="43"/>
  <c r="O2593" i="43"/>
  <c r="O2586" i="43"/>
  <c r="O2553" i="43"/>
  <c r="O2505" i="43"/>
  <c r="O2225" i="43"/>
  <c r="O2202" i="43"/>
  <c r="O2190" i="43"/>
  <c r="O2161" i="43"/>
  <c r="O2138" i="43"/>
  <c r="O2126" i="43"/>
  <c r="O2097" i="43"/>
  <c r="O2074" i="43"/>
  <c r="O2063" i="43"/>
  <c r="O2047" i="43"/>
  <c r="O2031" i="43"/>
  <c r="O2015" i="43"/>
  <c r="O1999" i="43"/>
  <c r="O1983" i="43"/>
  <c r="O1967" i="43"/>
  <c r="O1951" i="43"/>
  <c r="O1935" i="43"/>
  <c r="O1919" i="43"/>
  <c r="O1903" i="43"/>
  <c r="O1887" i="43"/>
  <c r="O1871" i="43"/>
  <c r="O1855" i="43"/>
  <c r="O1839" i="43"/>
  <c r="O1823" i="43"/>
  <c r="O1807" i="43"/>
  <c r="O1791" i="43"/>
  <c r="O1775" i="43"/>
  <c r="O1759" i="43"/>
  <c r="O1743" i="43"/>
  <c r="O1727" i="43"/>
  <c r="O1707" i="43"/>
  <c r="O1675" i="43"/>
  <c r="O3099" i="43"/>
  <c r="O3076" i="43"/>
  <c r="O2946" i="43"/>
  <c r="O2661" i="43"/>
  <c r="O2654" i="43"/>
  <c r="O2641" i="43"/>
  <c r="O2606" i="43"/>
  <c r="O2539" i="43"/>
  <c r="O2485" i="43"/>
  <c r="O2472" i="43"/>
  <c r="O2453" i="43"/>
  <c r="O2440" i="43"/>
  <c r="O2421" i="43"/>
  <c r="O2408" i="43"/>
  <c r="O2389" i="43"/>
  <c r="O2376" i="43"/>
  <c r="O2357" i="43"/>
  <c r="O2344" i="43"/>
  <c r="O2325" i="43"/>
  <c r="O2312" i="43"/>
  <c r="O2293" i="43"/>
  <c r="O2280" i="43"/>
  <c r="O2261" i="43"/>
  <c r="O2248" i="43"/>
  <c r="O2236" i="43"/>
  <c r="O2213" i="43"/>
  <c r="O2184" i="43"/>
  <c r="O2172" i="43"/>
  <c r="O2149" i="43"/>
  <c r="O2120" i="43"/>
  <c r="O2108" i="43"/>
  <c r="O2085" i="43"/>
  <c r="O1711" i="43"/>
  <c r="O1702" i="43"/>
  <c r="O1688" i="43"/>
  <c r="O1679" i="43"/>
  <c r="O1670" i="43"/>
  <c r="O1656" i="43"/>
  <c r="O1647" i="43"/>
  <c r="O1638" i="43"/>
  <c r="O1624" i="43"/>
  <c r="O1615" i="43"/>
  <c r="O1606" i="43"/>
  <c r="O1592" i="43"/>
  <c r="O1583" i="43"/>
  <c r="O1574" i="43"/>
  <c r="O1560" i="43"/>
  <c r="O1551" i="43"/>
  <c r="O1542" i="43"/>
  <c r="O1528" i="43"/>
  <c r="O1519" i="43"/>
  <c r="O1510" i="43"/>
  <c r="O1496" i="43"/>
  <c r="O1487" i="43"/>
  <c r="O1478" i="43"/>
  <c r="O1464" i="43"/>
  <c r="O1455" i="43"/>
  <c r="O1446" i="43"/>
  <c r="O1432" i="43"/>
  <c r="O1423" i="43"/>
  <c r="O1414" i="43"/>
  <c r="O1400" i="43"/>
  <c r="O1391" i="43"/>
  <c r="O1382" i="43"/>
  <c r="O1368" i="43"/>
  <c r="O1359" i="43"/>
  <c r="O1350" i="43"/>
  <c r="O1336" i="43"/>
  <c r="O1327" i="43"/>
  <c r="O1318" i="43"/>
  <c r="O1304" i="43"/>
  <c r="O3105" i="43"/>
  <c r="O2975" i="43"/>
  <c r="O2798" i="43"/>
  <c r="O2791" i="43"/>
  <c r="O2694" i="43"/>
  <c r="O2681" i="43"/>
  <c r="O2545" i="43"/>
  <c r="O2525" i="43"/>
  <c r="O2067" i="43"/>
  <c r="O2051" i="43"/>
  <c r="O2035" i="43"/>
  <c r="O2019" i="43"/>
  <c r="O2003" i="43"/>
  <c r="O1987" i="43"/>
  <c r="O1971" i="43"/>
  <c r="O1955" i="43"/>
  <c r="O1939" i="43"/>
  <c r="O1923" i="43"/>
  <c r="O1907" i="43"/>
  <c r="O1891" i="43"/>
  <c r="O1875" i="43"/>
  <c r="O1859" i="43"/>
  <c r="O1843" i="43"/>
  <c r="O1827" i="43"/>
  <c r="O1811" i="43"/>
  <c r="O1795" i="43"/>
  <c r="O1779" i="43"/>
  <c r="O1763" i="43"/>
  <c r="O1747" i="43"/>
  <c r="O1731" i="43"/>
  <c r="O1715" i="43"/>
  <c r="O1683" i="43"/>
  <c r="O3189" i="43"/>
  <c r="O3073" i="43"/>
  <c r="O2882" i="43"/>
  <c r="O2706" i="43"/>
  <c r="O2679" i="43"/>
  <c r="O2651" i="43"/>
  <c r="O2501" i="43"/>
  <c r="O2488" i="43"/>
  <c r="O2469" i="43"/>
  <c r="O2456" i="43"/>
  <c r="O2437" i="43"/>
  <c r="O2424" i="43"/>
  <c r="O2405" i="43"/>
  <c r="O2392" i="43"/>
  <c r="O2373" i="43"/>
  <c r="O2360" i="43"/>
  <c r="O2341" i="43"/>
  <c r="O2328" i="43"/>
  <c r="O2309" i="43"/>
  <c r="O2296" i="43"/>
  <c r="O2277" i="43"/>
  <c r="O2264" i="43"/>
  <c r="O2245" i="43"/>
  <c r="O2216" i="43"/>
  <c r="O2204" i="43"/>
  <c r="O2181" i="43"/>
  <c r="O2152" i="43"/>
  <c r="O2140" i="43"/>
  <c r="O2117" i="43"/>
  <c r="O2088" i="43"/>
  <c r="O2076" i="43"/>
  <c r="O1695" i="43"/>
  <c r="O1663" i="43"/>
  <c r="O2853" i="43"/>
  <c r="O2801" i="43"/>
  <c r="O2193" i="43"/>
  <c r="O2039" i="43"/>
  <c r="O2007" i="43"/>
  <c r="O1975" i="43"/>
  <c r="O1943" i="43"/>
  <c r="O1911" i="43"/>
  <c r="O1879" i="43"/>
  <c r="O1847" i="43"/>
  <c r="O1815" i="43"/>
  <c r="O1783" i="43"/>
  <c r="O1751" i="43"/>
  <c r="O1719" i="43"/>
  <c r="O1667" i="43"/>
  <c r="O2898" i="43"/>
  <c r="O2821" i="43"/>
  <c r="O2814" i="43"/>
  <c r="O2807" i="43"/>
  <c r="O2686" i="43"/>
  <c r="O2663" i="43"/>
  <c r="O2569" i="43"/>
  <c r="O2547" i="43"/>
  <c r="O2480" i="43"/>
  <c r="O2445" i="43"/>
  <c r="O2416" i="43"/>
  <c r="O2381" i="43"/>
  <c r="O2352" i="43"/>
  <c r="O2317" i="43"/>
  <c r="O2288" i="43"/>
  <c r="O2253" i="43"/>
  <c r="O2212" i="43"/>
  <c r="O2158" i="43"/>
  <c r="O2145" i="43"/>
  <c r="O2084" i="43"/>
  <c r="O1690" i="43"/>
  <c r="O1678" i="43"/>
  <c r="O1655" i="43"/>
  <c r="O1626" i="43"/>
  <c r="O1614" i="43"/>
  <c r="O1591" i="43"/>
  <c r="O1562" i="43"/>
  <c r="O1550" i="43"/>
  <c r="O1527" i="43"/>
  <c r="O1498" i="43"/>
  <c r="O1486" i="43"/>
  <c r="O1463" i="43"/>
  <c r="O2737" i="43"/>
  <c r="O2731" i="43"/>
  <c r="O2631" i="43"/>
  <c r="O2617" i="43"/>
  <c r="O2581" i="43"/>
  <c r="O2516" i="43"/>
  <c r="O2232" i="43"/>
  <c r="O2104" i="43"/>
  <c r="O1712" i="43"/>
  <c r="O1700" i="43"/>
  <c r="O1671" i="43"/>
  <c r="O1648" i="43"/>
  <c r="O1636" i="43"/>
  <c r="O1607" i="43"/>
  <c r="O1584" i="43"/>
  <c r="O1572" i="43"/>
  <c r="O1543" i="43"/>
  <c r="O1520" i="43"/>
  <c r="O1508" i="43"/>
  <c r="O1479" i="43"/>
  <c r="O1456" i="43"/>
  <c r="O1444" i="43"/>
  <c r="O1415" i="43"/>
  <c r="O1392" i="43"/>
  <c r="O1380" i="43"/>
  <c r="O2933" i="43"/>
  <c r="O2757" i="43"/>
  <c r="O2607" i="43"/>
  <c r="O2477" i="43"/>
  <c r="O2448" i="43"/>
  <c r="O2413" i="43"/>
  <c r="O2384" i="43"/>
  <c r="O2349" i="43"/>
  <c r="O2320" i="43"/>
  <c r="O2285" i="43"/>
  <c r="O2256" i="43"/>
  <c r="O2222" i="43"/>
  <c r="O2209" i="43"/>
  <c r="O2094" i="43"/>
  <c r="O2081" i="43"/>
  <c r="O1687" i="43"/>
  <c r="O1286" i="43"/>
  <c r="O1270" i="43"/>
  <c r="O1254" i="43"/>
  <c r="O1238" i="43"/>
  <c r="O1222" i="43"/>
  <c r="O1206" i="43"/>
  <c r="O1190" i="43"/>
  <c r="O1174" i="43"/>
  <c r="O1158" i="43"/>
  <c r="O1142" i="43"/>
  <c r="O1126" i="43"/>
  <c r="O1110" i="43"/>
  <c r="O1094" i="43"/>
  <c r="O1078" i="43"/>
  <c r="O1062" i="43"/>
  <c r="O1046" i="43"/>
  <c r="O1030" i="43"/>
  <c r="O1014" i="43"/>
  <c r="O2691" i="43"/>
  <c r="O2530" i="43"/>
  <c r="O2170" i="43"/>
  <c r="O2050" i="43"/>
  <c r="O2043" i="43"/>
  <c r="O2002" i="43"/>
  <c r="O1995" i="43"/>
  <c r="O1922" i="43"/>
  <c r="O1915" i="43"/>
  <c r="O1874" i="43"/>
  <c r="O1867" i="43"/>
  <c r="O1794" i="43"/>
  <c r="O1787" i="43"/>
  <c r="O1746" i="43"/>
  <c r="O1739" i="43"/>
  <c r="O1659" i="43"/>
  <c r="O1604" i="43"/>
  <c r="O1598" i="43"/>
  <c r="O1531" i="43"/>
  <c r="O1476" i="43"/>
  <c r="O1470" i="43"/>
  <c r="O1371" i="43"/>
  <c r="O1328" i="43"/>
  <c r="O1315" i="43"/>
  <c r="O1290" i="43"/>
  <c r="O1278" i="43"/>
  <c r="O1226" i="43"/>
  <c r="O1214" i="43"/>
  <c r="O1162" i="43"/>
  <c r="O1150" i="43"/>
  <c r="O1098" i="43"/>
  <c r="O1086" i="43"/>
  <c r="O1034" i="43"/>
  <c r="O1022" i="43"/>
  <c r="O755" i="43"/>
  <c r="O746" i="43"/>
  <c r="O737" i="43"/>
  <c r="O723" i="43"/>
  <c r="O714" i="43"/>
  <c r="O705" i="43"/>
  <c r="O691" i="43"/>
  <c r="O682" i="43"/>
  <c r="O673" i="43"/>
  <c r="O659" i="43"/>
  <c r="O650" i="43"/>
  <c r="O641" i="43"/>
  <c r="O627" i="43"/>
  <c r="O618" i="43"/>
  <c r="O609" i="43"/>
  <c r="O595" i="43"/>
  <c r="O2461" i="43"/>
  <c r="O2333" i="43"/>
  <c r="O2221" i="43"/>
  <c r="O2113" i="43"/>
  <c r="O2106" i="43"/>
  <c r="O2055" i="43"/>
  <c r="O2022" i="43"/>
  <c r="O1927" i="43"/>
  <c r="O1894" i="43"/>
  <c r="O1799" i="43"/>
  <c r="O1691" i="43"/>
  <c r="O1664" i="43"/>
  <c r="O1630" i="43"/>
  <c r="O1563" i="43"/>
  <c r="O1536" i="43"/>
  <c r="O1502" i="43"/>
  <c r="O1435" i="43"/>
  <c r="O1383" i="43"/>
  <c r="O1266" i="43"/>
  <c r="O1237" i="43"/>
  <c r="O1202" i="43"/>
  <c r="O1173" i="43"/>
  <c r="O1138" i="43"/>
  <c r="O1109" i="43"/>
  <c r="O1074" i="43"/>
  <c r="O1045" i="43"/>
  <c r="O1010" i="43"/>
  <c r="O1005" i="43"/>
  <c r="O2034" i="43"/>
  <c r="O2027" i="43"/>
  <c r="O1954" i="43"/>
  <c r="O1947" i="43"/>
  <c r="O1906" i="43"/>
  <c r="O1899" i="43"/>
  <c r="O1826" i="43"/>
  <c r="O1819" i="43"/>
  <c r="O1778" i="43"/>
  <c r="O1771" i="43"/>
  <c r="O1703" i="43"/>
  <c r="O1650" i="43"/>
  <c r="O1616" i="43"/>
  <c r="O1575" i="43"/>
  <c r="O1522" i="43"/>
  <c r="O1488" i="43"/>
  <c r="O1447" i="43"/>
  <c r="O1422" i="43"/>
  <c r="O1403" i="43"/>
  <c r="O1370" i="43"/>
  <c r="O1351" i="43"/>
  <c r="O1339" i="43"/>
  <c r="O1319" i="43"/>
  <c r="O1307" i="43"/>
  <c r="O1294" i="43"/>
  <c r="O1242" i="43"/>
  <c r="O1230" i="43"/>
  <c r="O1178" i="43"/>
  <c r="O1166" i="43"/>
  <c r="O1114" i="43"/>
  <c r="O1102" i="43"/>
  <c r="O1050" i="43"/>
  <c r="O1038" i="43"/>
  <c r="O2971" i="43"/>
  <c r="O2571" i="43"/>
  <c r="O2397" i="43"/>
  <c r="O2269" i="43"/>
  <c r="O2116" i="43"/>
  <c r="O2072" i="43"/>
  <c r="O1991" i="43"/>
  <c r="O1863" i="43"/>
  <c r="O1735" i="43"/>
  <c r="O1694" i="43"/>
  <c r="O1627" i="43"/>
  <c r="O1600" i="43"/>
  <c r="O1566" i="43"/>
  <c r="O1499" i="43"/>
  <c r="O1472" i="43"/>
  <c r="O1438" i="43"/>
  <c r="O1420" i="43"/>
  <c r="O1394" i="43"/>
  <c r="O1330" i="43"/>
  <c r="O1298" i="43"/>
  <c r="O1269" i="43"/>
  <c r="O1234" i="43"/>
  <c r="O1205" i="43"/>
  <c r="O1170" i="43"/>
  <c r="O1141" i="43"/>
  <c r="O1106" i="43"/>
  <c r="O1077" i="43"/>
  <c r="O1042" i="43"/>
  <c r="O1002" i="43"/>
  <c r="O2157" i="43"/>
  <c r="O1970" i="43"/>
  <c r="O1963" i="43"/>
  <c r="O1714" i="43"/>
  <c r="O1699" i="43"/>
  <c r="O1612" i="43"/>
  <c r="O1458" i="43"/>
  <c r="O1443" i="43"/>
  <c r="O1408" i="43"/>
  <c r="O1379" i="43"/>
  <c r="O1316" i="43"/>
  <c r="O1274" i="43"/>
  <c r="O1193" i="43"/>
  <c r="O1181" i="43"/>
  <c r="O1146" i="43"/>
  <c r="O1065" i="43"/>
  <c r="O1053" i="43"/>
  <c r="O1018" i="43"/>
  <c r="O998" i="43"/>
  <c r="O985" i="43"/>
  <c r="O966" i="43"/>
  <c r="O953" i="43"/>
  <c r="O934" i="43"/>
  <c r="O921" i="43"/>
  <c r="O902" i="43"/>
  <c r="O889" i="43"/>
  <c r="O870" i="43"/>
  <c r="O857" i="43"/>
  <c r="O825" i="43"/>
  <c r="O793" i="43"/>
  <c r="O761" i="43"/>
  <c r="O602" i="43"/>
  <c r="O2602" i="43"/>
  <c r="O2557" i="43"/>
  <c r="O2432" i="43"/>
  <c r="O2301" i="43"/>
  <c r="O1990" i="43"/>
  <c r="O1895" i="43"/>
  <c r="O1831" i="43"/>
  <c r="O1734" i="43"/>
  <c r="O1618" i="43"/>
  <c r="O1552" i="43"/>
  <c r="O1344" i="43"/>
  <c r="O1253" i="43"/>
  <c r="O1241" i="43"/>
  <c r="O1198" i="43"/>
  <c r="O1186" i="43"/>
  <c r="O1125" i="43"/>
  <c r="O1113" i="43"/>
  <c r="O1070" i="43"/>
  <c r="O1058" i="43"/>
  <c r="O742" i="43"/>
  <c r="O719" i="43"/>
  <c r="O707" i="43"/>
  <c r="O678" i="43"/>
  <c r="O2200" i="43"/>
  <c r="O1858" i="43"/>
  <c r="O1851" i="43"/>
  <c r="O1682" i="43"/>
  <c r="O1676" i="43"/>
  <c r="O1662" i="43"/>
  <c r="O1639" i="43"/>
  <c r="O1595" i="43"/>
  <c r="O1434" i="43"/>
  <c r="O1293" i="43"/>
  <c r="O1258" i="43"/>
  <c r="O1246" i="43"/>
  <c r="O1165" i="43"/>
  <c r="O1130" i="43"/>
  <c r="O1118" i="43"/>
  <c r="O1037" i="43"/>
  <c r="O1009" i="43"/>
  <c r="O990" i="43"/>
  <c r="O977" i="43"/>
  <c r="O958" i="43"/>
  <c r="O945" i="43"/>
  <c r="O926" i="43"/>
  <c r="O913" i="43"/>
  <c r="O894" i="43"/>
  <c r="O881" i="43"/>
  <c r="O3227" i="43"/>
  <c r="O2869" i="43"/>
  <c r="O2734" i="43"/>
  <c r="O2493" i="43"/>
  <c r="O2368" i="43"/>
  <c r="O2244" i="43"/>
  <c r="O2093" i="43"/>
  <c r="O2018" i="43"/>
  <c r="O2011" i="43"/>
  <c r="O1938" i="43"/>
  <c r="O1931" i="43"/>
  <c r="O1762" i="43"/>
  <c r="O1755" i="43"/>
  <c r="O1668" i="43"/>
  <c r="O1507" i="43"/>
  <c r="O1426" i="43"/>
  <c r="O1412" i="43"/>
  <c r="O1406" i="43"/>
  <c r="O1399" i="43"/>
  <c r="O1362" i="43"/>
  <c r="O1356" i="43"/>
  <c r="O1285" i="43"/>
  <c r="O1218" i="43"/>
  <c r="O1157" i="43"/>
  <c r="O1090" i="43"/>
  <c r="O1029" i="43"/>
  <c r="O23" i="43"/>
  <c r="O24" i="43"/>
  <c r="O56" i="43"/>
  <c r="O88" i="43"/>
  <c r="O120" i="43"/>
  <c r="O152" i="43"/>
  <c r="O184" i="43"/>
  <c r="O216" i="43"/>
  <c r="O248" i="43"/>
  <c r="O280" i="43"/>
  <c r="O312" i="43"/>
  <c r="O344" i="43"/>
  <c r="O376" i="43"/>
  <c r="O408" i="43"/>
  <c r="O440" i="43"/>
  <c r="O472" i="43"/>
  <c r="O504" i="43"/>
  <c r="O514" i="43"/>
  <c r="O530" i="43"/>
  <c r="O546" i="43"/>
  <c r="O562" i="43"/>
  <c r="O578" i="43"/>
  <c r="O583" i="43"/>
  <c r="O605" i="43"/>
  <c r="O611" i="43"/>
  <c r="O628" i="43"/>
  <c r="O644" i="43"/>
  <c r="O656" i="43"/>
  <c r="O662" i="43"/>
  <c r="O674" i="43"/>
  <c r="O681" i="43"/>
  <c r="O688" i="43"/>
  <c r="O727" i="43"/>
  <c r="O766" i="43"/>
  <c r="O773" i="43"/>
  <c r="O820" i="43"/>
  <c r="O827" i="43"/>
  <c r="O847" i="43"/>
  <c r="O861" i="43"/>
  <c r="O917" i="43"/>
  <c r="O924" i="43"/>
  <c r="O981" i="43"/>
  <c r="O988" i="43"/>
  <c r="O1048" i="43"/>
  <c r="O1054" i="43"/>
  <c r="O1149" i="43"/>
  <c r="O1200" i="43"/>
  <c r="O1229" i="43"/>
  <c r="O1251" i="43"/>
  <c r="O1310" i="43"/>
  <c r="O1326" i="43"/>
  <c r="O1355" i="43"/>
  <c r="O1424" i="43"/>
  <c r="O1440" i="43"/>
  <c r="O1622" i="43"/>
  <c r="O1653" i="43"/>
  <c r="O1723" i="43"/>
  <c r="O1730" i="43"/>
  <c r="O2059" i="43"/>
  <c r="O2066" i="43"/>
  <c r="O2082" i="43"/>
  <c r="O2090" i="43"/>
  <c r="O2136" i="43"/>
  <c r="O2175" i="43"/>
  <c r="O2496" i="43"/>
  <c r="O677" i="43"/>
  <c r="O695" i="43"/>
  <c r="O712" i="43"/>
  <c r="O718" i="43"/>
  <c r="O724" i="43"/>
  <c r="O741" i="43"/>
  <c r="O772" i="43"/>
  <c r="O778" i="43"/>
  <c r="O804" i="43"/>
  <c r="O810" i="43"/>
  <c r="O836" i="43"/>
  <c r="O842" i="43"/>
  <c r="O868" i="43"/>
  <c r="O874" i="43"/>
  <c r="O900" i="43"/>
  <c r="O906" i="43"/>
  <c r="O932" i="43"/>
  <c r="O938" i="43"/>
  <c r="O964" i="43"/>
  <c r="O970" i="43"/>
  <c r="O996" i="43"/>
  <c r="O1023" i="43"/>
  <c r="O1044" i="43"/>
  <c r="O1069" i="43"/>
  <c r="O1076" i="43"/>
  <c r="O1097" i="43"/>
  <c r="O1112" i="43"/>
  <c r="O1136" i="43"/>
  <c r="O1172" i="43"/>
  <c r="O1197" i="43"/>
  <c r="O1204" i="43"/>
  <c r="O1225" i="43"/>
  <c r="O1240" i="43"/>
  <c r="O1264" i="43"/>
  <c r="O1300" i="43"/>
  <c r="O1329" i="43"/>
  <c r="O1500" i="43"/>
  <c r="O1514" i="43"/>
  <c r="O1632" i="43"/>
  <c r="O1646" i="43"/>
  <c r="O1654" i="43"/>
  <c r="O1830" i="43"/>
  <c r="O1864" i="43"/>
  <c r="O2177" i="43"/>
  <c r="O2223" i="43"/>
  <c r="O2362" i="43"/>
  <c r="O2400" i="43"/>
  <c r="O2500" i="43"/>
  <c r="O3012" i="43"/>
  <c r="O3140" i="43"/>
  <c r="O3259" i="43"/>
  <c r="O3267" i="43"/>
  <c r="O869" i="43"/>
  <c r="O875" i="43"/>
  <c r="O901" i="43"/>
  <c r="O907" i="43"/>
  <c r="O933" i="43"/>
  <c r="O939" i="43"/>
  <c r="O965" i="43"/>
  <c r="O971" i="43"/>
  <c r="O997" i="43"/>
  <c r="O1003" i="43"/>
  <c r="O1017" i="43"/>
  <c r="O1024" i="43"/>
  <c r="O1105" i="43"/>
  <c r="O1137" i="43"/>
  <c r="O1145" i="43"/>
  <c r="O1152" i="43"/>
  <c r="O1233" i="43"/>
  <c r="O1265" i="43"/>
  <c r="O1273" i="43"/>
  <c r="O1280" i="43"/>
  <c r="O1322" i="43"/>
  <c r="O1385" i="43"/>
  <c r="O1393" i="43"/>
  <c r="O1471" i="43"/>
  <c r="O1558" i="43"/>
  <c r="O1902" i="43"/>
  <c r="O1910" i="43"/>
  <c r="O2315" i="43"/>
  <c r="O2594" i="43"/>
  <c r="O2728" i="43"/>
  <c r="O2775" i="43"/>
  <c r="O2839" i="43"/>
  <c r="O667" i="43"/>
  <c r="O690" i="43"/>
  <c r="O702" i="43"/>
  <c r="O731" i="43"/>
  <c r="O754" i="43"/>
  <c r="O767" i="43"/>
  <c r="O780" i="43"/>
  <c r="O786" i="43"/>
  <c r="O799" i="43"/>
  <c r="O812" i="43"/>
  <c r="O818" i="43"/>
  <c r="O831" i="43"/>
  <c r="O844" i="43"/>
  <c r="O850" i="43"/>
  <c r="O863" i="43"/>
  <c r="O876" i="43"/>
  <c r="O882" i="43"/>
  <c r="O895" i="43"/>
  <c r="O908" i="43"/>
  <c r="O914" i="43"/>
  <c r="O927" i="43"/>
  <c r="O940" i="43"/>
  <c r="O946" i="43"/>
  <c r="O959" i="43"/>
  <c r="O972" i="43"/>
  <c r="O978" i="43"/>
  <c r="O991" i="43"/>
  <c r="O1004" i="43"/>
  <c r="O1085" i="43"/>
  <c r="O1099" i="43"/>
  <c r="O1131" i="43"/>
  <c r="O1213" i="43"/>
  <c r="O1227" i="43"/>
  <c r="O1259" i="43"/>
  <c r="O1323" i="43"/>
  <c r="O1331" i="43"/>
  <c r="O1338" i="43"/>
  <c r="O1358" i="43"/>
  <c r="O1372" i="43"/>
  <c r="O1386" i="43"/>
  <c r="O1450" i="43"/>
  <c r="O1494" i="43"/>
  <c r="O1539" i="43"/>
  <c r="O1546" i="43"/>
  <c r="O1559" i="43"/>
  <c r="O1582" i="43"/>
  <c r="O1589" i="43"/>
  <c r="O1706" i="43"/>
  <c r="O1728" i="43"/>
  <c r="O1750" i="43"/>
  <c r="O1816" i="43"/>
  <c r="O1838" i="43"/>
  <c r="O1984" i="43"/>
  <c r="O2006" i="43"/>
  <c r="O2186" i="43"/>
  <c r="O2194" i="43"/>
  <c r="O2217" i="43"/>
  <c r="O2270" i="43"/>
  <c r="O2308" i="43"/>
  <c r="O2426" i="43"/>
  <c r="O2464" i="43"/>
  <c r="O2534" i="43"/>
  <c r="O2542" i="43"/>
  <c r="O2673" i="43"/>
  <c r="O597" i="43"/>
  <c r="O613" i="43"/>
  <c r="O624" i="43"/>
  <c r="O640" i="43"/>
  <c r="O679" i="43"/>
  <c r="O708" i="43"/>
  <c r="O720" i="43"/>
  <c r="O743" i="43"/>
  <c r="O781" i="43"/>
  <c r="O813" i="43"/>
  <c r="O845" i="43"/>
  <c r="O877" i="43"/>
  <c r="O909" i="43"/>
  <c r="O941" i="43"/>
  <c r="O973" i="43"/>
  <c r="O1032" i="43"/>
  <c r="O1047" i="43"/>
  <c r="O1059" i="43"/>
  <c r="O1079" i="43"/>
  <c r="O1107" i="43"/>
  <c r="O1160" i="43"/>
  <c r="O1175" i="43"/>
  <c r="O1187" i="43"/>
  <c r="O1207" i="43"/>
  <c r="O1235" i="43"/>
  <c r="O1288" i="43"/>
  <c r="O1395" i="43"/>
  <c r="O1402" i="43"/>
  <c r="O1466" i="43"/>
  <c r="O1525" i="43"/>
  <c r="O1568" i="43"/>
  <c r="O1641" i="43"/>
  <c r="O1896" i="43"/>
  <c r="O1912" i="43"/>
  <c r="O1920" i="43"/>
  <c r="O2089" i="43"/>
  <c r="O2134" i="43"/>
  <c r="O2419" i="43"/>
  <c r="O2535" i="43"/>
  <c r="O620" i="43"/>
  <c r="O652" i="43"/>
  <c r="O684" i="43"/>
  <c r="O716" i="43"/>
  <c r="O748" i="43"/>
  <c r="O768" i="43"/>
  <c r="O784" i="43"/>
  <c r="O800" i="43"/>
  <c r="O816" i="43"/>
  <c r="O832" i="43"/>
  <c r="O848" i="43"/>
  <c r="O864" i="43"/>
  <c r="O880" i="43"/>
  <c r="O896" i="43"/>
  <c r="O912" i="43"/>
  <c r="O928" i="43"/>
  <c r="O944" i="43"/>
  <c r="O960" i="43"/>
  <c r="O976" i="43"/>
  <c r="O992" i="43"/>
  <c r="O1008" i="43"/>
  <c r="O1019" i="43"/>
  <c r="O1025" i="43"/>
  <c r="O1031" i="43"/>
  <c r="O1060" i="43"/>
  <c r="O1071" i="43"/>
  <c r="O1083" i="43"/>
  <c r="O1089" i="43"/>
  <c r="O1095" i="43"/>
  <c r="O1124" i="43"/>
  <c r="O1147" i="43"/>
  <c r="O1153" i="43"/>
  <c r="O1159" i="43"/>
  <c r="O1188" i="43"/>
  <c r="O1211" i="43"/>
  <c r="O1217" i="43"/>
  <c r="O1223" i="43"/>
  <c r="O1252" i="43"/>
  <c r="O1275" i="43"/>
  <c r="O1281" i="43"/>
  <c r="O1287" i="43"/>
  <c r="O1311" i="43"/>
  <c r="O1317" i="43"/>
  <c r="O1324" i="43"/>
  <c r="O1343" i="43"/>
  <c r="O1407" i="43"/>
  <c r="O1452" i="43"/>
  <c r="O1459" i="43"/>
  <c r="O1506" i="43"/>
  <c r="O1547" i="43"/>
  <c r="O1580" i="43"/>
  <c r="O1587" i="43"/>
  <c r="O1634" i="43"/>
  <c r="O1708" i="43"/>
  <c r="O1742" i="43"/>
  <c r="O1824" i="43"/>
  <c r="O1870" i="43"/>
  <c r="O1952" i="43"/>
  <c r="O1998" i="43"/>
  <c r="O2095" i="43"/>
  <c r="O2130" i="43"/>
  <c r="O2210" i="43"/>
  <c r="O2218" i="43"/>
  <c r="O2276" i="43"/>
  <c r="O2330" i="43"/>
  <c r="O2404" i="43"/>
  <c r="O2458" i="43"/>
  <c r="O2608" i="43"/>
  <c r="O672" i="43"/>
  <c r="O704" i="43"/>
  <c r="O736" i="43"/>
  <c r="O759" i="43"/>
  <c r="O775" i="43"/>
  <c r="O791" i="43"/>
  <c r="O807" i="43"/>
  <c r="O823" i="43"/>
  <c r="O839" i="43"/>
  <c r="O855" i="43"/>
  <c r="O871" i="43"/>
  <c r="O887" i="43"/>
  <c r="O903" i="43"/>
  <c r="O919" i="43"/>
  <c r="O935" i="43"/>
  <c r="O951" i="43"/>
  <c r="O967" i="43"/>
  <c r="O983" i="43"/>
  <c r="O999" i="43"/>
  <c r="O1016" i="43"/>
  <c r="O1027" i="43"/>
  <c r="O1056" i="43"/>
  <c r="O1080" i="43"/>
  <c r="O1091" i="43"/>
  <c r="O1120" i="43"/>
  <c r="O1144" i="43"/>
  <c r="O1155" i="43"/>
  <c r="O1184" i="43"/>
  <c r="O1208" i="43"/>
  <c r="O1219" i="43"/>
  <c r="O1248" i="43"/>
  <c r="O1272" i="43"/>
  <c r="O1283" i="43"/>
  <c r="O1314" i="43"/>
  <c r="O1333" i="43"/>
  <c r="O1363" i="43"/>
  <c r="O1376" i="43"/>
  <c r="O1390" i="43"/>
  <c r="O1397" i="43"/>
  <c r="O1416" i="43"/>
  <c r="O1428" i="43"/>
  <c r="O1462" i="43"/>
  <c r="O1475" i="43"/>
  <c r="O1482" i="43"/>
  <c r="O1495" i="43"/>
  <c r="O1530" i="43"/>
  <c r="O1590" i="43"/>
  <c r="O1603" i="43"/>
  <c r="O1610" i="43"/>
  <c r="O1623" i="43"/>
  <c r="O1658" i="43"/>
  <c r="O1718" i="43"/>
  <c r="O1752" i="43"/>
  <c r="O1832" i="43"/>
  <c r="O1846" i="43"/>
  <c r="O1880" i="43"/>
  <c r="O1960" i="43"/>
  <c r="O1974" i="43"/>
  <c r="O2008" i="43"/>
  <c r="O2075" i="43"/>
  <c r="O2198" i="43"/>
  <c r="O2235" i="43"/>
  <c r="O2355" i="43"/>
  <c r="O2483" i="43"/>
  <c r="O2666" i="43"/>
  <c r="O2911" i="43"/>
  <c r="O2927" i="43"/>
  <c r="O2989" i="43"/>
  <c r="O604" i="43"/>
  <c r="O636" i="43"/>
  <c r="O668" i="43"/>
  <c r="O700" i="43"/>
  <c r="O732" i="43"/>
  <c r="O760" i="43"/>
  <c r="O776" i="43"/>
  <c r="O792" i="43"/>
  <c r="O808" i="43"/>
  <c r="O824" i="43"/>
  <c r="O840" i="43"/>
  <c r="O856" i="43"/>
  <c r="O872" i="43"/>
  <c r="O888" i="43"/>
  <c r="O904" i="43"/>
  <c r="O920" i="43"/>
  <c r="O936" i="43"/>
  <c r="O952" i="43"/>
  <c r="O968" i="43"/>
  <c r="O984" i="43"/>
  <c r="O1000" i="43"/>
  <c r="O1028" i="43"/>
  <c r="O1039" i="43"/>
  <c r="O1051" i="43"/>
  <c r="O1057" i="43"/>
  <c r="O1063" i="43"/>
  <c r="O1092" i="43"/>
  <c r="O1115" i="43"/>
  <c r="O1121" i="43"/>
  <c r="O1127" i="43"/>
  <c r="O1156" i="43"/>
  <c r="O1179" i="43"/>
  <c r="O1185" i="43"/>
  <c r="O1191" i="43"/>
  <c r="O1220" i="43"/>
  <c r="O1243" i="43"/>
  <c r="O1249" i="43"/>
  <c r="O1255" i="43"/>
  <c r="O1284" i="43"/>
  <c r="O1302" i="43"/>
  <c r="O1308" i="43"/>
  <c r="O1334" i="43"/>
  <c r="O1340" i="43"/>
  <c r="O1346" i="43"/>
  <c r="O1352" i="43"/>
  <c r="O1364" i="43"/>
  <c r="O1398" i="43"/>
  <c r="O1442" i="43"/>
  <c r="O1483" i="43"/>
  <c r="O1516" i="43"/>
  <c r="O1523" i="43"/>
  <c r="O1570" i="43"/>
  <c r="O1611" i="43"/>
  <c r="O1644" i="43"/>
  <c r="O1651" i="43"/>
  <c r="O1698" i="43"/>
  <c r="O1760" i="43"/>
  <c r="O1806" i="43"/>
  <c r="O1888" i="43"/>
  <c r="O1934" i="43"/>
  <c r="O2016" i="43"/>
  <c r="O2062" i="43"/>
  <c r="O2127" i="43"/>
  <c r="O2148" i="43"/>
  <c r="O2163" i="43"/>
  <c r="O2191" i="43"/>
  <c r="O2266" i="43"/>
  <c r="O2340" i="43"/>
  <c r="O2394" i="43"/>
  <c r="O2468" i="43"/>
  <c r="O2659" i="43"/>
  <c r="O2888" i="43"/>
  <c r="O600" i="43"/>
  <c r="O632" i="43"/>
  <c r="O664" i="43"/>
  <c r="O696" i="43"/>
  <c r="O728" i="43"/>
  <c r="O771" i="43"/>
  <c r="O787" i="43"/>
  <c r="O803" i="43"/>
  <c r="O819" i="43"/>
  <c r="O835" i="43"/>
  <c r="O851" i="43"/>
  <c r="O867" i="43"/>
  <c r="O883" i="43"/>
  <c r="O899" i="43"/>
  <c r="O915" i="43"/>
  <c r="O931" i="43"/>
  <c r="O947" i="43"/>
  <c r="O963" i="43"/>
  <c r="O979" i="43"/>
  <c r="O995" i="43"/>
  <c r="O1011" i="43"/>
  <c r="O1040" i="43"/>
  <c r="O1064" i="43"/>
  <c r="O1075" i="43"/>
  <c r="O1104" i="43"/>
  <c r="O1128" i="43"/>
  <c r="O1139" i="43"/>
  <c r="O1168" i="43"/>
  <c r="O1192" i="43"/>
  <c r="O1203" i="43"/>
  <c r="O1232" i="43"/>
  <c r="O1256" i="43"/>
  <c r="O1267" i="43"/>
  <c r="O1296" i="43"/>
  <c r="O1303" i="43"/>
  <c r="O1321" i="43"/>
  <c r="O1347" i="43"/>
  <c r="O1378" i="43"/>
  <c r="O1411" i="43"/>
  <c r="O1418" i="43"/>
  <c r="O1430" i="43"/>
  <c r="O1436" i="43"/>
  <c r="O1449" i="43"/>
  <c r="O1564" i="43"/>
  <c r="O1577" i="43"/>
  <c r="O1692" i="43"/>
  <c r="O1705" i="43"/>
  <c r="O1720" i="43"/>
  <c r="O1800" i="43"/>
  <c r="O1814" i="43"/>
  <c r="O1848" i="43"/>
  <c r="O1928" i="43"/>
  <c r="O1942" i="43"/>
  <c r="O1976" i="43"/>
  <c r="O2056" i="43"/>
  <c r="O2070" i="43"/>
  <c r="O2107" i="43"/>
  <c r="O2128" i="43"/>
  <c r="O2141" i="43"/>
  <c r="O2251" i="43"/>
  <c r="O2334" i="43"/>
  <c r="O2379" i="43"/>
  <c r="O2462" i="43"/>
  <c r="O2507" i="43"/>
  <c r="O2538" i="43"/>
  <c r="O2889" i="43"/>
  <c r="O1020" i="43"/>
  <c r="O1036" i="43"/>
  <c r="O1052" i="43"/>
  <c r="O1068" i="43"/>
  <c r="O1084" i="43"/>
  <c r="O1100" i="43"/>
  <c r="O1116" i="43"/>
  <c r="O1132" i="43"/>
  <c r="O1148" i="43"/>
  <c r="O1164" i="43"/>
  <c r="O1180" i="43"/>
  <c r="O1196" i="43"/>
  <c r="O1212" i="43"/>
  <c r="O1228" i="43"/>
  <c r="O1244" i="43"/>
  <c r="O1260" i="43"/>
  <c r="O1276" i="43"/>
  <c r="O1292" i="43"/>
  <c r="O1320" i="43"/>
  <c r="O1332" i="43"/>
  <c r="O1349" i="43"/>
  <c r="O1361" i="43"/>
  <c r="O1384" i="43"/>
  <c r="O1396" i="43"/>
  <c r="O1413" i="43"/>
  <c r="O1425" i="43"/>
  <c r="O1448" i="43"/>
  <c r="O1460" i="43"/>
  <c r="O1477" i="43"/>
  <c r="O1489" i="43"/>
  <c r="O1512" i="43"/>
  <c r="O1524" i="43"/>
  <c r="O1541" i="43"/>
  <c r="O1553" i="43"/>
  <c r="O1576" i="43"/>
  <c r="O1588" i="43"/>
  <c r="O1605" i="43"/>
  <c r="O1617" i="43"/>
  <c r="O1640" i="43"/>
  <c r="O1652" i="43"/>
  <c r="O1669" i="43"/>
  <c r="O1681" i="43"/>
  <c r="O1704" i="43"/>
  <c r="O1722" i="43"/>
  <c r="O1729" i="43"/>
  <c r="O1741" i="43"/>
  <c r="O1754" i="43"/>
  <c r="O1761" i="43"/>
  <c r="O1773" i="43"/>
  <c r="O1786" i="43"/>
  <c r="O1793" i="43"/>
  <c r="O1805" i="43"/>
  <c r="O1818" i="43"/>
  <c r="O1825" i="43"/>
  <c r="O1837" i="43"/>
  <c r="O1850" i="43"/>
  <c r="O1857" i="43"/>
  <c r="O1869" i="43"/>
  <c r="O1882" i="43"/>
  <c r="O1889" i="43"/>
  <c r="O1901" i="43"/>
  <c r="O1914" i="43"/>
  <c r="O1921" i="43"/>
  <c r="O1933" i="43"/>
  <c r="O1946" i="43"/>
  <c r="O1953" i="43"/>
  <c r="O1965" i="43"/>
  <c r="O1978" i="43"/>
  <c r="O1985" i="43"/>
  <c r="O1997" i="43"/>
  <c r="O2010" i="43"/>
  <c r="O2017" i="43"/>
  <c r="O2029" i="43"/>
  <c r="O2042" i="43"/>
  <c r="O2049" i="43"/>
  <c r="O2102" i="43"/>
  <c r="O2162" i="43"/>
  <c r="O2169" i="43"/>
  <c r="O2182" i="43"/>
  <c r="O2189" i="43"/>
  <c r="O2230" i="43"/>
  <c r="O2250" i="43"/>
  <c r="O2292" i="43"/>
  <c r="O2314" i="43"/>
  <c r="O2356" i="43"/>
  <c r="O2378" i="43"/>
  <c r="O2420" i="43"/>
  <c r="O2442" i="43"/>
  <c r="O2484" i="43"/>
  <c r="O2521" i="43"/>
  <c r="O2529" i="43"/>
  <c r="O2551" i="43"/>
  <c r="O2622" i="43"/>
  <c r="O2636" i="43"/>
  <c r="O2644" i="43"/>
  <c r="O2705" i="43"/>
  <c r="O2713" i="43"/>
  <c r="O2721" i="43"/>
  <c r="O1375" i="43"/>
  <c r="O1387" i="43"/>
  <c r="O1404" i="43"/>
  <c r="O1410" i="43"/>
  <c r="O1427" i="43"/>
  <c r="O1439" i="43"/>
  <c r="O1451" i="43"/>
  <c r="O1468" i="43"/>
  <c r="O1474" i="43"/>
  <c r="O1491" i="43"/>
  <c r="O1503" i="43"/>
  <c r="O1515" i="43"/>
  <c r="O1532" i="43"/>
  <c r="O1538" i="43"/>
  <c r="O1555" i="43"/>
  <c r="O1567" i="43"/>
  <c r="O1579" i="43"/>
  <c r="O1596" i="43"/>
  <c r="O1602" i="43"/>
  <c r="O1619" i="43"/>
  <c r="O1631" i="43"/>
  <c r="O1643" i="43"/>
  <c r="O1660" i="43"/>
  <c r="O1666" i="43"/>
  <c r="O1744" i="43"/>
  <c r="O1776" i="43"/>
  <c r="O1808" i="43"/>
  <c r="O1840" i="43"/>
  <c r="O1872" i="43"/>
  <c r="O1904" i="43"/>
  <c r="O1936" i="43"/>
  <c r="O1968" i="43"/>
  <c r="O2000" i="43"/>
  <c r="O2032" i="43"/>
  <c r="O2064" i="43"/>
  <c r="O2077" i="43"/>
  <c r="O2111" i="43"/>
  <c r="O2171" i="43"/>
  <c r="O2192" i="43"/>
  <c r="O2205" i="43"/>
  <c r="O2239" i="43"/>
  <c r="O2259" i="43"/>
  <c r="O2302" i="43"/>
  <c r="O2323" i="43"/>
  <c r="O2366" i="43"/>
  <c r="O2387" i="43"/>
  <c r="O2430" i="43"/>
  <c r="O2451" i="43"/>
  <c r="O2494" i="43"/>
  <c r="O2524" i="43"/>
  <c r="O2575" i="43"/>
  <c r="O2670" i="43"/>
  <c r="O2700" i="43"/>
  <c r="O2760" i="43"/>
  <c r="O2867" i="43"/>
  <c r="O2952" i="43"/>
  <c r="O1445" i="43"/>
  <c r="O1457" i="43"/>
  <c r="O1480" i="43"/>
  <c r="O1492" i="43"/>
  <c r="O1509" i="43"/>
  <c r="O1521" i="43"/>
  <c r="O1544" i="43"/>
  <c r="O1556" i="43"/>
  <c r="O1573" i="43"/>
  <c r="O1585" i="43"/>
  <c r="O1608" i="43"/>
  <c r="O1620" i="43"/>
  <c r="O1637" i="43"/>
  <c r="O1649" i="43"/>
  <c r="O1672" i="43"/>
  <c r="O1684" i="43"/>
  <c r="O1701" i="43"/>
  <c r="O1713" i="43"/>
  <c r="O1725" i="43"/>
  <c r="O1738" i="43"/>
  <c r="O1745" i="43"/>
  <c r="O1757" i="43"/>
  <c r="O1770" i="43"/>
  <c r="O1777" i="43"/>
  <c r="O1789" i="43"/>
  <c r="O1802" i="43"/>
  <c r="O1809" i="43"/>
  <c r="O1821" i="43"/>
  <c r="O1834" i="43"/>
  <c r="O1841" i="43"/>
  <c r="O1853" i="43"/>
  <c r="O1866" i="43"/>
  <c r="O1873" i="43"/>
  <c r="O1885" i="43"/>
  <c r="O1898" i="43"/>
  <c r="O1905" i="43"/>
  <c r="O1917" i="43"/>
  <c r="O1930" i="43"/>
  <c r="O1937" i="43"/>
  <c r="O1949" i="43"/>
  <c r="O1962" i="43"/>
  <c r="O1969" i="43"/>
  <c r="O1981" i="43"/>
  <c r="O1994" i="43"/>
  <c r="O2001" i="43"/>
  <c r="O2013" i="43"/>
  <c r="O2026" i="43"/>
  <c r="O2033" i="43"/>
  <c r="O2045" i="43"/>
  <c r="O2058" i="43"/>
  <c r="O2098" i="43"/>
  <c r="O2105" i="43"/>
  <c r="O2118" i="43"/>
  <c r="O2125" i="43"/>
  <c r="O2166" i="43"/>
  <c r="O2226" i="43"/>
  <c r="O2233" i="43"/>
  <c r="O2246" i="43"/>
  <c r="O2260" i="43"/>
  <c r="O2282" i="43"/>
  <c r="O2324" i="43"/>
  <c r="O2346" i="43"/>
  <c r="O2388" i="43"/>
  <c r="O2410" i="43"/>
  <c r="O2452" i="43"/>
  <c r="O2474" i="43"/>
  <c r="O2510" i="43"/>
  <c r="O2517" i="43"/>
  <c r="O2597" i="43"/>
  <c r="O2611" i="43"/>
  <c r="O2618" i="43"/>
  <c r="O2626" i="43"/>
  <c r="O2632" i="43"/>
  <c r="O3079" i="43"/>
  <c r="O3230" i="43"/>
  <c r="O3262" i="43"/>
  <c r="O3278" i="43"/>
  <c r="O1087" i="43"/>
  <c r="O1103" i="43"/>
  <c r="O1119" i="43"/>
  <c r="O1135" i="43"/>
  <c r="O1151" i="43"/>
  <c r="O1167" i="43"/>
  <c r="O1183" i="43"/>
  <c r="O1199" i="43"/>
  <c r="O1215" i="43"/>
  <c r="O1231" i="43"/>
  <c r="O1247" i="43"/>
  <c r="O1263" i="43"/>
  <c r="O1279" i="43"/>
  <c r="O1295" i="43"/>
  <c r="O1301" i="43"/>
  <c r="O1353" i="43"/>
  <c r="O1365" i="43"/>
  <c r="O1417" i="43"/>
  <c r="O1429" i="43"/>
  <c r="O1481" i="43"/>
  <c r="O1493" i="43"/>
  <c r="O1545" i="43"/>
  <c r="O1557" i="43"/>
  <c r="O1609" i="43"/>
  <c r="O1621" i="43"/>
  <c r="O1673" i="43"/>
  <c r="O1685" i="43"/>
  <c r="O1726" i="43"/>
  <c r="O1758" i="43"/>
  <c r="O1790" i="43"/>
  <c r="O1822" i="43"/>
  <c r="O1854" i="43"/>
  <c r="O1886" i="43"/>
  <c r="O1918" i="43"/>
  <c r="O1950" i="43"/>
  <c r="O1982" i="43"/>
  <c r="O2014" i="43"/>
  <c r="O2046" i="43"/>
  <c r="O2099" i="43"/>
  <c r="O2139" i="43"/>
  <c r="O2146" i="43"/>
  <c r="O2153" i="43"/>
  <c r="O2159" i="43"/>
  <c r="O2227" i="43"/>
  <c r="O2283" i="43"/>
  <c r="O2347" i="43"/>
  <c r="O2411" i="43"/>
  <c r="O2475" i="43"/>
  <c r="O2548" i="43"/>
  <c r="O2590" i="43"/>
  <c r="O2598" i="43"/>
  <c r="O2657" i="43"/>
  <c r="O2815" i="43"/>
  <c r="O2899" i="43"/>
  <c r="O2992" i="43"/>
  <c r="O3056" i="43"/>
  <c r="O3120" i="43"/>
  <c r="O3168" i="43"/>
  <c r="O1325" i="43"/>
  <c r="O1357" i="43"/>
  <c r="O1389" i="43"/>
  <c r="O1421" i="43"/>
  <c r="O1453" i="43"/>
  <c r="O1485" i="43"/>
  <c r="O1517" i="43"/>
  <c r="O1549" i="43"/>
  <c r="O1581" i="43"/>
  <c r="O1613" i="43"/>
  <c r="O1645" i="43"/>
  <c r="O1677" i="43"/>
  <c r="O1709" i="43"/>
  <c r="O1724" i="43"/>
  <c r="O1740" i="43"/>
  <c r="O1756" i="43"/>
  <c r="O1772" i="43"/>
  <c r="O1788" i="43"/>
  <c r="O1804" i="43"/>
  <c r="O1820" i="43"/>
  <c r="O1836" i="43"/>
  <c r="O1852" i="43"/>
  <c r="O1868" i="43"/>
  <c r="O1884" i="43"/>
  <c r="O1900" i="43"/>
  <c r="O1916" i="43"/>
  <c r="O1932" i="43"/>
  <c r="O1948" i="43"/>
  <c r="O1964" i="43"/>
  <c r="O1980" i="43"/>
  <c r="O1996" i="43"/>
  <c r="O2012" i="43"/>
  <c r="O2028" i="43"/>
  <c r="O2044" i="43"/>
  <c r="O2060" i="43"/>
  <c r="O2100" i="43"/>
  <c r="O2112" i="43"/>
  <c r="O2164" i="43"/>
  <c r="O2176" i="43"/>
  <c r="O2228" i="43"/>
  <c r="O2240" i="43"/>
  <c r="O2252" i="43"/>
  <c r="O2284" i="43"/>
  <c r="O2316" i="43"/>
  <c r="O2348" i="43"/>
  <c r="O2380" i="43"/>
  <c r="O2412" i="43"/>
  <c r="O2444" i="43"/>
  <c r="O2476" i="43"/>
  <c r="O2508" i="43"/>
  <c r="O2543" i="43"/>
  <c r="O2563" i="43"/>
  <c r="O2570" i="43"/>
  <c r="O2589" i="43"/>
  <c r="O2638" i="43"/>
  <c r="O2645" i="43"/>
  <c r="O2658" i="43"/>
  <c r="O2714" i="43"/>
  <c r="O2751" i="43"/>
  <c r="O2905" i="43"/>
  <c r="O2920" i="43"/>
  <c r="O3050" i="43"/>
  <c r="O3158" i="43"/>
  <c r="O3174" i="43"/>
  <c r="O3197" i="43"/>
  <c r="O3221" i="43"/>
  <c r="O1313" i="43"/>
  <c r="O1345" i="43"/>
  <c r="O1377" i="43"/>
  <c r="O1409" i="43"/>
  <c r="O1441" i="43"/>
  <c r="O1473" i="43"/>
  <c r="O1505" i="43"/>
  <c r="O1537" i="43"/>
  <c r="O1569" i="43"/>
  <c r="O1601" i="43"/>
  <c r="O1633" i="43"/>
  <c r="O1665" i="43"/>
  <c r="O1697" i="43"/>
  <c r="O1721" i="43"/>
  <c r="O1737" i="43"/>
  <c r="O1753" i="43"/>
  <c r="O1769" i="43"/>
  <c r="O1785" i="43"/>
  <c r="O1801" i="43"/>
  <c r="O1817" i="43"/>
  <c r="O1833" i="43"/>
  <c r="O1849" i="43"/>
  <c r="O1865" i="43"/>
  <c r="O1881" i="43"/>
  <c r="O1897" i="43"/>
  <c r="O1913" i="43"/>
  <c r="O1929" i="43"/>
  <c r="O1945" i="43"/>
  <c r="O1961" i="43"/>
  <c r="O1977" i="43"/>
  <c r="O1993" i="43"/>
  <c r="O2009" i="43"/>
  <c r="O2025" i="43"/>
  <c r="O2041" i="43"/>
  <c r="O2073" i="43"/>
  <c r="O2079" i="43"/>
  <c r="O2096" i="43"/>
  <c r="O2114" i="43"/>
  <c r="O2131" i="43"/>
  <c r="O2137" i="43"/>
  <c r="O2143" i="43"/>
  <c r="O2160" i="43"/>
  <c r="O2178" i="43"/>
  <c r="O2195" i="43"/>
  <c r="O2201" i="43"/>
  <c r="O2207" i="43"/>
  <c r="O2224" i="43"/>
  <c r="O2242" i="43"/>
  <c r="O2254" i="43"/>
  <c r="O2267" i="43"/>
  <c r="O2286" i="43"/>
  <c r="O2299" i="43"/>
  <c r="O2318" i="43"/>
  <c r="O2331" i="43"/>
  <c r="O2350" i="43"/>
  <c r="O2363" i="43"/>
  <c r="O2382" i="43"/>
  <c r="O2395" i="43"/>
  <c r="O2414" i="43"/>
  <c r="O2427" i="43"/>
  <c r="O2446" i="43"/>
  <c r="O2459" i="43"/>
  <c r="O2478" i="43"/>
  <c r="O2491" i="43"/>
  <c r="O2531" i="43"/>
  <c r="O2566" i="43"/>
  <c r="O2572" i="43"/>
  <c r="O2612" i="43"/>
  <c r="O2627" i="43"/>
  <c r="O2667" i="43"/>
  <c r="O2702" i="43"/>
  <c r="O2725" i="43"/>
  <c r="O2732" i="43"/>
  <c r="O2769" i="43"/>
  <c r="O2812" i="43"/>
  <c r="O2833" i="43"/>
  <c r="O2848" i="43"/>
  <c r="O2863" i="43"/>
  <c r="O2931" i="43"/>
  <c r="O2953" i="43"/>
  <c r="O2969" i="43"/>
  <c r="O2982" i="43"/>
  <c r="O3029" i="43"/>
  <c r="O1309" i="43"/>
  <c r="O1341" i="43"/>
  <c r="O1373" i="43"/>
  <c r="O1405" i="43"/>
  <c r="O1437" i="43"/>
  <c r="O1469" i="43"/>
  <c r="O1501" i="43"/>
  <c r="O1533" i="43"/>
  <c r="O1565" i="43"/>
  <c r="O1597" i="43"/>
  <c r="O1629" i="43"/>
  <c r="O1661" i="43"/>
  <c r="O1693" i="43"/>
  <c r="O1716" i="43"/>
  <c r="O1732" i="43"/>
  <c r="O1748" i="43"/>
  <c r="O1764" i="43"/>
  <c r="O1780" i="43"/>
  <c r="O1796" i="43"/>
  <c r="O1812" i="43"/>
  <c r="O1828" i="43"/>
  <c r="O1844" i="43"/>
  <c r="O1860" i="43"/>
  <c r="O1876" i="43"/>
  <c r="O1892" i="43"/>
  <c r="O1908" i="43"/>
  <c r="O1924" i="43"/>
  <c r="O1940" i="43"/>
  <c r="O1956" i="43"/>
  <c r="O1972" i="43"/>
  <c r="O1988" i="43"/>
  <c r="O2004" i="43"/>
  <c r="O2020" i="43"/>
  <c r="O2036" i="43"/>
  <c r="O2052" i="43"/>
  <c r="O2068" i="43"/>
  <c r="O2080" i="43"/>
  <c r="O2132" i="43"/>
  <c r="O2144" i="43"/>
  <c r="O2196" i="43"/>
  <c r="O2208" i="43"/>
  <c r="O2268" i="43"/>
  <c r="O2300" i="43"/>
  <c r="O2332" i="43"/>
  <c r="O2364" i="43"/>
  <c r="O2396" i="43"/>
  <c r="O2428" i="43"/>
  <c r="O2460" i="43"/>
  <c r="O2492" i="43"/>
  <c r="O2498" i="43"/>
  <c r="O2512" i="43"/>
  <c r="O2519" i="43"/>
  <c r="O2559" i="43"/>
  <c r="O2567" i="43"/>
  <c r="O2620" i="43"/>
  <c r="O2676" i="43"/>
  <c r="O2682" i="43"/>
  <c r="O2710" i="43"/>
  <c r="O2718" i="43"/>
  <c r="O2755" i="43"/>
  <c r="O2792" i="43"/>
  <c r="O2856" i="43"/>
  <c r="O1305" i="43"/>
  <c r="O1337" i="43"/>
  <c r="O1369" i="43"/>
  <c r="O1401" i="43"/>
  <c r="O1433" i="43"/>
  <c r="O1465" i="43"/>
  <c r="O1497" i="43"/>
  <c r="O1529" i="43"/>
  <c r="O1561" i="43"/>
  <c r="O1593" i="43"/>
  <c r="O1625" i="43"/>
  <c r="O1657" i="43"/>
  <c r="O1689" i="43"/>
  <c r="O1717" i="43"/>
  <c r="O1733" i="43"/>
  <c r="O1749" i="43"/>
  <c r="O1765" i="43"/>
  <c r="O1781" i="43"/>
  <c r="O1797" i="43"/>
  <c r="O1813" i="43"/>
  <c r="O1829" i="43"/>
  <c r="O1845" i="43"/>
  <c r="O1861" i="43"/>
  <c r="O1877" i="43"/>
  <c r="O1893" i="43"/>
  <c r="O1909" i="43"/>
  <c r="O1925" i="43"/>
  <c r="O1941" i="43"/>
  <c r="O1957" i="43"/>
  <c r="O1973" i="43"/>
  <c r="O1989" i="43"/>
  <c r="O2005" i="43"/>
  <c r="O2021" i="43"/>
  <c r="O2037" i="43"/>
  <c r="O2053" i="43"/>
  <c r="O2086" i="43"/>
  <c r="O2109" i="43"/>
  <c r="O2121" i="43"/>
  <c r="O2150" i="43"/>
  <c r="O2173" i="43"/>
  <c r="O2185" i="43"/>
  <c r="O2214" i="43"/>
  <c r="O2237" i="43"/>
  <c r="O2275" i="43"/>
  <c r="O2307" i="43"/>
  <c r="O2339" i="43"/>
  <c r="O2371" i="43"/>
  <c r="O2403" i="43"/>
  <c r="O2435" i="43"/>
  <c r="O2467" i="43"/>
  <c r="O2513" i="43"/>
  <c r="O2520" i="43"/>
  <c r="O2540" i="43"/>
  <c r="O2560" i="43"/>
  <c r="O2574" i="43"/>
  <c r="O2621" i="43"/>
  <c r="O2635" i="43"/>
  <c r="O2669" i="43"/>
  <c r="O2690" i="43"/>
  <c r="O2711" i="43"/>
  <c r="O2727" i="43"/>
  <c r="O2748" i="43"/>
  <c r="O2991" i="43"/>
  <c r="O2999" i="43"/>
  <c r="O3093" i="43"/>
  <c r="O2071" i="43"/>
  <c r="O2103" i="43"/>
  <c r="O2135" i="43"/>
  <c r="O2167" i="43"/>
  <c r="O2199" i="43"/>
  <c r="O2231" i="43"/>
  <c r="O2255" i="43"/>
  <c r="O2271" i="43"/>
  <c r="O2287" i="43"/>
  <c r="O2303" i="43"/>
  <c r="O2319" i="43"/>
  <c r="O2335" i="43"/>
  <c r="O2351" i="43"/>
  <c r="O2367" i="43"/>
  <c r="O2383" i="43"/>
  <c r="O2399" i="43"/>
  <c r="O2415" i="43"/>
  <c r="O2431" i="43"/>
  <c r="O2447" i="43"/>
  <c r="O2463" i="43"/>
  <c r="O2479" i="43"/>
  <c r="O2506" i="43"/>
  <c r="O2518" i="43"/>
  <c r="O2558" i="43"/>
  <c r="O2565" i="43"/>
  <c r="O2582" i="43"/>
  <c r="O2588" i="43"/>
  <c r="O2595" i="43"/>
  <c r="O2613" i="43"/>
  <c r="O2637" i="43"/>
  <c r="O2643" i="43"/>
  <c r="O2650" i="43"/>
  <c r="O2656" i="43"/>
  <c r="O2693" i="43"/>
  <c r="O2739" i="43"/>
  <c r="O2746" i="43"/>
  <c r="O2787" i="43"/>
  <c r="O2847" i="43"/>
  <c r="O2912" i="43"/>
  <c r="O2091" i="43"/>
  <c r="O2123" i="43"/>
  <c r="O2155" i="43"/>
  <c r="O2187" i="43"/>
  <c r="O2219" i="43"/>
  <c r="O2262" i="43"/>
  <c r="O2278" i="43"/>
  <c r="O2294" i="43"/>
  <c r="O2310" i="43"/>
  <c r="O2326" i="43"/>
  <c r="O2342" i="43"/>
  <c r="O2358" i="43"/>
  <c r="O2374" i="43"/>
  <c r="O2390" i="43"/>
  <c r="O2406" i="43"/>
  <c r="O2422" i="43"/>
  <c r="O2438" i="43"/>
  <c r="O2454" i="43"/>
  <c r="O2470" i="43"/>
  <c r="O2486" i="43"/>
  <c r="O2497" i="43"/>
  <c r="O2509" i="43"/>
  <c r="O2526" i="43"/>
  <c r="O2561" i="43"/>
  <c r="O2584" i="43"/>
  <c r="O2591" i="43"/>
  <c r="O2603" i="43"/>
  <c r="O2609" i="43"/>
  <c r="O2646" i="43"/>
  <c r="O2664" i="43"/>
  <c r="O2677" i="43"/>
  <c r="O2695" i="43"/>
  <c r="O2707" i="43"/>
  <c r="O2796" i="43"/>
  <c r="O2857" i="43"/>
  <c r="O2879" i="43"/>
  <c r="O2921" i="43"/>
  <c r="O2943" i="43"/>
  <c r="O2965" i="43"/>
  <c r="O3030" i="43"/>
  <c r="O3067" i="43"/>
  <c r="O3097" i="43"/>
  <c r="O3110" i="43"/>
  <c r="O3217" i="43"/>
  <c r="O3255" i="43"/>
  <c r="O3279" i="43"/>
  <c r="O2087" i="43"/>
  <c r="O2119" i="43"/>
  <c r="O2151" i="43"/>
  <c r="O2183" i="43"/>
  <c r="O2215" i="43"/>
  <c r="O2247" i="43"/>
  <c r="O2263" i="43"/>
  <c r="O2279" i="43"/>
  <c r="O2295" i="43"/>
  <c r="O2311" i="43"/>
  <c r="O2327" i="43"/>
  <c r="O2343" i="43"/>
  <c r="O2359" i="43"/>
  <c r="O2375" i="43"/>
  <c r="O2391" i="43"/>
  <c r="O2407" i="43"/>
  <c r="O2423" i="43"/>
  <c r="O2439" i="43"/>
  <c r="O2455" i="43"/>
  <c r="O2471" i="43"/>
  <c r="O2487" i="43"/>
  <c r="O2503" i="43"/>
  <c r="O2515" i="43"/>
  <c r="O2579" i="43"/>
  <c r="O2585" i="43"/>
  <c r="O2592" i="43"/>
  <c r="O2616" i="43"/>
  <c r="O2640" i="43"/>
  <c r="O2647" i="43"/>
  <c r="O2653" i="43"/>
  <c r="O2684" i="43"/>
  <c r="O2696" i="43"/>
  <c r="O2783" i="43"/>
  <c r="O2803" i="43"/>
  <c r="O2851" i="43"/>
  <c r="O2880" i="43"/>
  <c r="O2944" i="43"/>
  <c r="O3053" i="43"/>
  <c r="O3218" i="43"/>
  <c r="O2083" i="43"/>
  <c r="O2115" i="43"/>
  <c r="O2147" i="43"/>
  <c r="O2179" i="43"/>
  <c r="O2211" i="43"/>
  <c r="O2243" i="43"/>
  <c r="O2258" i="43"/>
  <c r="O2274" i="43"/>
  <c r="O2290" i="43"/>
  <c r="O2306" i="43"/>
  <c r="O2322" i="43"/>
  <c r="O2338" i="43"/>
  <c r="O2354" i="43"/>
  <c r="O2370" i="43"/>
  <c r="O2386" i="43"/>
  <c r="O2402" i="43"/>
  <c r="O2418" i="43"/>
  <c r="O2434" i="43"/>
  <c r="O2450" i="43"/>
  <c r="O2466" i="43"/>
  <c r="O2482" i="43"/>
  <c r="O2504" i="43"/>
  <c r="O2522" i="43"/>
  <c r="O2550" i="43"/>
  <c r="O2599" i="43"/>
  <c r="O2629" i="43"/>
  <c r="O2709" i="43"/>
  <c r="O2784" i="43"/>
  <c r="O2824" i="43"/>
  <c r="O2844" i="43"/>
  <c r="O2873" i="43"/>
  <c r="O2895" i="43"/>
  <c r="O2937" i="43"/>
  <c r="O3003" i="43"/>
  <c r="O3017" i="43"/>
  <c r="O3032" i="43"/>
  <c r="O3119" i="43"/>
  <c r="O3127" i="43"/>
  <c r="O3180" i="43"/>
  <c r="O3195" i="43"/>
  <c r="O2511" i="43"/>
  <c r="O2544" i="43"/>
  <c r="O2568" i="43"/>
  <c r="O2573" i="43"/>
  <c r="O2655" i="43"/>
  <c r="O2675" i="43"/>
  <c r="O2701" i="43"/>
  <c r="O2716" i="43"/>
  <c r="O2733" i="43"/>
  <c r="O2785" i="43"/>
  <c r="O2797" i="43"/>
  <c r="O2849" i="43"/>
  <c r="O2983" i="43"/>
  <c r="O2998" i="43"/>
  <c r="O3018" i="43"/>
  <c r="O3024" i="43"/>
  <c r="O3051" i="43"/>
  <c r="O3058" i="43"/>
  <c r="O3065" i="43"/>
  <c r="O3111" i="43"/>
  <c r="O3126" i="43"/>
  <c r="O3146" i="43"/>
  <c r="O3152" i="43"/>
  <c r="O3261" i="43"/>
  <c r="O2499" i="43"/>
  <c r="O2536" i="43"/>
  <c r="O2541" i="43"/>
  <c r="O2623" i="43"/>
  <c r="O2652" i="43"/>
  <c r="O2672" i="43"/>
  <c r="O2687" i="43"/>
  <c r="O2708" i="43"/>
  <c r="O2752" i="43"/>
  <c r="O2764" i="43"/>
  <c r="O2816" i="43"/>
  <c r="O2828" i="43"/>
  <c r="O2864" i="43"/>
  <c r="O2883" i="43"/>
  <c r="O2896" i="43"/>
  <c r="O2915" i="43"/>
  <c r="O2928" i="43"/>
  <c r="O2947" i="43"/>
  <c r="O2966" i="43"/>
  <c r="O2986" i="43"/>
  <c r="O3046" i="43"/>
  <c r="O3081" i="43"/>
  <c r="O3094" i="43"/>
  <c r="O3114" i="43"/>
  <c r="O3169" i="43"/>
  <c r="O3184" i="43"/>
  <c r="O3235" i="43"/>
  <c r="O2495" i="43"/>
  <c r="O2527" i="43"/>
  <c r="O2556" i="43"/>
  <c r="O2580" i="43"/>
  <c r="O2604" i="43"/>
  <c r="O2614" i="43"/>
  <c r="O2624" i="43"/>
  <c r="O2648" i="43"/>
  <c r="O2678" i="43"/>
  <c r="O2688" i="43"/>
  <c r="O2698" i="43"/>
  <c r="O2719" i="43"/>
  <c r="O2730" i="43"/>
  <c r="O2736" i="43"/>
  <c r="O2753" i="43"/>
  <c r="O2765" i="43"/>
  <c r="O2817" i="43"/>
  <c r="O2829" i="43"/>
  <c r="O2960" i="43"/>
  <c r="O2987" i="43"/>
  <c r="O2994" i="43"/>
  <c r="O3001" i="43"/>
  <c r="O3047" i="43"/>
  <c r="O3062" i="43"/>
  <c r="O3082" i="43"/>
  <c r="O3088" i="43"/>
  <c r="O3115" i="43"/>
  <c r="O3122" i="43"/>
  <c r="O3177" i="43"/>
  <c r="O3273" i="43"/>
  <c r="O3281" i="43"/>
  <c r="O2523" i="43"/>
  <c r="O2528" i="43"/>
  <c r="O2552" i="43"/>
  <c r="O2576" i="43"/>
  <c r="O2600" i="43"/>
  <c r="O2605" i="43"/>
  <c r="O2668" i="43"/>
  <c r="O2689" i="43"/>
  <c r="O2704" i="43"/>
  <c r="O2720" i="43"/>
  <c r="O2742" i="43"/>
  <c r="O2771" i="43"/>
  <c r="O2835" i="43"/>
  <c r="O2872" i="43"/>
  <c r="O2904" i="43"/>
  <c r="O2936" i="43"/>
  <c r="O2968" i="43"/>
  <c r="O3015" i="43"/>
  <c r="O3055" i="43"/>
  <c r="O3063" i="43"/>
  <c r="O3096" i="43"/>
  <c r="O3143" i="43"/>
  <c r="O3209" i="43"/>
  <c r="O3224" i="43"/>
  <c r="O3258" i="43"/>
  <c r="O2532" i="43"/>
  <c r="O2564" i="43"/>
  <c r="O2596" i="43"/>
  <c r="O2628" i="43"/>
  <c r="O2660" i="43"/>
  <c r="O2692" i="43"/>
  <c r="O2724" i="43"/>
  <c r="O2756" i="43"/>
  <c r="O2788" i="43"/>
  <c r="O2820" i="43"/>
  <c r="O2852" i="43"/>
  <c r="O2868" i="43"/>
  <c r="O2884" i="43"/>
  <c r="O2900" i="43"/>
  <c r="O2916" i="43"/>
  <c r="O2932" i="43"/>
  <c r="O2948" i="43"/>
  <c r="O2964" i="43"/>
  <c r="O2976" i="43"/>
  <c r="O2988" i="43"/>
  <c r="O3005" i="43"/>
  <c r="O3011" i="43"/>
  <c r="O3028" i="43"/>
  <c r="O3040" i="43"/>
  <c r="O3052" i="43"/>
  <c r="O3069" i="43"/>
  <c r="O3075" i="43"/>
  <c r="O3092" i="43"/>
  <c r="O3104" i="43"/>
  <c r="O3116" i="43"/>
  <c r="O3139" i="43"/>
  <c r="O3156" i="43"/>
  <c r="O3246" i="43"/>
  <c r="O3253" i="43"/>
  <c r="O2680" i="43"/>
  <c r="O2712" i="43"/>
  <c r="O2744" i="43"/>
  <c r="O2776" i="43"/>
  <c r="O2808" i="43"/>
  <c r="O2840" i="43"/>
  <c r="O2859" i="43"/>
  <c r="O2875" i="43"/>
  <c r="O2891" i="43"/>
  <c r="O2907" i="43"/>
  <c r="O2923" i="43"/>
  <c r="O2939" i="43"/>
  <c r="O2955" i="43"/>
  <c r="O2967" i="43"/>
  <c r="O3019" i="43"/>
  <c r="O3031" i="43"/>
  <c r="O3083" i="43"/>
  <c r="O3095" i="43"/>
  <c r="O3147" i="43"/>
  <c r="O3159" i="43"/>
  <c r="O3165" i="43"/>
  <c r="O3185" i="43"/>
  <c r="O3191" i="43"/>
  <c r="O3198" i="43"/>
  <c r="O3269" i="43"/>
  <c r="O2740" i="43"/>
  <c r="O2772" i="43"/>
  <c r="O2804" i="43"/>
  <c r="O2836" i="43"/>
  <c r="O2860" i="43"/>
  <c r="O2876" i="43"/>
  <c r="O2892" i="43"/>
  <c r="O2908" i="43"/>
  <c r="O2924" i="43"/>
  <c r="O2940" i="43"/>
  <c r="O2956" i="43"/>
  <c r="O2973" i="43"/>
  <c r="O2979" i="43"/>
  <c r="O2996" i="43"/>
  <c r="O3008" i="43"/>
  <c r="O3020" i="43"/>
  <c r="O3037" i="43"/>
  <c r="O3043" i="43"/>
  <c r="O3060" i="43"/>
  <c r="O3072" i="43"/>
  <c r="O3084" i="43"/>
  <c r="O3101" i="43"/>
  <c r="O3107" i="43"/>
  <c r="O3124" i="43"/>
  <c r="O3136" i="43"/>
  <c r="O3148" i="43"/>
  <c r="O3166" i="43"/>
  <c r="O3192" i="43"/>
  <c r="O3206" i="43"/>
  <c r="O3270" i="43"/>
  <c r="O2768" i="43"/>
  <c r="O2800" i="43"/>
  <c r="O2832" i="43"/>
  <c r="O2855" i="43"/>
  <c r="O2871" i="43"/>
  <c r="O2887" i="43"/>
  <c r="O2903" i="43"/>
  <c r="O2919" i="43"/>
  <c r="O2935" i="43"/>
  <c r="O2951" i="43"/>
  <c r="O2962" i="43"/>
  <c r="O2985" i="43"/>
  <c r="O2997" i="43"/>
  <c r="O3014" i="43"/>
  <c r="O3026" i="43"/>
  <c r="O3049" i="43"/>
  <c r="O3061" i="43"/>
  <c r="O3078" i="43"/>
  <c r="O3090" i="43"/>
  <c r="O3142" i="43"/>
  <c r="O3154" i="43"/>
  <c r="O3200" i="43"/>
  <c r="O3207" i="43"/>
  <c r="O3244" i="43"/>
  <c r="O3271" i="43"/>
  <c r="O2958" i="43"/>
  <c r="O2990" i="43"/>
  <c r="O3022" i="43"/>
  <c r="O3054" i="43"/>
  <c r="O3086" i="43"/>
  <c r="O3118" i="43"/>
  <c r="O3150" i="43"/>
  <c r="O3164" i="43"/>
  <c r="O3212" i="43"/>
  <c r="O3223" i="43"/>
  <c r="O3229" i="43"/>
  <c r="O3268" i="43"/>
  <c r="O3280" i="43"/>
  <c r="O2978" i="43"/>
  <c r="O3010" i="43"/>
  <c r="O3042" i="43"/>
  <c r="O3074" i="43"/>
  <c r="O3106" i="43"/>
  <c r="O3138" i="43"/>
  <c r="O3171" i="43"/>
  <c r="O3203" i="43"/>
  <c r="O3214" i="43"/>
  <c r="O3236" i="43"/>
  <c r="O3247" i="43"/>
  <c r="O3264" i="43"/>
  <c r="O3276" i="43"/>
  <c r="O2974" i="43"/>
  <c r="O3006" i="43"/>
  <c r="O3038" i="43"/>
  <c r="O3070" i="43"/>
  <c r="O3102" i="43"/>
  <c r="O3134" i="43"/>
  <c r="O3172" i="43"/>
  <c r="O3182" i="43"/>
  <c r="O3204" i="43"/>
  <c r="O3215" i="43"/>
  <c r="O3226" i="43"/>
  <c r="O3237" i="43"/>
  <c r="O3248" i="43"/>
  <c r="O2970" i="43"/>
  <c r="O3002" i="43"/>
  <c r="O3034" i="43"/>
  <c r="O3066" i="43"/>
  <c r="O3098" i="43"/>
  <c r="O3130" i="43"/>
  <c r="O3162" i="43"/>
  <c r="O3183" i="43"/>
  <c r="O3194" i="43"/>
  <c r="O3205" i="43"/>
  <c r="O3216" i="43"/>
  <c r="O3232" i="43"/>
  <c r="O3238" i="43"/>
  <c r="O3249" i="43"/>
  <c r="O3176" i="43"/>
  <c r="O3208" i="43"/>
  <c r="O3240" i="43"/>
  <c r="O3272" i="43"/>
  <c r="O3196" i="43"/>
  <c r="O3228" i="43"/>
  <c r="O3260" i="43"/>
  <c r="O3256" i="43"/>
  <c r="O3188" i="43"/>
  <c r="O3220" i="43"/>
  <c r="O3252" i="43"/>
  <c r="L7" i="22"/>
  <c r="L46" i="22"/>
  <c r="L45" i="22"/>
  <c r="L44" i="22"/>
  <c r="L43" i="22"/>
  <c r="L42" i="22"/>
  <c r="L41" i="22"/>
  <c r="L40" i="22"/>
  <c r="L39" i="22"/>
  <c r="L38" i="22"/>
  <c r="L37" i="22"/>
  <c r="L31" i="22"/>
  <c r="L30" i="22"/>
  <c r="L29" i="22"/>
  <c r="L28" i="22"/>
  <c r="L27" i="22"/>
  <c r="L26" i="22"/>
  <c r="L25" i="22"/>
  <c r="L24" i="22"/>
  <c r="L23" i="22"/>
  <c r="L22" i="22"/>
  <c r="L16" i="22"/>
  <c r="L15" i="22"/>
  <c r="L14" i="22"/>
  <c r="L13" i="22"/>
  <c r="L12" i="22"/>
  <c r="L11" i="22"/>
  <c r="L10" i="22"/>
  <c r="L9" i="22"/>
  <c r="L8" i="22"/>
  <c r="C28" i="16"/>
  <c r="C27" i="16"/>
  <c r="C26" i="16"/>
  <c r="O31" i="22"/>
  <c r="O30" i="22"/>
  <c r="O29" i="22"/>
  <c r="O28" i="22"/>
  <c r="O27" i="22"/>
  <c r="O26" i="22"/>
  <c r="O25" i="22"/>
  <c r="O24" i="22"/>
  <c r="O23" i="22"/>
  <c r="O22" i="22"/>
  <c r="P31" i="22"/>
  <c r="P30" i="22"/>
  <c r="P29" i="22"/>
  <c r="P28" i="22"/>
  <c r="P27" i="22"/>
  <c r="P26" i="22"/>
  <c r="P25" i="22"/>
  <c r="P24" i="22"/>
  <c r="P23" i="22"/>
  <c r="P22" i="22"/>
  <c r="Q31" i="22"/>
  <c r="Q30" i="22"/>
  <c r="Q29" i="22"/>
  <c r="Q28" i="22"/>
  <c r="Q27" i="22"/>
  <c r="Q26" i="22"/>
  <c r="Q25" i="22"/>
  <c r="Q24" i="22"/>
  <c r="Q23" i="22"/>
  <c r="Q22" i="22"/>
  <c r="R31" i="22"/>
  <c r="R30" i="22"/>
  <c r="R29" i="22"/>
  <c r="R28" i="22"/>
  <c r="R27" i="22"/>
  <c r="R26" i="22"/>
  <c r="R25" i="22"/>
  <c r="R24" i="22"/>
  <c r="R23" i="22"/>
  <c r="R22" i="22"/>
  <c r="N31" i="22"/>
  <c r="N30" i="22"/>
  <c r="N29" i="22"/>
  <c r="N28" i="22"/>
  <c r="N27" i="22"/>
  <c r="N26" i="22"/>
  <c r="N25" i="22"/>
  <c r="N24" i="22"/>
  <c r="N23" i="22"/>
  <c r="N22" i="22"/>
  <c r="O7" i="30"/>
  <c r="O8" i="30"/>
  <c r="O9" i="30"/>
  <c r="O10" i="30"/>
  <c r="O11" i="30"/>
  <c r="O12" i="30"/>
  <c r="O13" i="30"/>
  <c r="O14" i="30"/>
  <c r="O15" i="30"/>
  <c r="O17" i="30"/>
  <c r="O6" i="30"/>
</calcChain>
</file>

<file path=xl/sharedStrings.xml><?xml version="1.0" encoding="utf-8"?>
<sst xmlns="http://schemas.openxmlformats.org/spreadsheetml/2006/main" count="10506" uniqueCount="3593">
  <si>
    <t>$1-15k</t>
  </si>
  <si>
    <t>$15k-30k</t>
  </si>
  <si>
    <t>$30k-50k</t>
  </si>
  <si>
    <t>$50k-75</t>
  </si>
  <si>
    <t>$75k-100</t>
  </si>
  <si>
    <t>$100k+</t>
  </si>
  <si>
    <t>$25k-$50k</t>
  </si>
  <si>
    <t>50k+</t>
  </si>
  <si>
    <t>$500-$25k</t>
  </si>
  <si>
    <t>Family Income &lt;$30k</t>
  </si>
  <si>
    <t>Family Income &gt;$50k</t>
  </si>
  <si>
    <t>Family Income $30k-$50k</t>
  </si>
  <si>
    <t>All borrowers</t>
  </si>
  <si>
    <t>All dependent undergraduate borrowers</t>
  </si>
  <si>
    <t>Independent borrowers</t>
  </si>
  <si>
    <t>Total</t>
  </si>
  <si>
    <t>Institution Control</t>
  </si>
  <si>
    <t>Share in Deferment  (year entered repayment)</t>
  </si>
  <si>
    <t>&lt;$15k</t>
  </si>
  <si>
    <t>15-30k</t>
  </si>
  <si>
    <t>30-50k</t>
  </si>
  <si>
    <t>50-75k</t>
  </si>
  <si>
    <t>75k-100k</t>
  </si>
  <si>
    <t>100-200k</t>
  </si>
  <si>
    <t>200k+</t>
  </si>
  <si>
    <t>For-Profit</t>
  </si>
  <si>
    <t>Private NP</t>
  </si>
  <si>
    <t>Public</t>
  </si>
  <si>
    <t>total</t>
  </si>
  <si>
    <t>Earnings | employed</t>
  </si>
  <si>
    <t>Not employed</t>
  </si>
  <si>
    <t>Earn $25-50,000</t>
  </si>
  <si>
    <t>Earn over $50,000</t>
  </si>
  <si>
    <t>Earn under $25,000</t>
  </si>
  <si>
    <t>$50k-75k</t>
  </si>
  <si>
    <t>$75k-100k</t>
  </si>
  <si>
    <t>Zero</t>
  </si>
  <si>
    <t>Under 15k</t>
  </si>
  <si>
    <t>Over $100k</t>
  </si>
  <si>
    <t>$75k - 100k</t>
  </si>
  <si>
    <t>$15k - 30k</t>
  </si>
  <si>
    <t>$50k - 75k</t>
  </si>
  <si>
    <t>$30k - 50k</t>
  </si>
  <si>
    <t>In Neg Am</t>
  </si>
  <si>
    <t>In Forb</t>
  </si>
  <si>
    <t>Defaulted</t>
  </si>
  <si>
    <t>status at t=15</t>
  </si>
  <si>
    <t>status at t=5</t>
  </si>
  <si>
    <t>status at t=3</t>
  </si>
  <si>
    <t>Paid off</t>
  </si>
  <si>
    <t>Pos Am</t>
  </si>
  <si>
    <t>Neg Am</t>
  </si>
  <si>
    <t>At t=3</t>
  </si>
  <si>
    <t>At t=5</t>
  </si>
  <si>
    <t>Pos Am or            Paid off</t>
  </si>
  <si>
    <t>Neg Am or Defaulted</t>
  </si>
  <si>
    <t xml:space="preserve">total = </t>
  </si>
  <si>
    <t>For-profit</t>
  </si>
  <si>
    <t>Public &lt;4yr</t>
  </si>
  <si>
    <t>Public 4yr</t>
  </si>
  <si>
    <t>Private NP &lt;4yr</t>
  </si>
  <si>
    <t>Private NP 4yr</t>
  </si>
  <si>
    <t>For-profit &lt;4yr</t>
  </si>
  <si>
    <t>For-profit 4yr</t>
  </si>
  <si>
    <t>Less than 4 year</t>
  </si>
  <si>
    <t>4 year</t>
  </si>
  <si>
    <t># of schools</t>
  </si>
  <si>
    <t>5-Year Scorecard Repayment</t>
  </si>
  <si>
    <t>Mean</t>
  </si>
  <si>
    <t>Cohort Repayment Rate</t>
  </si>
  <si>
    <t>SD</t>
  </si>
  <si>
    <t>Less than 0%</t>
  </si>
  <si>
    <t>0-15%</t>
  </si>
  <si>
    <t>15-20%</t>
  </si>
  <si>
    <t>Over 20%</t>
  </si>
  <si>
    <t>inc_excl =</t>
  </si>
  <si>
    <t>instnm</t>
  </si>
  <si>
    <t>debt_mdn</t>
  </si>
  <si>
    <t>opeid</t>
  </si>
  <si>
    <t>control</t>
  </si>
  <si>
    <t>level</t>
  </si>
  <si>
    <t>min_earnings</t>
  </si>
  <si>
    <t>FP</t>
  </si>
  <si>
    <t>4 yr</t>
  </si>
  <si>
    <t>Kendall College</t>
  </si>
  <si>
    <t>2 yr</t>
  </si>
  <si>
    <t>Waldorf College</t>
  </si>
  <si>
    <t>Santa Fe University of Art and Design</t>
  </si>
  <si>
    <t>National American University-Rapid City</t>
  </si>
  <si>
    <t>&lt;2 yr</t>
  </si>
  <si>
    <t>International Business College-Fort Wayne</t>
  </si>
  <si>
    <t>Globe University-Woodbury</t>
  </si>
  <si>
    <t>Minneapolis Business College</t>
  </si>
  <si>
    <t>Daniel Webster College</t>
  </si>
  <si>
    <t>Bradford School</t>
  </si>
  <si>
    <t>Central Penn College</t>
  </si>
  <si>
    <t>South College</t>
  </si>
  <si>
    <t>National Aviation Academy of New England</t>
  </si>
  <si>
    <t>Newberry School of Beauty</t>
  </si>
  <si>
    <t>Modern Beauty Academy</t>
  </si>
  <si>
    <t>Federico Beauty Institute</t>
  </si>
  <si>
    <t>Redstone College</t>
  </si>
  <si>
    <t>Porter and Chester Institute of Branford</t>
  </si>
  <si>
    <t>Island Drafting and Technical Institute</t>
  </si>
  <si>
    <t>Long Island Beauty School-Hauppauge</t>
  </si>
  <si>
    <t>Long Island Beauty School-Hempstead</t>
  </si>
  <si>
    <t>Beauty School of Middletown</t>
  </si>
  <si>
    <t>School of Visual Arts</t>
  </si>
  <si>
    <t>Berkeley College-Woodland Park</t>
  </si>
  <si>
    <t>Empire Beauty School-Queens</t>
  </si>
  <si>
    <t>Parisian Beauty School</t>
  </si>
  <si>
    <t>Carnegie Institute</t>
  </si>
  <si>
    <t>Spartan College of Aeronautics and Technology</t>
  </si>
  <si>
    <t>Capri College-Davenport</t>
  </si>
  <si>
    <t>Lansdale School of Business</t>
  </si>
  <si>
    <t>Concorde Career College-Garden Grove</t>
  </si>
  <si>
    <t>Vet Tech Institute</t>
  </si>
  <si>
    <t>Associated Technical College-Los Angeles</t>
  </si>
  <si>
    <t>Toni &amp; Guy Hairdressing Academy-Jacksonville</t>
  </si>
  <si>
    <t>Dean Institute of Technology</t>
  </si>
  <si>
    <t>Brittany Beauty School</t>
  </si>
  <si>
    <t>National Academy of Beauty Arts-St Louis</t>
  </si>
  <si>
    <t>Independence College of Cosmetology</t>
  </si>
  <si>
    <t>Cannella School of Hair Design-Chicago</t>
  </si>
  <si>
    <t>Eves College of Hairstyling</t>
  </si>
  <si>
    <t>Glen Dow Academy of Hair Design</t>
  </si>
  <si>
    <t>Model College of Hair Design</t>
  </si>
  <si>
    <t>Neumont University</t>
  </si>
  <si>
    <t>Nationwide Beauty Academy</t>
  </si>
  <si>
    <t>The Art Institutes International-Minnesota</t>
  </si>
  <si>
    <t>Hickey College</t>
  </si>
  <si>
    <t>Ohio State Beauty Academy</t>
  </si>
  <si>
    <t>New York School for Medical and Dental Assistants</t>
  </si>
  <si>
    <t>Porter and Chester Institute of Stratford</t>
  </si>
  <si>
    <t>Rizzieri Aveda School for Beauty and Wellness</t>
  </si>
  <si>
    <t>Fashion Institute of Design &amp; Merchandising-Los Angeles</t>
  </si>
  <si>
    <t>Broadview University-West Jordan</t>
  </si>
  <si>
    <t>Divers Institute of Technology</t>
  </si>
  <si>
    <t>Colorado School of Trades</t>
  </si>
  <si>
    <t>Automotive Training Center-Exton</t>
  </si>
  <si>
    <t>North-West College-West Covina</t>
  </si>
  <si>
    <t>Ohio Technical College</t>
  </si>
  <si>
    <t>California Hair Design Academy</t>
  </si>
  <si>
    <t>Sullivan College of Technology and Design</t>
  </si>
  <si>
    <t>Bel-Rea Institute of Animal Technology</t>
  </si>
  <si>
    <t>South Hills Beauty Academy Inc</t>
  </si>
  <si>
    <t>Charles and Sues School of Hair Design</t>
  </si>
  <si>
    <t>Professional Institute of Beauty</t>
  </si>
  <si>
    <t>South Hills School of Business &amp; Technology</t>
  </si>
  <si>
    <t>Mitchells Hairstyling Academy-Wilson</t>
  </si>
  <si>
    <t>Empire Beauty School-Framingham</t>
  </si>
  <si>
    <t>Capri College-Cedar Rapids</t>
  </si>
  <si>
    <t>Med-Assist School of Hawaii Inc</t>
  </si>
  <si>
    <t>Capri Institute of Hair Design-Paramus</t>
  </si>
  <si>
    <t>Spa Tech Institute-Westbrook</t>
  </si>
  <si>
    <t>Hair Design Institute at Fifth Avenue-Brooklyn</t>
  </si>
  <si>
    <t>The Art Institute of Houston</t>
  </si>
  <si>
    <t>Aveda Institute-Lafayette</t>
  </si>
  <si>
    <t>Levittown Beauty Academy</t>
  </si>
  <si>
    <t>Aveda Institute-Minneapolis</t>
  </si>
  <si>
    <t>University of Spa &amp; Cosmetology Arts</t>
  </si>
  <si>
    <t>Career Academy of Beauty</t>
  </si>
  <si>
    <t>YTI Career Institute-York</t>
  </si>
  <si>
    <t>Victor Valley Beauty College Inc</t>
  </si>
  <si>
    <t>Triangle Tech Inc-Greensburg</t>
  </si>
  <si>
    <t>Fortis Institute-Wayne</t>
  </si>
  <si>
    <t>Hawaii Institute of Hair Design</t>
  </si>
  <si>
    <t>Vet Tech Institute of Houston</t>
  </si>
  <si>
    <t>Divers Academy International</t>
  </si>
  <si>
    <t>Musicians Institute</t>
  </si>
  <si>
    <t>New York Career Institute</t>
  </si>
  <si>
    <t>Swedish Institute a College of Health Sciences</t>
  </si>
  <si>
    <t>Michaels School of Hair Design and Esthetics-Paul Mitchell Partner School</t>
  </si>
  <si>
    <t>Empire Beauty School-Somersworth</t>
  </si>
  <si>
    <t>Capri Institute of Hair Design-Kenilworth</t>
  </si>
  <si>
    <t>The Restaurant School at Walnut Hill College</t>
  </si>
  <si>
    <t>Liceo de Arte y Tecnologia</t>
  </si>
  <si>
    <t>Lancaster School of Cosmetology</t>
  </si>
  <si>
    <t>Hallmark Institute of Photography</t>
  </si>
  <si>
    <t>Southwest School of Business and Technical Careers-San Antonio</t>
  </si>
  <si>
    <t>Catherine Hinds Institute of Esthetics</t>
  </si>
  <si>
    <t>Robert Fiance Beauty Schools-West New York</t>
  </si>
  <si>
    <t>Tri-State Cosmetology Institute</t>
  </si>
  <si>
    <t>Cameron College</t>
  </si>
  <si>
    <t>New England Culinary Institute</t>
  </si>
  <si>
    <t>Texas Vocational Schools Inc</t>
  </si>
  <si>
    <t>Broken Arrow Beauty College-Broken Arrow</t>
  </si>
  <si>
    <t>National University College-Bayamon</t>
  </si>
  <si>
    <t>Hair Professionals Academy of Cosmetology</t>
  </si>
  <si>
    <t>AmeriTech College-Provo</t>
  </si>
  <si>
    <t>La James International College-Johnston</t>
  </si>
  <si>
    <t>Modern Welding School</t>
  </si>
  <si>
    <t>Cortiva Institute-Florida</t>
  </si>
  <si>
    <t>University of Cosmetology Arts &amp; Sciences-McAllen</t>
  </si>
  <si>
    <t>La Belle Beauty School</t>
  </si>
  <si>
    <t>The Art Institute of Seattle</t>
  </si>
  <si>
    <t>Automeca Technical College-Bayamon</t>
  </si>
  <si>
    <t>YTI Career Institute-Capital Region</t>
  </si>
  <si>
    <t>Fort Worth Beauty School</t>
  </si>
  <si>
    <t>Connecticut Center for Massage Therapy-Newington</t>
  </si>
  <si>
    <t>Northwest Hair Academy</t>
  </si>
  <si>
    <t>Bay State School of Technology</t>
  </si>
  <si>
    <t>Marinello Schools of Beauty-San Francisco</t>
  </si>
  <si>
    <t>Bellus Academy-Poway</t>
  </si>
  <si>
    <t>Charleston Cosmetology Institute</t>
  </si>
  <si>
    <t>Stage One-The Hair School</t>
  </si>
  <si>
    <t>Cortiva Institute-Boston</t>
  </si>
  <si>
    <t>CRU Institute</t>
  </si>
  <si>
    <t>Sarasota School of Massage Therapy</t>
  </si>
  <si>
    <t>South Louisiana Beauty College</t>
  </si>
  <si>
    <t>The National Hispanic University</t>
  </si>
  <si>
    <t>International School of Skin Nailcare &amp; Massage Therapy</t>
  </si>
  <si>
    <t>Interior Designers Institute</t>
  </si>
  <si>
    <t>Seguin Beauty School-Seguin</t>
  </si>
  <si>
    <t>Fox College</t>
  </si>
  <si>
    <t>Elizabeth Grady School of Esthetics and Massage Therapy</t>
  </si>
  <si>
    <t>Paul Mitchell the School-Provo</t>
  </si>
  <si>
    <t>Ponce Paramedical College Inc</t>
  </si>
  <si>
    <t>Louisiana Academy of Beauty</t>
  </si>
  <si>
    <t>Palomar Institute of Cosmetology</t>
  </si>
  <si>
    <t>Arthur's Beauty College Inc-Jacksonville</t>
  </si>
  <si>
    <t>National Holistic Institute</t>
  </si>
  <si>
    <t>Laurel Business Institute</t>
  </si>
  <si>
    <t>Cosmetology Training Center</t>
  </si>
  <si>
    <t>Academy of Hair Technology</t>
  </si>
  <si>
    <t>Associated Technical College-San Diego</t>
  </si>
  <si>
    <t>University of Advancing Technology</t>
  </si>
  <si>
    <t>Vista College-Online</t>
  </si>
  <si>
    <t>The International Culinary Center</t>
  </si>
  <si>
    <t>Cortiva Institute-Tucson</t>
  </si>
  <si>
    <t>Orlo School of Hair Design and Cosmetology</t>
  </si>
  <si>
    <t>Douglas J Aveda Institute</t>
  </si>
  <si>
    <t>Ocean Corporation</t>
  </si>
  <si>
    <t>Aveda Institute-Covington</t>
  </si>
  <si>
    <t>Central Coast College</t>
  </si>
  <si>
    <t>Xenon International Academy-Omaha</t>
  </si>
  <si>
    <t>Marinello Schools of Beauty-Provo</t>
  </si>
  <si>
    <t>Jean Madeline Aveda Institute</t>
  </si>
  <si>
    <t>Cortiva Institute-Scottsdale</t>
  </si>
  <si>
    <t>McNally Smith College of Music</t>
  </si>
  <si>
    <t>Graham Webb International Academy of Hair</t>
  </si>
  <si>
    <t>Travel Institute of the Pacific</t>
  </si>
  <si>
    <t>Xenon International Academy-Denver</t>
  </si>
  <si>
    <t>American National College</t>
  </si>
  <si>
    <t>Utah College of Massage Therapy-Salt Lake City</t>
  </si>
  <si>
    <t>National Aviation Academy of Tampa Bay</t>
  </si>
  <si>
    <t>Star College of Cosmetology 2</t>
  </si>
  <si>
    <t>College of Business and Technology-Kendall</t>
  </si>
  <si>
    <t>Myotherapy College of Utah</t>
  </si>
  <si>
    <t>Valley College-Princeton</t>
  </si>
  <si>
    <t>Marinello Schools of Beauty-Sacramento</t>
  </si>
  <si>
    <t>Springfield Beauty Academy</t>
  </si>
  <si>
    <t>Cortiva Institute-Seattle</t>
  </si>
  <si>
    <t>Francois D College of Hair Skin and Nails</t>
  </si>
  <si>
    <t>Praxis Institute</t>
  </si>
  <si>
    <t>Motoring Technical Training Institute</t>
  </si>
  <si>
    <t>National Beauty College</t>
  </si>
  <si>
    <t>Virginia Sewing Machines and School Center</t>
  </si>
  <si>
    <t>New York Institute of Massage Inc</t>
  </si>
  <si>
    <t>The Salon Professional Academy-Eau Claire</t>
  </si>
  <si>
    <t>Capella University</t>
  </si>
  <si>
    <t>Virginia School of Massage</t>
  </si>
  <si>
    <t>Midwest Technical Institute-Springfield</t>
  </si>
  <si>
    <t>Star Career Academy-Syosset</t>
  </si>
  <si>
    <t>Academy of Massage Therapy</t>
  </si>
  <si>
    <t>Cortiva Institute-Chicago</t>
  </si>
  <si>
    <t>Leon Studio One School of Hair Design</t>
  </si>
  <si>
    <t>Birmingham Southern College</t>
  </si>
  <si>
    <t>priv NP</t>
  </si>
  <si>
    <t>Judson College</t>
  </si>
  <si>
    <t>Samford University</t>
  </si>
  <si>
    <t>Spring Hill College</t>
  </si>
  <si>
    <t>Alaska Pacific University</t>
  </si>
  <si>
    <t>Central Baptist College</t>
  </si>
  <si>
    <t>University of the Ozarks</t>
  </si>
  <si>
    <t>Harding University</t>
  </si>
  <si>
    <t>Hendrix College</t>
  </si>
  <si>
    <t>John Brown University</t>
  </si>
  <si>
    <t>Ouachita Baptist University</t>
  </si>
  <si>
    <t>Art Center College of Design</t>
  </si>
  <si>
    <t>Azusa Pacific University</t>
  </si>
  <si>
    <t>Biola University</t>
  </si>
  <si>
    <t>California Baptist University</t>
  </si>
  <si>
    <t>California Lutheran University</t>
  </si>
  <si>
    <t>Chapman University</t>
  </si>
  <si>
    <t>Claremont McKenna College</t>
  </si>
  <si>
    <t>Pitzer College</t>
  </si>
  <si>
    <t>Scripps College</t>
  </si>
  <si>
    <t>Notre Dame de Namur University</t>
  </si>
  <si>
    <t>Dominican University of California</t>
  </si>
  <si>
    <t>Golden Gate University-San Francisco</t>
  </si>
  <si>
    <t>La Sierra University</t>
  </si>
  <si>
    <t>Loma Linda University</t>
  </si>
  <si>
    <t>The Master's College and Seminary</t>
  </si>
  <si>
    <t>Menlo College</t>
  </si>
  <si>
    <t>Occidental College</t>
  </si>
  <si>
    <t>Otis College of Art and Design</t>
  </si>
  <si>
    <t>Fresno Pacific University</t>
  </si>
  <si>
    <t>Pacific Union College</t>
  </si>
  <si>
    <t>Point Loma Nazarene University</t>
  </si>
  <si>
    <t>William Jessup University</t>
  </si>
  <si>
    <t>Simpson University</t>
  </si>
  <si>
    <t>Vanguard University of Southern California</t>
  </si>
  <si>
    <t>Saint Mary's College of California</t>
  </si>
  <si>
    <t>Stanford University</t>
  </si>
  <si>
    <t>University of Redlands</t>
  </si>
  <si>
    <t>University of San Francisco</t>
  </si>
  <si>
    <t>Santa Clara University</t>
  </si>
  <si>
    <t>University of Southern California</t>
  </si>
  <si>
    <t>University of the Pacific</t>
  </si>
  <si>
    <t>Corban University</t>
  </si>
  <si>
    <t>Westmont College</t>
  </si>
  <si>
    <t>Whittier College</t>
  </si>
  <si>
    <t>Woodbury University</t>
  </si>
  <si>
    <t>Colorado College</t>
  </si>
  <si>
    <t>Regis University</t>
  </si>
  <si>
    <t>University of Denver</t>
  </si>
  <si>
    <t>Connecticut College</t>
  </si>
  <si>
    <t>Fairfield University</t>
  </si>
  <si>
    <t>Mitchell College</t>
  </si>
  <si>
    <t>University of New Haven</t>
  </si>
  <si>
    <t>Quinnipiac University</t>
  </si>
  <si>
    <t>Sacred Heart University</t>
  </si>
  <si>
    <t>Trinity College</t>
  </si>
  <si>
    <t>University of Hartford</t>
  </si>
  <si>
    <t>Wesleyan University</t>
  </si>
  <si>
    <t>Yale University</t>
  </si>
  <si>
    <t>Wesley College</t>
  </si>
  <si>
    <t>American University</t>
  </si>
  <si>
    <t>Catholic University of America</t>
  </si>
  <si>
    <t>Gallaudet University</t>
  </si>
  <si>
    <t>George Washington University</t>
  </si>
  <si>
    <t>Georgetown University</t>
  </si>
  <si>
    <t>Florida Institute of Technology</t>
  </si>
  <si>
    <t>Clearwater Christian College</t>
  </si>
  <si>
    <t>Embry-Riddle Aeronautical University-Daytona Beach</t>
  </si>
  <si>
    <t>Florida College</t>
  </si>
  <si>
    <t>Eckerd College</t>
  </si>
  <si>
    <t>Florida Southern College</t>
  </si>
  <si>
    <t>Jacksonville University</t>
  </si>
  <si>
    <t>Lynn University</t>
  </si>
  <si>
    <t>Southeastern University</t>
  </si>
  <si>
    <t>Stetson University</t>
  </si>
  <si>
    <t>University of Miami</t>
  </si>
  <si>
    <t>The University of Tampa</t>
  </si>
  <si>
    <t>Agnes Scott College</t>
  </si>
  <si>
    <t>Point University</t>
  </si>
  <si>
    <t>Berry College</t>
  </si>
  <si>
    <t>Brenau University</t>
  </si>
  <si>
    <t>Brewton-Parker College</t>
  </si>
  <si>
    <t>Emory University</t>
  </si>
  <si>
    <t>LaGrange College</t>
  </si>
  <si>
    <t>Oglethorpe University</t>
  </si>
  <si>
    <t>Piedmont College</t>
  </si>
  <si>
    <t>Toccoa Falls College</t>
  </si>
  <si>
    <t>Truett-McConnell College</t>
  </si>
  <si>
    <t>Young Harris College</t>
  </si>
  <si>
    <t>Chaminade University of Honolulu</t>
  </si>
  <si>
    <t>Brigham Young University-Hawaii</t>
  </si>
  <si>
    <t>The College of Idaho</t>
  </si>
  <si>
    <t>Northwest Nazarene University</t>
  </si>
  <si>
    <t>Brigham Young University-Idaho</t>
  </si>
  <si>
    <t>Augustana College</t>
  </si>
  <si>
    <t>Aurora University</t>
  </si>
  <si>
    <t>Bradley University</t>
  </si>
  <si>
    <t>University of St Francis</t>
  </si>
  <si>
    <t>Concordia University-Chicago</t>
  </si>
  <si>
    <t>Elmhurst College</t>
  </si>
  <si>
    <t>Eureka College</t>
  </si>
  <si>
    <t>Greenville College</t>
  </si>
  <si>
    <t>Hebrew Theological College</t>
  </si>
  <si>
    <t>Illinois College</t>
  </si>
  <si>
    <t>Illinois Institute of Technology</t>
  </si>
  <si>
    <t>Illinois Wesleyan University</t>
  </si>
  <si>
    <t>Judson University</t>
  </si>
  <si>
    <t>Knox College</t>
  </si>
  <si>
    <t>Lake Forest College</t>
  </si>
  <si>
    <t>Lewis University</t>
  </si>
  <si>
    <t>Lincoln Christian University</t>
  </si>
  <si>
    <t>Lincoln College</t>
  </si>
  <si>
    <t>Loyola University Chicago</t>
  </si>
  <si>
    <t>MacMurray College</t>
  </si>
  <si>
    <t>McKendree University</t>
  </si>
  <si>
    <t>Millikin University</t>
  </si>
  <si>
    <t>Monmouth College</t>
  </si>
  <si>
    <t>National Louis University</t>
  </si>
  <si>
    <t>North Central College</t>
  </si>
  <si>
    <t>North Park University</t>
  </si>
  <si>
    <t>Northwestern University</t>
  </si>
  <si>
    <t>Olivet Nazarene University</t>
  </si>
  <si>
    <t>Quincy University</t>
  </si>
  <si>
    <t>Rockford University</t>
  </si>
  <si>
    <t>Dominican University</t>
  </si>
  <si>
    <t>School of the Art Institute of Chicago</t>
  </si>
  <si>
    <t>Benedictine University</t>
  </si>
  <si>
    <t>Saint Xavier University</t>
  </si>
  <si>
    <t>Trinity Christian College</t>
  </si>
  <si>
    <t>Trinity International University-Illinois</t>
  </si>
  <si>
    <t>University of Chicago</t>
  </si>
  <si>
    <t>Wheaton College</t>
  </si>
  <si>
    <t>Anderson University</t>
  </si>
  <si>
    <t>Bethel College-Indiana</t>
  </si>
  <si>
    <t>Butler University</t>
  </si>
  <si>
    <t>DePauw University</t>
  </si>
  <si>
    <t>Earlham College</t>
  </si>
  <si>
    <t>University of Evansville</t>
  </si>
  <si>
    <t>Franklin College</t>
  </si>
  <si>
    <t>Goshen College</t>
  </si>
  <si>
    <t>Grace College and Theological Seminary</t>
  </si>
  <si>
    <t>Huntington University</t>
  </si>
  <si>
    <t>University of Indianapolis</t>
  </si>
  <si>
    <t>Manchester University</t>
  </si>
  <si>
    <t>Oakland City University</t>
  </si>
  <si>
    <t>Rose-Hulman Institute of Technology</t>
  </si>
  <si>
    <t>University of Saint Francis-Fort Wayne</t>
  </si>
  <si>
    <t>Saint Josephs College</t>
  </si>
  <si>
    <t>Saint Mary-of-the-Woods College</t>
  </si>
  <si>
    <t>Saint Mary's College</t>
  </si>
  <si>
    <t>Taylor University</t>
  </si>
  <si>
    <t>Trine University</t>
  </si>
  <si>
    <t>University of Notre Dame</t>
  </si>
  <si>
    <t>Briar Cliff University</t>
  </si>
  <si>
    <t>Buena Vista University</t>
  </si>
  <si>
    <t>Central College</t>
  </si>
  <si>
    <t>Clarke University</t>
  </si>
  <si>
    <t>Cornell College</t>
  </si>
  <si>
    <t>Dordt College</t>
  </si>
  <si>
    <t>Drake University</t>
  </si>
  <si>
    <t>Graceland University-Lamoni</t>
  </si>
  <si>
    <t>Grand View University</t>
  </si>
  <si>
    <t>Grinnell College</t>
  </si>
  <si>
    <t>Loras College</t>
  </si>
  <si>
    <t>Luther College</t>
  </si>
  <si>
    <t>Morningside College</t>
  </si>
  <si>
    <t>Mount Mercy University</t>
  </si>
  <si>
    <t>Northwestern College</t>
  </si>
  <si>
    <t>Simpson College</t>
  </si>
  <si>
    <t>Saint Ambrose University</t>
  </si>
  <si>
    <t>University of Dubuque</t>
  </si>
  <si>
    <t>Upper Iowa University</t>
  </si>
  <si>
    <t>Wartburg College</t>
  </si>
  <si>
    <t>William Penn University</t>
  </si>
  <si>
    <t>Baker University</t>
  </si>
  <si>
    <t>Bethany College</t>
  </si>
  <si>
    <t>Central Christian College of Kansas</t>
  </si>
  <si>
    <t>Hesston College</t>
  </si>
  <si>
    <t>Kansas Wesleyan University</t>
  </si>
  <si>
    <t>Newman University</t>
  </si>
  <si>
    <t>University of Saint Mary</t>
  </si>
  <si>
    <t>Sterling College</t>
  </si>
  <si>
    <t>Tabor College</t>
  </si>
  <si>
    <t>Alice Lloyd College</t>
  </si>
  <si>
    <t>Asbury University</t>
  </si>
  <si>
    <t>Bellarmine University</t>
  </si>
  <si>
    <t>Berea College</t>
  </si>
  <si>
    <t>Campbellsville University</t>
  </si>
  <si>
    <t>Spalding University</t>
  </si>
  <si>
    <t>University of the Cumberlands</t>
  </si>
  <si>
    <t>Georgetown College</t>
  </si>
  <si>
    <t>Kentucky Christian University</t>
  </si>
  <si>
    <t>Kentucky Wesleyan College</t>
  </si>
  <si>
    <t>Saint Catharine College</t>
  </si>
  <si>
    <t>Union College</t>
  </si>
  <si>
    <t>Thomas More College</t>
  </si>
  <si>
    <t>Louisiana College</t>
  </si>
  <si>
    <t>Loyola University New Orleans</t>
  </si>
  <si>
    <t>Tulane University of Louisiana</t>
  </si>
  <si>
    <t>Xavier University of Louisiana</t>
  </si>
  <si>
    <t>Bowdoin College</t>
  </si>
  <si>
    <t>Colby College</t>
  </si>
  <si>
    <t>Husson University</t>
  </si>
  <si>
    <t>University of New England</t>
  </si>
  <si>
    <t>Saint Joseph's College of Maine</t>
  </si>
  <si>
    <t>Thomas College</t>
  </si>
  <si>
    <t>Notre Dame of Maryland University</t>
  </si>
  <si>
    <t>Goucher College</t>
  </si>
  <si>
    <t>Hood College</t>
  </si>
  <si>
    <t>Johns Hopkins University</t>
  </si>
  <si>
    <t>Loyola University Maryland</t>
  </si>
  <si>
    <t>Maryland Institute College of Art</t>
  </si>
  <si>
    <t>Mount St Mary's University</t>
  </si>
  <si>
    <t>St John's College</t>
  </si>
  <si>
    <t>Stevenson University</t>
  </si>
  <si>
    <t>Washington College</t>
  </si>
  <si>
    <t>McDaniel College</t>
  </si>
  <si>
    <t>American International College</t>
  </si>
  <si>
    <t>Amherst College</t>
  </si>
  <si>
    <t>Anna Maria College</t>
  </si>
  <si>
    <t>Assumption College</t>
  </si>
  <si>
    <t>Merrimack College</t>
  </si>
  <si>
    <t>Babson College</t>
  </si>
  <si>
    <t>Becker College</t>
  </si>
  <si>
    <t>Bentley University</t>
  </si>
  <si>
    <t>Berklee College of Music</t>
  </si>
  <si>
    <t>Boston College</t>
  </si>
  <si>
    <t>Boston University</t>
  </si>
  <si>
    <t>Brandeis University</t>
  </si>
  <si>
    <t>Clark University</t>
  </si>
  <si>
    <t>College of Our Lady of the Elms</t>
  </si>
  <si>
    <t>College of the Holy Cross</t>
  </si>
  <si>
    <t>Curry College</t>
  </si>
  <si>
    <t>Dean College</t>
  </si>
  <si>
    <t>Eastern Nazarene College</t>
  </si>
  <si>
    <t>Emerson College</t>
  </si>
  <si>
    <t>Emmanuel College</t>
  </si>
  <si>
    <t>Endicott College</t>
  </si>
  <si>
    <t>Gordon College</t>
  </si>
  <si>
    <t>Harvard University</t>
  </si>
  <si>
    <t>Lasell College</t>
  </si>
  <si>
    <t>Lesley University</t>
  </si>
  <si>
    <t>MCPHS University</t>
  </si>
  <si>
    <t>Massachusetts Institute of Technology</t>
  </si>
  <si>
    <t>Mount Holyoke College</t>
  </si>
  <si>
    <t>Mount Ida College</t>
  </si>
  <si>
    <t>Nichols College</t>
  </si>
  <si>
    <t>Northeastern University</t>
  </si>
  <si>
    <t>Regis College</t>
  </si>
  <si>
    <t>Simmons College</t>
  </si>
  <si>
    <t>Smith College</t>
  </si>
  <si>
    <t>Stonehill College</t>
  </si>
  <si>
    <t>Suffolk University</t>
  </si>
  <si>
    <t>Tufts University</t>
  </si>
  <si>
    <t>Wellesley College</t>
  </si>
  <si>
    <t>Wentworth Institute of Technology</t>
  </si>
  <si>
    <t>Williams College</t>
  </si>
  <si>
    <t>Worcester Polytechnic Institute</t>
  </si>
  <si>
    <t>Adrian College</t>
  </si>
  <si>
    <t>Albion College</t>
  </si>
  <si>
    <t>Alma College</t>
  </si>
  <si>
    <t>Aquinas College</t>
  </si>
  <si>
    <t>Calvin College</t>
  </si>
  <si>
    <t>Kettering University</t>
  </si>
  <si>
    <t>Cornerstone University</t>
  </si>
  <si>
    <t>Hope College</t>
  </si>
  <si>
    <t>Kalamazoo College</t>
  </si>
  <si>
    <t>Lawrence Technological University</t>
  </si>
  <si>
    <t>Madonna University</t>
  </si>
  <si>
    <t>Spring Arbor University</t>
  </si>
  <si>
    <t>University of Detroit Mercy</t>
  </si>
  <si>
    <t>Augsburg College</t>
  </si>
  <si>
    <t>Bethany Lutheran College</t>
  </si>
  <si>
    <t>Carleton College</t>
  </si>
  <si>
    <t>College of Saint Benedict</t>
  </si>
  <si>
    <t>St Catherine University</t>
  </si>
  <si>
    <t>The College of Saint Scholastica</t>
  </si>
  <si>
    <t>University of St Thomas</t>
  </si>
  <si>
    <t>Concordia College at Moorhead</t>
  </si>
  <si>
    <t>Concordia University-Saint Paul</t>
  </si>
  <si>
    <t>Gustavus Adolphus College</t>
  </si>
  <si>
    <t>Hamline University</t>
  </si>
  <si>
    <t>Macalester College</t>
  </si>
  <si>
    <t>Martin Luther College</t>
  </si>
  <si>
    <t>Minneapolis College of Art and Design</t>
  </si>
  <si>
    <t>North Central University</t>
  </si>
  <si>
    <t>University of Northwestern-St Paul</t>
  </si>
  <si>
    <t>Saint Mary's University of Minnesota</t>
  </si>
  <si>
    <t>St Olaf College</t>
  </si>
  <si>
    <t>Crown College</t>
  </si>
  <si>
    <t>Millsaps College</t>
  </si>
  <si>
    <t>Mississippi College</t>
  </si>
  <si>
    <t>Avila University</t>
  </si>
  <si>
    <t>Calvary Bible College and Theological Seminary</t>
  </si>
  <si>
    <t>Central Methodist University-College of Liberal Arts and Sciences</t>
  </si>
  <si>
    <t>Cottey College</t>
  </si>
  <si>
    <t>Culver-Stockton College</t>
  </si>
  <si>
    <t>Evangel University</t>
  </si>
  <si>
    <t>Kansas City Art Institute</t>
  </si>
  <si>
    <t>Lindenwood University</t>
  </si>
  <si>
    <t>Maryville University of Saint Louis</t>
  </si>
  <si>
    <t>Missouri Valley College</t>
  </si>
  <si>
    <t>Park University</t>
  </si>
  <si>
    <t>Rockhurst University</t>
  </si>
  <si>
    <t>Southwest Baptist University</t>
  </si>
  <si>
    <t>Saint Louis University</t>
  </si>
  <si>
    <t>Washington University in St Louis</t>
  </si>
  <si>
    <t>Webster University</t>
  </si>
  <si>
    <t>Westminster College</t>
  </si>
  <si>
    <t>William Jewell College</t>
  </si>
  <si>
    <t>William Woods University</t>
  </si>
  <si>
    <t>Carroll College</t>
  </si>
  <si>
    <t>Rocky Mountain College</t>
  </si>
  <si>
    <t>College of Saint Mary</t>
  </si>
  <si>
    <t>Concordia University-Nebraska</t>
  </si>
  <si>
    <t>Creighton University</t>
  </si>
  <si>
    <t>Grace University</t>
  </si>
  <si>
    <t>Hastings College</t>
  </si>
  <si>
    <t>Midland University</t>
  </si>
  <si>
    <t>Nebraska Wesleyan University</t>
  </si>
  <si>
    <t>York College</t>
  </si>
  <si>
    <t>Dartmouth College</t>
  </si>
  <si>
    <t>Franklin Pierce University</t>
  </si>
  <si>
    <t>New England College</t>
  </si>
  <si>
    <t>Southern New Hampshire University</t>
  </si>
  <si>
    <t>Rivier University</t>
  </si>
  <si>
    <t>Saint Anselm College</t>
  </si>
  <si>
    <t>Centenary College</t>
  </si>
  <si>
    <t>College of Saint Elizabeth</t>
  </si>
  <si>
    <t>Drew University</t>
  </si>
  <si>
    <t>Fairleigh Dickinson University-Metropolitan Campus</t>
  </si>
  <si>
    <t>Georgian Court University</t>
  </si>
  <si>
    <t>Monmouth University</t>
  </si>
  <si>
    <t>Princeton University</t>
  </si>
  <si>
    <t>Rider University</t>
  </si>
  <si>
    <t>Seton Hall University</t>
  </si>
  <si>
    <t>Saint Peter's University</t>
  </si>
  <si>
    <t>Stevens Institute of Technology</t>
  </si>
  <si>
    <t>Vaughn College of Aeronautics and Technology</t>
  </si>
  <si>
    <t>Adelphi University</t>
  </si>
  <si>
    <t>Alfred University</t>
  </si>
  <si>
    <t>Bard College</t>
  </si>
  <si>
    <t>Canisius College</t>
  </si>
  <si>
    <t>Cazenovia College</t>
  </si>
  <si>
    <t>Clarkson University</t>
  </si>
  <si>
    <t>Colgate University</t>
  </si>
  <si>
    <t>College of Mount Saint Vincent</t>
  </si>
  <si>
    <t>The College of Saint Rose</t>
  </si>
  <si>
    <t>Columbia University in the City of New York</t>
  </si>
  <si>
    <t>Barnard College</t>
  </si>
  <si>
    <t>Concordia College-New York</t>
  </si>
  <si>
    <t>Cornell University</t>
  </si>
  <si>
    <t>D'Youville College</t>
  </si>
  <si>
    <t>Elmira College</t>
  </si>
  <si>
    <t>Fordham University</t>
  </si>
  <si>
    <t>Hartwick College</t>
  </si>
  <si>
    <t>Hobart William Smith Colleges</t>
  </si>
  <si>
    <t>Hofstra University</t>
  </si>
  <si>
    <t>Houghton College</t>
  </si>
  <si>
    <t>Hilbert College</t>
  </si>
  <si>
    <t>Iona College</t>
  </si>
  <si>
    <t>Ithaca College</t>
  </si>
  <si>
    <t>Keuka College</t>
  </si>
  <si>
    <t>Le Moyne College</t>
  </si>
  <si>
    <t>Manhattan College</t>
  </si>
  <si>
    <t>Manhattan School of Music</t>
  </si>
  <si>
    <t>Manhattanville College</t>
  </si>
  <si>
    <t>Marist College</t>
  </si>
  <si>
    <t>Marymount Manhattan College</t>
  </si>
  <si>
    <t>Molloy College</t>
  </si>
  <si>
    <t>Mount Saint Mary College</t>
  </si>
  <si>
    <t>Nazareth College</t>
  </si>
  <si>
    <t>New York University</t>
  </si>
  <si>
    <t>Niagara University</t>
  </si>
  <si>
    <t>Pace University-New York</t>
  </si>
  <si>
    <t>Paul Smiths College of Arts and Science</t>
  </si>
  <si>
    <t>Pratt Institute-Main</t>
  </si>
  <si>
    <t>Rensselaer Polytechnic Institute</t>
  </si>
  <si>
    <t>Roberts Wesleyan College</t>
  </si>
  <si>
    <t>Rochester Institute of Technology</t>
  </si>
  <si>
    <t>Daemen College</t>
  </si>
  <si>
    <t>The Sage Colleges</t>
  </si>
  <si>
    <t>Trocaire College</t>
  </si>
  <si>
    <t>Sarah Lawrence College</t>
  </si>
  <si>
    <t>Skidmore College</t>
  </si>
  <si>
    <t>Siena College</t>
  </si>
  <si>
    <t>St Bonaventure University</t>
  </si>
  <si>
    <t>St Francis College</t>
  </si>
  <si>
    <t>Saint John Fisher College</t>
  </si>
  <si>
    <t>St John's University-New York</t>
  </si>
  <si>
    <t>Saint Joseph's College-New York</t>
  </si>
  <si>
    <t>St Lawrence University</t>
  </si>
  <si>
    <t>Syracuse University</t>
  </si>
  <si>
    <t>University of Rochester</t>
  </si>
  <si>
    <t>Vassar College</t>
  </si>
  <si>
    <t>Wagner College</t>
  </si>
  <si>
    <t>Wells College</t>
  </si>
  <si>
    <t>Yeshiva University</t>
  </si>
  <si>
    <t>Barton College</t>
  </si>
  <si>
    <t>Brevard College</t>
  </si>
  <si>
    <t>Campbell University</t>
  </si>
  <si>
    <t>Catawba College</t>
  </si>
  <si>
    <t>Duke University</t>
  </si>
  <si>
    <t>Elon University</t>
  </si>
  <si>
    <t>Gardner-Webb University</t>
  </si>
  <si>
    <t>Greensboro College</t>
  </si>
  <si>
    <t>Lees-McRae College</t>
  </si>
  <si>
    <t>Lenoir-Rhyne University</t>
  </si>
  <si>
    <t>Mars Hill University</t>
  </si>
  <si>
    <t>Meredith College</t>
  </si>
  <si>
    <t>Methodist University</t>
  </si>
  <si>
    <t>Montreat College</t>
  </si>
  <si>
    <t>Pfeiffer University</t>
  </si>
  <si>
    <t>Piedmont International University</t>
  </si>
  <si>
    <t>Queens University of Charlotte</t>
  </si>
  <si>
    <t>Salem College</t>
  </si>
  <si>
    <t>Wake Forest University</t>
  </si>
  <si>
    <t>Warren Wilson College</t>
  </si>
  <si>
    <t>Wingate University</t>
  </si>
  <si>
    <t>University of Jamestown</t>
  </si>
  <si>
    <t>University of Mary</t>
  </si>
  <si>
    <t>Antioch University-Midwest</t>
  </si>
  <si>
    <t>Ashland University</t>
  </si>
  <si>
    <t>Baldwin Wallace University</t>
  </si>
  <si>
    <t>Bluffton University</t>
  </si>
  <si>
    <t>Capital University</t>
  </si>
  <si>
    <t>Case Western Reserve University</t>
  </si>
  <si>
    <t>Cedarville University</t>
  </si>
  <si>
    <t>Cincinnati Christian University</t>
  </si>
  <si>
    <t>Ohio Dominican University</t>
  </si>
  <si>
    <t>Franciscan University of Steubenville</t>
  </si>
  <si>
    <t>The College of Wooster</t>
  </si>
  <si>
    <t>Columbus College of Art and Design</t>
  </si>
  <si>
    <t>Defiance College</t>
  </si>
  <si>
    <t>Denison University</t>
  </si>
  <si>
    <t>The University of Findlay</t>
  </si>
  <si>
    <t>Heidelberg University</t>
  </si>
  <si>
    <t>Hiram College</t>
  </si>
  <si>
    <t>John Carroll University</t>
  </si>
  <si>
    <t>Kenyon College</t>
  </si>
  <si>
    <t>Lake Erie College</t>
  </si>
  <si>
    <t>Malone University</t>
  </si>
  <si>
    <t>Marietta College</t>
  </si>
  <si>
    <t>University of Mount Union</t>
  </si>
  <si>
    <t>Muskingum University</t>
  </si>
  <si>
    <t>Notre Dame College</t>
  </si>
  <si>
    <t>Oberlin College</t>
  </si>
  <si>
    <t>Ohio Northern University</t>
  </si>
  <si>
    <t>Ohio Wesleyan University</t>
  </si>
  <si>
    <t>Otterbein University</t>
  </si>
  <si>
    <t>University of Rio Grande</t>
  </si>
  <si>
    <t>University of Dayton</t>
  </si>
  <si>
    <t>Urbana University</t>
  </si>
  <si>
    <t>Ursuline College</t>
  </si>
  <si>
    <t>Walsh University</t>
  </si>
  <si>
    <t>Wilmington College</t>
  </si>
  <si>
    <t>Wittenberg University</t>
  </si>
  <si>
    <t>Xavier University</t>
  </si>
  <si>
    <t>Southern Nazarene University</t>
  </si>
  <si>
    <t>Oklahoma Wesleyan University</t>
  </si>
  <si>
    <t>Oklahoma Baptist University</t>
  </si>
  <si>
    <t>Oklahoma Christian University</t>
  </si>
  <si>
    <t>Oklahoma City University</t>
  </si>
  <si>
    <t>University of Tulsa</t>
  </si>
  <si>
    <t>Concordia University-Portland</t>
  </si>
  <si>
    <t>George Fox University</t>
  </si>
  <si>
    <t>Lewis &amp; Clark College</t>
  </si>
  <si>
    <t>Linfield College-McMinnville Campus</t>
  </si>
  <si>
    <t>Marylhurst University</t>
  </si>
  <si>
    <t>Multnomah University</t>
  </si>
  <si>
    <t>Pacific Northwest College of Art</t>
  </si>
  <si>
    <t>Northwest Christian University</t>
  </si>
  <si>
    <t>Pacific University</t>
  </si>
  <si>
    <t>Reed College</t>
  </si>
  <si>
    <t>University of Portland</t>
  </si>
  <si>
    <t>Warner Pacific College</t>
  </si>
  <si>
    <t>Willamette University</t>
  </si>
  <si>
    <t>Albright College</t>
  </si>
  <si>
    <t>Allegheny College</t>
  </si>
  <si>
    <t>Alvernia University</t>
  </si>
  <si>
    <t>Arcadia University</t>
  </si>
  <si>
    <t>Bryn Mawr College</t>
  </si>
  <si>
    <t>Bucknell University</t>
  </si>
  <si>
    <t>Carnegie Mellon University</t>
  </si>
  <si>
    <t>Cedar Crest College</t>
  </si>
  <si>
    <t>Chatham University</t>
  </si>
  <si>
    <t>Chestnut Hill College</t>
  </si>
  <si>
    <t>Misericordia University</t>
  </si>
  <si>
    <t>Dickinson College</t>
  </si>
  <si>
    <t>Drexel University</t>
  </si>
  <si>
    <t>Duquesne University</t>
  </si>
  <si>
    <t>Eastern University</t>
  </si>
  <si>
    <t>Elizabethtown College</t>
  </si>
  <si>
    <t>Franklin and Marshall College</t>
  </si>
  <si>
    <t>Gannon University</t>
  </si>
  <si>
    <t>Geneva College</t>
  </si>
  <si>
    <t>Gettysburg College</t>
  </si>
  <si>
    <t>Gwynedd Mercy University</t>
  </si>
  <si>
    <t>Harcum College</t>
  </si>
  <si>
    <t>Holy Family University</t>
  </si>
  <si>
    <t>Immaculata University</t>
  </si>
  <si>
    <t>Juniata College</t>
  </si>
  <si>
    <t>Keystone College</t>
  </si>
  <si>
    <t>King's College</t>
  </si>
  <si>
    <t>Lancaster Bible College</t>
  </si>
  <si>
    <t>La Salle University</t>
  </si>
  <si>
    <t>Lebanon Valley College</t>
  </si>
  <si>
    <t>Lehigh University</t>
  </si>
  <si>
    <t>Lycoming College</t>
  </si>
  <si>
    <t>Manor College</t>
  </si>
  <si>
    <t>Marywood University</t>
  </si>
  <si>
    <t>Mercyhurst University</t>
  </si>
  <si>
    <t>Messiah College</t>
  </si>
  <si>
    <t>Moore College of Art and Design</t>
  </si>
  <si>
    <t>Moravian College</t>
  </si>
  <si>
    <t>Mount Aloysius College</t>
  </si>
  <si>
    <t>Carlow University</t>
  </si>
  <si>
    <t>Muhlenberg College</t>
  </si>
  <si>
    <t>Peirce College</t>
  </si>
  <si>
    <t>Widener University-Main Campus</t>
  </si>
  <si>
    <t>The University of the Arts</t>
  </si>
  <si>
    <t>Cairn University-Langhorne</t>
  </si>
  <si>
    <t>University of the Sciences</t>
  </si>
  <si>
    <t>Philadelphia University</t>
  </si>
  <si>
    <t>Point Park University</t>
  </si>
  <si>
    <t>Robert Morris University</t>
  </si>
  <si>
    <t>Seton Hill University</t>
  </si>
  <si>
    <t>Saint Francis University</t>
  </si>
  <si>
    <t>Saint Joseph's University</t>
  </si>
  <si>
    <t>Saint Vincent College</t>
  </si>
  <si>
    <t>Susquehanna University</t>
  </si>
  <si>
    <t>Swarthmore College</t>
  </si>
  <si>
    <t>Temple University</t>
  </si>
  <si>
    <t>Thiel College</t>
  </si>
  <si>
    <t>University of Pennsylvania</t>
  </si>
  <si>
    <t>University of Scranton</t>
  </si>
  <si>
    <t>Ursinus College</t>
  </si>
  <si>
    <t>Villanova University</t>
  </si>
  <si>
    <t>Washington &amp; Jefferson College</t>
  </si>
  <si>
    <t>Waynesburg University</t>
  </si>
  <si>
    <t>Wilkes University</t>
  </si>
  <si>
    <t>Wilson College</t>
  </si>
  <si>
    <t>York College Pennsylvania</t>
  </si>
  <si>
    <t>Brown University</t>
  </si>
  <si>
    <t>Bryant University</t>
  </si>
  <si>
    <t>Johnson &amp; Wales University-Providence</t>
  </si>
  <si>
    <t>Providence College</t>
  </si>
  <si>
    <t>Rhode Island School of Design</t>
  </si>
  <si>
    <t>Roger Williams University</t>
  </si>
  <si>
    <t>Salve Regina University</t>
  </si>
  <si>
    <t>Southern Wesleyan University</t>
  </si>
  <si>
    <t>Columbia International University</t>
  </si>
  <si>
    <t>Furman University</t>
  </si>
  <si>
    <t>North Greenville University</t>
  </si>
  <si>
    <t>Presbyterian College</t>
  </si>
  <si>
    <t>Dakota Wesleyan University</t>
  </si>
  <si>
    <t>Mount Marty College</t>
  </si>
  <si>
    <t>Presentation College</t>
  </si>
  <si>
    <t>University of Sioux Falls</t>
  </si>
  <si>
    <t>Belmont University</t>
  </si>
  <si>
    <t>Carson-Newman University</t>
  </si>
  <si>
    <t>Covenant College</t>
  </si>
  <si>
    <t>Cumberland University</t>
  </si>
  <si>
    <t>Lipscomb University</t>
  </si>
  <si>
    <t>Hiwassee College</t>
  </si>
  <si>
    <t>Johnson University</t>
  </si>
  <si>
    <t>King University</t>
  </si>
  <si>
    <t>Lee University</t>
  </si>
  <si>
    <t>Lincoln Memorial University</t>
  </si>
  <si>
    <t>Martin Methodist College</t>
  </si>
  <si>
    <t>Maryville College</t>
  </si>
  <si>
    <t>Milligan College</t>
  </si>
  <si>
    <t>Southern Adventist University</t>
  </si>
  <si>
    <t>Rhodes College</t>
  </si>
  <si>
    <t>Tennessee Temple University</t>
  </si>
  <si>
    <t>Tennessee Wesleyan College</t>
  </si>
  <si>
    <t>Trevecca Nazarene University</t>
  </si>
  <si>
    <t>Tusculum College</t>
  </si>
  <si>
    <t>Union University</t>
  </si>
  <si>
    <t>Sewanee-The University of the South</t>
  </si>
  <si>
    <t>Vanderbilt University</t>
  </si>
  <si>
    <t>Bryan College-Dayton</t>
  </si>
  <si>
    <t>Abilene Christian University</t>
  </si>
  <si>
    <t>Austin College</t>
  </si>
  <si>
    <t>Baylor University</t>
  </si>
  <si>
    <t>Concordia University-Texas</t>
  </si>
  <si>
    <t>East Texas Baptist University</t>
  </si>
  <si>
    <t>Hardin-Simmons University</t>
  </si>
  <si>
    <t>Howard Payne University</t>
  </si>
  <si>
    <t>Houston Baptist University</t>
  </si>
  <si>
    <t>University of the Incarnate Word</t>
  </si>
  <si>
    <t>LeTourneau University</t>
  </si>
  <si>
    <t>Lubbock Christian University</t>
  </si>
  <si>
    <t>University of Mary Hardin-Baylor</t>
  </si>
  <si>
    <t>McMurry University</t>
  </si>
  <si>
    <t>Rice University</t>
  </si>
  <si>
    <t>Schreiner University</t>
  </si>
  <si>
    <t>Southern Methodist University</t>
  </si>
  <si>
    <t>Southwestern Assemblies of God University</t>
  </si>
  <si>
    <t>Southwestern Adventist University</t>
  </si>
  <si>
    <t>Southwestern University</t>
  </si>
  <si>
    <t>Saint Edward's University</t>
  </si>
  <si>
    <t>Texas Christian University</t>
  </si>
  <si>
    <t>Texas Lutheran University</t>
  </si>
  <si>
    <t>Texas Wesleyan University</t>
  </si>
  <si>
    <t>Trinity University</t>
  </si>
  <si>
    <t>University of Dallas</t>
  </si>
  <si>
    <t>Wayland Baptist University</t>
  </si>
  <si>
    <t>Brigham Young University-Provo</t>
  </si>
  <si>
    <t>Latter-day Saints Business College</t>
  </si>
  <si>
    <t>Bennington College</t>
  </si>
  <si>
    <t>Champlain College</t>
  </si>
  <si>
    <t>Goddard College</t>
  </si>
  <si>
    <t>Green Mountain College</t>
  </si>
  <si>
    <t>Marlboro College</t>
  </si>
  <si>
    <t>Middlebury College</t>
  </si>
  <si>
    <t>Norwich University</t>
  </si>
  <si>
    <t>Southern Vermont College</t>
  </si>
  <si>
    <t>Saint Michael's College</t>
  </si>
  <si>
    <t>Bluefield College</t>
  </si>
  <si>
    <t>Bridgewater College</t>
  </si>
  <si>
    <t>Eastern Mennonite University</t>
  </si>
  <si>
    <t>Emory &amp; Henry College</t>
  </si>
  <si>
    <t>Ferrum College</t>
  </si>
  <si>
    <t>Hollins University</t>
  </si>
  <si>
    <t>Lynchburg College</t>
  </si>
  <si>
    <t>Marymount University</t>
  </si>
  <si>
    <t>Randolph College</t>
  </si>
  <si>
    <t>Roanoke College</t>
  </si>
  <si>
    <t>Shenandoah University</t>
  </si>
  <si>
    <t>Southern Virginia University</t>
  </si>
  <si>
    <t>University of Richmond</t>
  </si>
  <si>
    <t>Virginia Wesleyan College</t>
  </si>
  <si>
    <t>Heritage University</t>
  </si>
  <si>
    <t>Gonzaga University</t>
  </si>
  <si>
    <t>Northwest University</t>
  </si>
  <si>
    <t>Pacific Lutheran University</t>
  </si>
  <si>
    <t>Seattle Pacific University</t>
  </si>
  <si>
    <t>Saint Martin's University</t>
  </si>
  <si>
    <t>University of Puget Sound</t>
  </si>
  <si>
    <t>Walla Walla University</t>
  </si>
  <si>
    <t>Whitman College</t>
  </si>
  <si>
    <t>Whitworth University</t>
  </si>
  <si>
    <t>Alderson Broaddus University</t>
  </si>
  <si>
    <t>Davis &amp; Elkins College</t>
  </si>
  <si>
    <t>University of Charleston</t>
  </si>
  <si>
    <t>Ohio Valley University</t>
  </si>
  <si>
    <t>West Virginia Wesleyan College</t>
  </si>
  <si>
    <t>Wheeling Jesuit University</t>
  </si>
  <si>
    <t>Alverno College</t>
  </si>
  <si>
    <t>Beloit College</t>
  </si>
  <si>
    <t>Cardinal Stritch University</t>
  </si>
  <si>
    <t>Carroll University</t>
  </si>
  <si>
    <t>Carthage College</t>
  </si>
  <si>
    <t>Edgewood College</t>
  </si>
  <si>
    <t>Silver Lake College of the Holy Family</t>
  </si>
  <si>
    <t>Lakeland College</t>
  </si>
  <si>
    <t>Lawrence University</t>
  </si>
  <si>
    <t>Marian University</t>
  </si>
  <si>
    <t>Marquette University</t>
  </si>
  <si>
    <t>Milwaukee School of Engineering</t>
  </si>
  <si>
    <t>Mount Mary University</t>
  </si>
  <si>
    <t>Northland College</t>
  </si>
  <si>
    <t>Ripon College</t>
  </si>
  <si>
    <t>Saint Norbert College</t>
  </si>
  <si>
    <t>Viterbo University</t>
  </si>
  <si>
    <t>San Francisco Art Institute</t>
  </si>
  <si>
    <t>AIB College of Business</t>
  </si>
  <si>
    <t>Cleveland Institute of Art</t>
  </si>
  <si>
    <t>Oral Roberts University</t>
  </si>
  <si>
    <t>DeSales University</t>
  </si>
  <si>
    <t>La Roche College</t>
  </si>
  <si>
    <t>Neumann University</t>
  </si>
  <si>
    <t>Walsh College of Accountancy and Business Administration</t>
  </si>
  <si>
    <t>Dunwoody College of Technology</t>
  </si>
  <si>
    <t>Hampshire College</t>
  </si>
  <si>
    <t>School of the Museum of Fine Arts-Boston</t>
  </si>
  <si>
    <t>University of Northwestern Ohio</t>
  </si>
  <si>
    <t>Pittsburgh Institute of Aeronautics</t>
  </si>
  <si>
    <t>Jefferson College of Health Sciences</t>
  </si>
  <si>
    <t>Casa Loma College-Van Nuys</t>
  </si>
  <si>
    <t>College for Creative Studies</t>
  </si>
  <si>
    <t>Unity College</t>
  </si>
  <si>
    <t>Mid-America Christian University</t>
  </si>
  <si>
    <t>MidAmerica Nazarene University</t>
  </si>
  <si>
    <t>Kettering College</t>
  </si>
  <si>
    <t>Mount Vernon Nazarene University</t>
  </si>
  <si>
    <t>Faith Baptist Bible College and Theological Seminary</t>
  </si>
  <si>
    <t>Holy Cross College</t>
  </si>
  <si>
    <t>Hawaii Pacific University</t>
  </si>
  <si>
    <t>Coleman University</t>
  </si>
  <si>
    <t>Culinary Institute of America</t>
  </si>
  <si>
    <t>Newbury College</t>
  </si>
  <si>
    <t>Appalachian Bible College</t>
  </si>
  <si>
    <t>Beth Medrash Govoha</t>
  </si>
  <si>
    <t>Palm Beach Atlantic University</t>
  </si>
  <si>
    <t>Bethel University</t>
  </si>
  <si>
    <t>Hannibal-LaGrange University</t>
  </si>
  <si>
    <t>Wyotech-Laramie</t>
  </si>
  <si>
    <t>Perry Technical Institute</t>
  </si>
  <si>
    <t>Colorado Christian University</t>
  </si>
  <si>
    <t>Bard College at Simon's Rock</t>
  </si>
  <si>
    <t>Bellevue University</t>
  </si>
  <si>
    <t>Clarkson College</t>
  </si>
  <si>
    <t>Touro College</t>
  </si>
  <si>
    <t>Pepperdine University</t>
  </si>
  <si>
    <t>Benedictine College</t>
  </si>
  <si>
    <t>Charles R Drew University of Medicine and Science</t>
  </si>
  <si>
    <t>University of San Diego</t>
  </si>
  <si>
    <t>Marymount California University</t>
  </si>
  <si>
    <t>Concordia College Alabama</t>
  </si>
  <si>
    <t>American Academy McAllister Institute of Funeral Service</t>
  </si>
  <si>
    <t>Pittsburgh Institute of Mortuary Science Inc</t>
  </si>
  <si>
    <t>National University</t>
  </si>
  <si>
    <t>Loyola Marymount University</t>
  </si>
  <si>
    <t>Maine College of Art</t>
  </si>
  <si>
    <t>Word of Life Bible Institute</t>
  </si>
  <si>
    <t>American University of Puerto Rico</t>
  </si>
  <si>
    <t>Corcoran College of Art and Design</t>
  </si>
  <si>
    <t>San Diego Christian College</t>
  </si>
  <si>
    <t>Trinity Bible College</t>
  </si>
  <si>
    <t>Cornish College of the Arts</t>
  </si>
  <si>
    <t>Thomas Jefferson University</t>
  </si>
  <si>
    <t>Ranken Technical College</t>
  </si>
  <si>
    <t>Ringling College of Art and Design</t>
  </si>
  <si>
    <t>City University of Seattle</t>
  </si>
  <si>
    <t>Boricua College</t>
  </si>
  <si>
    <t>Baptist Bible College</t>
  </si>
  <si>
    <t>Prescott College</t>
  </si>
  <si>
    <t>The New School</t>
  </si>
  <si>
    <t>Cox College</t>
  </si>
  <si>
    <t>New York School of Interior Design</t>
  </si>
  <si>
    <t>Concordia University-Irvine</t>
  </si>
  <si>
    <t>Milwaukee Institute of Art &amp; Design</t>
  </si>
  <si>
    <t>Universidad Politecnica de Puerto Rico</t>
  </si>
  <si>
    <t>Bramson ORT College</t>
  </si>
  <si>
    <t>Johnson College</t>
  </si>
  <si>
    <t>EDP Univeristy of Puerto Rico Inc-San Juan</t>
  </si>
  <si>
    <t>Davis College</t>
  </si>
  <si>
    <t>Ozark Christian College</t>
  </si>
  <si>
    <t>Gemological Institute of America-Carlsbad</t>
  </si>
  <si>
    <t>Central Christian College of the Bible</t>
  </si>
  <si>
    <t>Life Pacific College</t>
  </si>
  <si>
    <t>Professional Business College</t>
  </si>
  <si>
    <t>Maranatha Baptist University</t>
  </si>
  <si>
    <t>Emmaus Bible College</t>
  </si>
  <si>
    <t>Atlantic University College</t>
  </si>
  <si>
    <t>Landmark College</t>
  </si>
  <si>
    <t>Hypnosis Motivation Institute</t>
  </si>
  <si>
    <t>Los Angeles ORT College-Los Angeles Campus</t>
  </si>
  <si>
    <t>Mid-Continent University</t>
  </si>
  <si>
    <t>Franklin Academy</t>
  </si>
  <si>
    <t>Trinity Baptist College</t>
  </si>
  <si>
    <t>Our Lady of the Lake College</t>
  </si>
  <si>
    <t>Sentara College of Health Sciences</t>
  </si>
  <si>
    <t>Adventist University of Health Sciences</t>
  </si>
  <si>
    <t>Ohio College of Massotherapy Inc</t>
  </si>
  <si>
    <t>College of Biblical Studies-Houston</t>
  </si>
  <si>
    <t>University of Montevallo</t>
  </si>
  <si>
    <t>public</t>
  </si>
  <si>
    <t>Auburn University</t>
  </si>
  <si>
    <t>John C Calhoun State Community College</t>
  </si>
  <si>
    <t>Enterprise State Community College</t>
  </si>
  <si>
    <t>University of North Alabama</t>
  </si>
  <si>
    <t>Jefferson State Community College</t>
  </si>
  <si>
    <t>Northeast Alabama Community College</t>
  </si>
  <si>
    <t>Southern Union State Community College</t>
  </si>
  <si>
    <t>University of Alabama in Huntsville</t>
  </si>
  <si>
    <t>James H Faulkner State Community College</t>
  </si>
  <si>
    <t>University of Alaska Fairbanks</t>
  </si>
  <si>
    <t>University of Alaska Southeast</t>
  </si>
  <si>
    <t>Yavapai College</t>
  </si>
  <si>
    <t>University of Arizona</t>
  </si>
  <si>
    <t>Arkansas Tech University</t>
  </si>
  <si>
    <t>Arkansas State University-Main Campus</t>
  </si>
  <si>
    <t>University of Central Arkansas</t>
  </si>
  <si>
    <t>Phillips Community College of the University of Arkansas</t>
  </si>
  <si>
    <t>University of Arkansas</t>
  </si>
  <si>
    <t>University of Arkansas for Medical Sciences</t>
  </si>
  <si>
    <t>University of Arkansas-Fort Smith</t>
  </si>
  <si>
    <t>California State University-Fullerton</t>
  </si>
  <si>
    <t>California State University-East Bay</t>
  </si>
  <si>
    <t>California State University-Long Beach</t>
  </si>
  <si>
    <t>California Polytechnic State University-San Luis Obispo</t>
  </si>
  <si>
    <t>California State Polytechnic University-Pomona</t>
  </si>
  <si>
    <t>California State University-Chico</t>
  </si>
  <si>
    <t>California State University-Fresno</t>
  </si>
  <si>
    <t>California State University-Sacramento</t>
  </si>
  <si>
    <t>San Diego State University</t>
  </si>
  <si>
    <t>California State University-Northridge</t>
  </si>
  <si>
    <t>San Francisco State University</t>
  </si>
  <si>
    <t>San Jose State University</t>
  </si>
  <si>
    <t>Sonoma State University</t>
  </si>
  <si>
    <t>California State University-Stanislaus</t>
  </si>
  <si>
    <t>Chaffey College</t>
  </si>
  <si>
    <t>College of San Mateo</t>
  </si>
  <si>
    <t>College of the Desert</t>
  </si>
  <si>
    <t>College of the Sequoias</t>
  </si>
  <si>
    <t>Contra Costa College</t>
  </si>
  <si>
    <t>Diablo Valley College</t>
  </si>
  <si>
    <t>Cuesta College</t>
  </si>
  <si>
    <t>Foothill College</t>
  </si>
  <si>
    <t>Glendale Community College</t>
  </si>
  <si>
    <t>Golden West College</t>
  </si>
  <si>
    <t>Grossmont College</t>
  </si>
  <si>
    <t>Hartnell College</t>
  </si>
  <si>
    <t>Lassen Community College</t>
  </si>
  <si>
    <t>Los Angeles City College</t>
  </si>
  <si>
    <t>Los Angeles Harbor College</t>
  </si>
  <si>
    <t>Los Angeles Pierce College</t>
  </si>
  <si>
    <t>Los Angeles Trade Technical College</t>
  </si>
  <si>
    <t>Los Angeles Valley College</t>
  </si>
  <si>
    <t>MiraCosta College</t>
  </si>
  <si>
    <t>Mt San Antonio College</t>
  </si>
  <si>
    <t>Orange Coast College</t>
  </si>
  <si>
    <t>Riverside City College</t>
  </si>
  <si>
    <t>Santa Monica College</t>
  </si>
  <si>
    <t>Santa Rosa Junior College</t>
  </si>
  <si>
    <t>Southwestern College</t>
  </si>
  <si>
    <t>Reedley College</t>
  </si>
  <si>
    <t>University of California-Berkeley</t>
  </si>
  <si>
    <t>University of California-Davis</t>
  </si>
  <si>
    <t>University of California-Irvine</t>
  </si>
  <si>
    <t>University of California-Los Angeles</t>
  </si>
  <si>
    <t>University of California-Riverside</t>
  </si>
  <si>
    <t>University of California-San Diego</t>
  </si>
  <si>
    <t>University of California-Santa Barbara</t>
  </si>
  <si>
    <t>University of California-Santa Cruz</t>
  </si>
  <si>
    <t>West Valley College</t>
  </si>
  <si>
    <t>Colorado School of Mines</t>
  </si>
  <si>
    <t>University of Northern Colorado</t>
  </si>
  <si>
    <t>Colorado State University-Fort Collins</t>
  </si>
  <si>
    <t>Fort Lewis College</t>
  </si>
  <si>
    <t>Colorado Mesa University</t>
  </si>
  <si>
    <t>Colorado Northwestern Community College</t>
  </si>
  <si>
    <t>Metropolitan State University of Denver</t>
  </si>
  <si>
    <t>Northeastern Junior College</t>
  </si>
  <si>
    <t>University of Colorado Boulder</t>
  </si>
  <si>
    <t>Western State Colorado University</t>
  </si>
  <si>
    <t>Central Connecticut State University</t>
  </si>
  <si>
    <t>Western Connecticut State University</t>
  </si>
  <si>
    <t>Manchester Community College</t>
  </si>
  <si>
    <t>Northwestern Connecticut Community College</t>
  </si>
  <si>
    <t>Norwalk Community College</t>
  </si>
  <si>
    <t>Southern Connecticut State University</t>
  </si>
  <si>
    <t>University of Connecticut</t>
  </si>
  <si>
    <t>Eastern Connecticut State University</t>
  </si>
  <si>
    <t>University of Delaware</t>
  </si>
  <si>
    <t>Eastern Florida State College</t>
  </si>
  <si>
    <t>Chipola College</t>
  </si>
  <si>
    <t>Florida Atlantic University</t>
  </si>
  <si>
    <t>Florida State University</t>
  </si>
  <si>
    <t>Gulf Coast State College</t>
  </si>
  <si>
    <t>Indian River State College</t>
  </si>
  <si>
    <t>Broward College</t>
  </si>
  <si>
    <t>Florida Gateway College</t>
  </si>
  <si>
    <t>Lake-Sumter State College</t>
  </si>
  <si>
    <t>Northwest Florida State College</t>
  </si>
  <si>
    <t>Palm Beach State College</t>
  </si>
  <si>
    <t>Pensacola State College</t>
  </si>
  <si>
    <t>Polk State College</t>
  </si>
  <si>
    <t>South Florida State College</t>
  </si>
  <si>
    <t>University of Florida</t>
  </si>
  <si>
    <t>University of South Florida-Main Campus</t>
  </si>
  <si>
    <t>Abraham Baldwin Agricultural College</t>
  </si>
  <si>
    <t>College of Coastal Georgia</t>
  </si>
  <si>
    <t>Georgia Institute of Technology-Main Campus</t>
  </si>
  <si>
    <t>Southern Polytechnic State University</t>
  </si>
  <si>
    <t>Kennesaw State University</t>
  </si>
  <si>
    <t>University of Georgia</t>
  </si>
  <si>
    <t>Georgia College and State University</t>
  </si>
  <si>
    <t>University of Hawaii at Manoa</t>
  </si>
  <si>
    <t>University of Hawaii at Hilo</t>
  </si>
  <si>
    <t>Honolulu Community College</t>
  </si>
  <si>
    <t>Kapiolani Community College</t>
  </si>
  <si>
    <t>College of Southern Idaho</t>
  </si>
  <si>
    <t>Idaho State University</t>
  </si>
  <si>
    <t>Lewis-Clark State College</t>
  </si>
  <si>
    <t>North Idaho College</t>
  </si>
  <si>
    <t>Southwestern Illinois College</t>
  </si>
  <si>
    <t>Black Hawk College</t>
  </si>
  <si>
    <t>Spoon River College</t>
  </si>
  <si>
    <t>City Colleges of Chicago-Richard J Daley College</t>
  </si>
  <si>
    <t>City Colleges of Chicago-Malcolm X College</t>
  </si>
  <si>
    <t>City Colleges of Chicago-Kennedy-King College</t>
  </si>
  <si>
    <t>Danville Area Community College</t>
  </si>
  <si>
    <t>Eastern Illinois University</t>
  </si>
  <si>
    <t>Elgin Community College</t>
  </si>
  <si>
    <t>Highland Community College</t>
  </si>
  <si>
    <t>Illinois State University</t>
  </si>
  <si>
    <t>Northeastern Illinois University</t>
  </si>
  <si>
    <t>Northern Illinois University</t>
  </si>
  <si>
    <t>Olney Central College</t>
  </si>
  <si>
    <t>Rock Valley College</t>
  </si>
  <si>
    <t>Sauk Valley Community College</t>
  </si>
  <si>
    <t>Southern Illinois University-Edwardsville</t>
  </si>
  <si>
    <t>University of Illinois at Urbana-Champaign</t>
  </si>
  <si>
    <t>University of Illinois at Chicago</t>
  </si>
  <si>
    <t>Wabash Valley College</t>
  </si>
  <si>
    <t>Western Illinois University</t>
  </si>
  <si>
    <t>Ball State University</t>
  </si>
  <si>
    <t>Indiana State University</t>
  </si>
  <si>
    <t>University of Southern Indiana</t>
  </si>
  <si>
    <t>Indiana University-Bloomington</t>
  </si>
  <si>
    <t>Purdue University-Main Campus</t>
  </si>
  <si>
    <t>Indiana University-Purdue University-Fort Wayne</t>
  </si>
  <si>
    <t>Vincennes University</t>
  </si>
  <si>
    <t>Southeastern Community College</t>
  </si>
  <si>
    <t>Ellsworth Community College</t>
  </si>
  <si>
    <t>Iowa Lakes Community College</t>
  </si>
  <si>
    <t>Iowa Central Community College</t>
  </si>
  <si>
    <t>Iowa State University</t>
  </si>
  <si>
    <t>Marshalltown Community College</t>
  </si>
  <si>
    <t>University of Northern Iowa</t>
  </si>
  <si>
    <t>University of Iowa</t>
  </si>
  <si>
    <t>Cloud County Community College</t>
  </si>
  <si>
    <t>Colby Community College</t>
  </si>
  <si>
    <t>Dodge City Community College</t>
  </si>
  <si>
    <t>Fort Hays State University</t>
  </si>
  <si>
    <t>Fort Scott Community College</t>
  </si>
  <si>
    <t>Garden City Community College</t>
  </si>
  <si>
    <t>Independence Community College</t>
  </si>
  <si>
    <t>Pittsburg State University</t>
  </si>
  <si>
    <t>Emporia State University</t>
  </si>
  <si>
    <t>Kansas State University</t>
  </si>
  <si>
    <t>Labette Community College</t>
  </si>
  <si>
    <t>Pratt Community College</t>
  </si>
  <si>
    <t>University of Kansas</t>
  </si>
  <si>
    <t>Wichita State University</t>
  </si>
  <si>
    <t>Eastern Kentucky University</t>
  </si>
  <si>
    <t>Murray State University</t>
  </si>
  <si>
    <t>West Kentucky Community and Technical College</t>
  </si>
  <si>
    <t>University of Kentucky</t>
  </si>
  <si>
    <t>Ashland Community and Technical College</t>
  </si>
  <si>
    <t>Southeast Kentucky Community and Technical College</t>
  </si>
  <si>
    <t>University of Louisville</t>
  </si>
  <si>
    <t>Western Kentucky University</t>
  </si>
  <si>
    <t>Nicholls State University</t>
  </si>
  <si>
    <t>Louisiana Tech University</t>
  </si>
  <si>
    <t>Louisiana State University and Agricultural &amp; Mechanical College</t>
  </si>
  <si>
    <t>Louisiana State University Health Sciences Center-New Orleans</t>
  </si>
  <si>
    <t>McNeese State University</t>
  </si>
  <si>
    <t>University of Louisiana at Monroe</t>
  </si>
  <si>
    <t>University of Louisiana at Lafayette</t>
  </si>
  <si>
    <t>University of Maine at Presque Isle</t>
  </si>
  <si>
    <t>University of Maine at Farmington</t>
  </si>
  <si>
    <t>University of Maine at Fort Kent</t>
  </si>
  <si>
    <t>University of Maine</t>
  </si>
  <si>
    <t>University of Southern Maine</t>
  </si>
  <si>
    <t>University of Maine at Machias</t>
  </si>
  <si>
    <t>Allegany College of Maryland</t>
  </si>
  <si>
    <t>Anne Arundel Community College</t>
  </si>
  <si>
    <t>College of Southern Maryland</t>
  </si>
  <si>
    <t>Frederick Community College</t>
  </si>
  <si>
    <t>Frostburg State University</t>
  </si>
  <si>
    <t>Hagerstown Community College</t>
  </si>
  <si>
    <t>Harford Community College</t>
  </si>
  <si>
    <t>Salisbury University</t>
  </si>
  <si>
    <t>St Mary's College of Maryland</t>
  </si>
  <si>
    <t>Towson University</t>
  </si>
  <si>
    <t>University of Baltimore</t>
  </si>
  <si>
    <t>University of Maryland-College Park</t>
  </si>
  <si>
    <t>University of Maryland-Baltimore County</t>
  </si>
  <si>
    <t>Benjamin Franklin Institute of Technology</t>
  </si>
  <si>
    <t>University of Massachusetts-Lowell</t>
  </si>
  <si>
    <t>Berkshire Community College</t>
  </si>
  <si>
    <t>Cape Cod Community College</t>
  </si>
  <si>
    <t>Greenfield Community College</t>
  </si>
  <si>
    <t>Holyoke Community College</t>
  </si>
  <si>
    <t>Massachusetts Bay Community College</t>
  </si>
  <si>
    <t>Mount Wachusett Community College</t>
  </si>
  <si>
    <t>North Shore Community College</t>
  </si>
  <si>
    <t>Northern Essex Community College</t>
  </si>
  <si>
    <t>Quinsigamond Community College</t>
  </si>
  <si>
    <t>Bristol Community College</t>
  </si>
  <si>
    <t>Massasoit Community College</t>
  </si>
  <si>
    <t>Massachusetts College of Art and Design</t>
  </si>
  <si>
    <t>Bridgewater State University</t>
  </si>
  <si>
    <t>Fitchburg State University</t>
  </si>
  <si>
    <t>Framingham State University</t>
  </si>
  <si>
    <t>Massachusetts College of Liberal Arts</t>
  </si>
  <si>
    <t>Salem State University</t>
  </si>
  <si>
    <t>Westfield State University</t>
  </si>
  <si>
    <t>Worcester State University</t>
  </si>
  <si>
    <t>Quincy College</t>
  </si>
  <si>
    <t>University of Massachusetts-Dartmouth</t>
  </si>
  <si>
    <t>University of Massachusetts-Amherst</t>
  </si>
  <si>
    <t>University of Massachusetts-Boston</t>
  </si>
  <si>
    <t>Alpena Community College</t>
  </si>
  <si>
    <t>Bay de Noc Community College</t>
  </si>
  <si>
    <t>Delta College</t>
  </si>
  <si>
    <t>Ferris State University</t>
  </si>
  <si>
    <t>Gogebic Community College</t>
  </si>
  <si>
    <t>Grand Valley State University</t>
  </si>
  <si>
    <t>Michigan State University</t>
  </si>
  <si>
    <t>Michigan Technological University</t>
  </si>
  <si>
    <t>Lake Superior State University</t>
  </si>
  <si>
    <t>Muskegon Community College</t>
  </si>
  <si>
    <t>Northern Michigan University</t>
  </si>
  <si>
    <t>Northwestern Michigan College</t>
  </si>
  <si>
    <t>St Clair County Community College</t>
  </si>
  <si>
    <t>Southwestern Michigan College</t>
  </si>
  <si>
    <t>University of Michigan-Ann Arbor</t>
  </si>
  <si>
    <t>Anoka-Ramsey Community College</t>
  </si>
  <si>
    <t>Riverland Community College</t>
  </si>
  <si>
    <t>Bemidji State University</t>
  </si>
  <si>
    <t>Central Lakes College-Brainerd</t>
  </si>
  <si>
    <t>Vermilion Community College</t>
  </si>
  <si>
    <t>Itasca Community College</t>
  </si>
  <si>
    <t>Minnesota State University-Mankato</t>
  </si>
  <si>
    <t>North Hennepin Community College</t>
  </si>
  <si>
    <t>Rochester Community and Technical College</t>
  </si>
  <si>
    <t>Southwest Minnesota State University</t>
  </si>
  <si>
    <t>Saint Cloud State University</t>
  </si>
  <si>
    <t>Northland Community and Technical College</t>
  </si>
  <si>
    <t>University of Minnesota-Duluth</t>
  </si>
  <si>
    <t>University of Minnesota-Morris</t>
  </si>
  <si>
    <t>Minnesota State College-Southeast Technical</t>
  </si>
  <si>
    <t>Winona State University</t>
  </si>
  <si>
    <t>Mississippi State University</t>
  </si>
  <si>
    <t>Northwest Mississippi Community College</t>
  </si>
  <si>
    <t>University of Mississippi</t>
  </si>
  <si>
    <t>University of Central Missouri</t>
  </si>
  <si>
    <t>Crowder College</t>
  </si>
  <si>
    <t>Jefferson College</t>
  </si>
  <si>
    <t>Missouri Western State University</t>
  </si>
  <si>
    <t>Truman State University</t>
  </si>
  <si>
    <t>Northwest Missouri State University</t>
  </si>
  <si>
    <t>Southeast Missouri State University</t>
  </si>
  <si>
    <t>Missouri State University-Springfield</t>
  </si>
  <si>
    <t>North Central Missouri College</t>
  </si>
  <si>
    <t>University of Missouri-Columbia</t>
  </si>
  <si>
    <t>Missouri University of Science and Technology</t>
  </si>
  <si>
    <t>University of Missouri-Kansas City</t>
  </si>
  <si>
    <t>University of Missouri-St Louis</t>
  </si>
  <si>
    <t>Miles Community College</t>
  </si>
  <si>
    <t>Dawson Community College</t>
  </si>
  <si>
    <t>Montana State University-Billings</t>
  </si>
  <si>
    <t>Montana Tech of the University of Montana</t>
  </si>
  <si>
    <t>Montana State University</t>
  </si>
  <si>
    <t>Montana State University-Northern</t>
  </si>
  <si>
    <t>The University of Montana</t>
  </si>
  <si>
    <t>The University of Montana-Western</t>
  </si>
  <si>
    <t>Chadron State College</t>
  </si>
  <si>
    <t>University of Nebraska at Kearney</t>
  </si>
  <si>
    <t>University of Nebraska at Omaha</t>
  </si>
  <si>
    <t>Mid-Plains Community College</t>
  </si>
  <si>
    <t>Peru State College</t>
  </si>
  <si>
    <t>Western Nebraska Community College</t>
  </si>
  <si>
    <t>University of Nebraska-Lincoln</t>
  </si>
  <si>
    <t>Wayne State College</t>
  </si>
  <si>
    <t>University of Nevada-Reno</t>
  </si>
  <si>
    <t>NHTI-Concord's Community College</t>
  </si>
  <si>
    <t>University of New Hampshire-Main Campus</t>
  </si>
  <si>
    <t>Keene State College</t>
  </si>
  <si>
    <t>Plymouth State University</t>
  </si>
  <si>
    <t>Atlantic Cape Community College</t>
  </si>
  <si>
    <t>Rowan University</t>
  </si>
  <si>
    <t>Middlesex County College</t>
  </si>
  <si>
    <t>Montclair State University</t>
  </si>
  <si>
    <t>New Jersey Institute of Technology</t>
  </si>
  <si>
    <t>Ocean County College</t>
  </si>
  <si>
    <t>William Paterson University of New Jersey</t>
  </si>
  <si>
    <t>Rutgers University-New Brunswick</t>
  </si>
  <si>
    <t>The College of New Jersey</t>
  </si>
  <si>
    <t>Union County College</t>
  </si>
  <si>
    <t>New Mexico Institute of Mining and Technology</t>
  </si>
  <si>
    <t>New Mexico State University-Main Campus</t>
  </si>
  <si>
    <t>University of New Mexico-Main Campus</t>
  </si>
  <si>
    <t>CUNY Hunter College</t>
  </si>
  <si>
    <t>SUNY at Albany</t>
  </si>
  <si>
    <t>SUNY at Binghamton</t>
  </si>
  <si>
    <t>University at Buffalo</t>
  </si>
  <si>
    <t>Stony Brook University</t>
  </si>
  <si>
    <t>SUNY College at Brockport</t>
  </si>
  <si>
    <t>SUNY College at Cortland</t>
  </si>
  <si>
    <t>SUNY at Fredonia</t>
  </si>
  <si>
    <t>SUNY College at Geneseo</t>
  </si>
  <si>
    <t>State University of New York at New Paltz</t>
  </si>
  <si>
    <t>SUNY Oneonta</t>
  </si>
  <si>
    <t>SUNY College at Oswego</t>
  </si>
  <si>
    <t>SUNY College of Environmental Science and Forestry</t>
  </si>
  <si>
    <t>SUNY College of Technology at Alfred</t>
  </si>
  <si>
    <t>SUNY College of Technology at Canton</t>
  </si>
  <si>
    <t>SUNY College of Agriculture and Technology at Cobleskill</t>
  </si>
  <si>
    <t>SUNY College of Technology at Delhi</t>
  </si>
  <si>
    <t>Farmingdale State College</t>
  </si>
  <si>
    <t>Morrisville State College</t>
  </si>
  <si>
    <t>SUNY Broome Community College</t>
  </si>
  <si>
    <t>Corning Community College</t>
  </si>
  <si>
    <t>Dutchess Community College</t>
  </si>
  <si>
    <t>Fashion Institute of Technology</t>
  </si>
  <si>
    <t>Hudson Valley Community College</t>
  </si>
  <si>
    <t>Jamestown Community College</t>
  </si>
  <si>
    <t>Jefferson Community College</t>
  </si>
  <si>
    <t>Mohawk Valley Community College</t>
  </si>
  <si>
    <t>Niagara County Community College</t>
  </si>
  <si>
    <t>Onondaga Community College</t>
  </si>
  <si>
    <t>Orange County Community College</t>
  </si>
  <si>
    <t>Rockland Community College</t>
  </si>
  <si>
    <t>Suffolk County Community College</t>
  </si>
  <si>
    <t>Sullivan County Community College</t>
  </si>
  <si>
    <t>Ulster County Community College</t>
  </si>
  <si>
    <t>Appalachian State University</t>
  </si>
  <si>
    <t>Davidson County Community College</t>
  </si>
  <si>
    <t>East Carolina University</t>
  </si>
  <si>
    <t>Surry Community College</t>
  </si>
  <si>
    <t>North Carolina State University at Raleigh</t>
  </si>
  <si>
    <t>University of North Carolina at Chapel Hill</t>
  </si>
  <si>
    <t>University of North Carolina at Charlotte</t>
  </si>
  <si>
    <t>University of North Carolina at Greensboro</t>
  </si>
  <si>
    <t>Western Carolina University</t>
  </si>
  <si>
    <t>Western Piedmont Community College</t>
  </si>
  <si>
    <t>Wilkes Community College</t>
  </si>
  <si>
    <t>University of North Carolina Wilmington</t>
  </si>
  <si>
    <t>Bismarck State College</t>
  </si>
  <si>
    <t>Dickinson State University</t>
  </si>
  <si>
    <t>Lake Region State College</t>
  </si>
  <si>
    <t>Minot State University</t>
  </si>
  <si>
    <t>Dakota College at Bottineau</t>
  </si>
  <si>
    <t>North Dakota State College of Science</t>
  </si>
  <si>
    <t>North Dakota State University-Main Campus</t>
  </si>
  <si>
    <t>University of North Dakota</t>
  </si>
  <si>
    <t>Williston State College</t>
  </si>
  <si>
    <t>Valley City State University</t>
  </si>
  <si>
    <t>Bowling Green State University-Main Campus</t>
  </si>
  <si>
    <t>Cleveland State University</t>
  </si>
  <si>
    <t>Miami University-Oxford</t>
  </si>
  <si>
    <t>Wright State University-Main Campus</t>
  </si>
  <si>
    <t>Ohio State University-Main Campus</t>
  </si>
  <si>
    <t>University of Akron Main Campus</t>
  </si>
  <si>
    <t>University of Cincinnati-Main Campus</t>
  </si>
  <si>
    <t>Western Oklahoma State College</t>
  </si>
  <si>
    <t>Cameron University</t>
  </si>
  <si>
    <t>University of Central Oklahoma</t>
  </si>
  <si>
    <t>Connors State College</t>
  </si>
  <si>
    <t>East Central University</t>
  </si>
  <si>
    <t>Eastern Oklahoma State College</t>
  </si>
  <si>
    <t>Northeastern Oklahoma A&amp;M College</t>
  </si>
  <si>
    <t>Northeastern State University</t>
  </si>
  <si>
    <t>Northern Oklahoma College</t>
  </si>
  <si>
    <t>Northwestern Oklahoma State University</t>
  </si>
  <si>
    <t>University of Science and Arts of Oklahoma</t>
  </si>
  <si>
    <t>Oklahoma State University-Main Campus</t>
  </si>
  <si>
    <t>Oklahoma State University Institute of Technology</t>
  </si>
  <si>
    <t>Oklahoma Panhandle State University</t>
  </si>
  <si>
    <t>Carl Albert State College</t>
  </si>
  <si>
    <t>Southeastern Oklahoma State University</t>
  </si>
  <si>
    <t>Southwestern Oklahoma State University</t>
  </si>
  <si>
    <t>University of Oklahoma-Norman Campus</t>
  </si>
  <si>
    <t>Clatsop Community College</t>
  </si>
  <si>
    <t>Eastern Oregon University</t>
  </si>
  <si>
    <t>Mt Hood Community College</t>
  </si>
  <si>
    <t>Oregon State University</t>
  </si>
  <si>
    <t>Oregon Institute of Technology</t>
  </si>
  <si>
    <t>Portland Community College</t>
  </si>
  <si>
    <t>Portland State University</t>
  </si>
  <si>
    <t>Community College of Allegheny County</t>
  </si>
  <si>
    <t>Bucks County Community College</t>
  </si>
  <si>
    <t>Butler County Community College</t>
  </si>
  <si>
    <t>Indiana University of Pennsylvania-Main Campus</t>
  </si>
  <si>
    <t>Bloomsburg University of Pennsylvania</t>
  </si>
  <si>
    <t>California University of Pennsylvania</t>
  </si>
  <si>
    <t>Clarion University of Pennsylvania</t>
  </si>
  <si>
    <t>East Stroudsburg University of Pennsylvania</t>
  </si>
  <si>
    <t>Edinboro University of Pennsylvania</t>
  </si>
  <si>
    <t>Kutztown University of Pennsylvania</t>
  </si>
  <si>
    <t>Lock Haven University</t>
  </si>
  <si>
    <t>Mansfield University of Pennsylvania</t>
  </si>
  <si>
    <t>Millersville University of Pennsylvania</t>
  </si>
  <si>
    <t>Shippensburg University of Pennsylvania</t>
  </si>
  <si>
    <t>Slippery Rock University of Pennsylvania</t>
  </si>
  <si>
    <t>West Chester University of Pennsylvania</t>
  </si>
  <si>
    <t>Pennsylvania State University-Main Campus</t>
  </si>
  <si>
    <t>University of Pittsburgh-Pittsburgh Campus</t>
  </si>
  <si>
    <t>Pennsylvania College of Technology</t>
  </si>
  <si>
    <t>Rhode Island College</t>
  </si>
  <si>
    <t>Community College of Rhode Island</t>
  </si>
  <si>
    <t>University of Rhode Island</t>
  </si>
  <si>
    <t>Citadel Military College of South Carolina</t>
  </si>
  <si>
    <t>Clemson University</t>
  </si>
  <si>
    <t>College of Charleston</t>
  </si>
  <si>
    <t>Lander University</t>
  </si>
  <si>
    <t>Medical University of South Carolina</t>
  </si>
  <si>
    <t>University of South Carolina-Columbia</t>
  </si>
  <si>
    <t>Coastal Carolina University</t>
  </si>
  <si>
    <t>Black Hills State University</t>
  </si>
  <si>
    <t>Dakota State University</t>
  </si>
  <si>
    <t>Northern State University</t>
  </si>
  <si>
    <t>South Dakota School of Mines and Technology</t>
  </si>
  <si>
    <t>South Dakota State University</t>
  </si>
  <si>
    <t>University of South Dakota</t>
  </si>
  <si>
    <t>East Tennessee State University</t>
  </si>
  <si>
    <t>Middle Tennessee State University</t>
  </si>
  <si>
    <t>Tennessee Technological University</t>
  </si>
  <si>
    <t>The University of Tennessee-Chattanooga</t>
  </si>
  <si>
    <t>The University of Tennessee-Knoxville</t>
  </si>
  <si>
    <t>The University of Tennessee-Martin</t>
  </si>
  <si>
    <t>Alvin Community College</t>
  </si>
  <si>
    <t>Angelo State University</t>
  </si>
  <si>
    <t>Blinn College</t>
  </si>
  <si>
    <t>North Central Texas College</t>
  </si>
  <si>
    <t>Del Mar College</t>
  </si>
  <si>
    <t>Grayson College</t>
  </si>
  <si>
    <t>Howard College</t>
  </si>
  <si>
    <t>Lamar University</t>
  </si>
  <si>
    <t>Laredo Community College</t>
  </si>
  <si>
    <t>Midwestern State University</t>
  </si>
  <si>
    <t>University of North Texas</t>
  </si>
  <si>
    <t>Odessa College</t>
  </si>
  <si>
    <t>Paris Junior College</t>
  </si>
  <si>
    <t>Ranger College</t>
  </si>
  <si>
    <t>Sam Houston State University</t>
  </si>
  <si>
    <t>South Plains College</t>
  </si>
  <si>
    <t>Texas State University</t>
  </si>
  <si>
    <t>Stephen F Austin State University</t>
  </si>
  <si>
    <t>Sul Ross State University</t>
  </si>
  <si>
    <t>Temple College</t>
  </si>
  <si>
    <t>Tarleton State University</t>
  </si>
  <si>
    <t>Texas A &amp; M University-College Station</t>
  </si>
  <si>
    <t>Texas A &amp; M University-Kingsville</t>
  </si>
  <si>
    <t>Texas Tech University</t>
  </si>
  <si>
    <t>Texas Woman's University</t>
  </si>
  <si>
    <t>University of Houston</t>
  </si>
  <si>
    <t>The University of Texas at Arlington</t>
  </si>
  <si>
    <t>The University of Texas at Austin</t>
  </si>
  <si>
    <t>The University of Texas Health Science Center at San Antonio</t>
  </si>
  <si>
    <t>The University of Texas at El Paso</t>
  </si>
  <si>
    <t>West Texas A &amp; M University</t>
  </si>
  <si>
    <t>Wharton County Junior College</t>
  </si>
  <si>
    <t>Dixie State University</t>
  </si>
  <si>
    <t>University of Utah</t>
  </si>
  <si>
    <t>Utah State University</t>
  </si>
  <si>
    <t>Southern Utah University</t>
  </si>
  <si>
    <t>Snow College</t>
  </si>
  <si>
    <t>Weber State University</t>
  </si>
  <si>
    <t>Johnson State College</t>
  </si>
  <si>
    <t>Lyndon State College</t>
  </si>
  <si>
    <t>University of Vermont</t>
  </si>
  <si>
    <t>Vermont Technical College</t>
  </si>
  <si>
    <t>College of William and Mary</t>
  </si>
  <si>
    <t>Christopher Newport University</t>
  </si>
  <si>
    <t>Longwood University</t>
  </si>
  <si>
    <t>James Madison University</t>
  </si>
  <si>
    <t>Radford University</t>
  </si>
  <si>
    <t>University of Virginia-Main Campus</t>
  </si>
  <si>
    <t>University of Mary Washington</t>
  </si>
  <si>
    <t>The University of Virginia's College at Wise</t>
  </si>
  <si>
    <t>George Mason University</t>
  </si>
  <si>
    <t>Virginia Polytechnic Institute and State University</t>
  </si>
  <si>
    <t>Wytheville Community College</t>
  </si>
  <si>
    <t>Bellevue College</t>
  </si>
  <si>
    <t>Big Bend Community College</t>
  </si>
  <si>
    <t>Central Washington University</t>
  </si>
  <si>
    <t>Clark College</t>
  </si>
  <si>
    <t>Columbia Basin College</t>
  </si>
  <si>
    <t>Eastern Washington University</t>
  </si>
  <si>
    <t>Lower Columbia College</t>
  </si>
  <si>
    <t>Olympic College</t>
  </si>
  <si>
    <t>Shoreline Community College</t>
  </si>
  <si>
    <t>Skagit Valley College</t>
  </si>
  <si>
    <t>University of Washington-Seattle Campus</t>
  </si>
  <si>
    <t>Washington State University</t>
  </si>
  <si>
    <t>Western Washington University</t>
  </si>
  <si>
    <t>Concord University</t>
  </si>
  <si>
    <t>Southern West Virginia Community and Technical College</t>
  </si>
  <si>
    <t>Shepherd University</t>
  </si>
  <si>
    <t>West Virginia University</t>
  </si>
  <si>
    <t>Western Technical College</t>
  </si>
  <si>
    <t>University of Wisconsin-Madison</t>
  </si>
  <si>
    <t>University of Wisconsin-Milwaukee</t>
  </si>
  <si>
    <t>University of Wisconsin Colleges</t>
  </si>
  <si>
    <t>University of Wisconsin-Green Bay</t>
  </si>
  <si>
    <t>University of Wisconsin-Stout</t>
  </si>
  <si>
    <t>University of Wisconsin-Eau Claire</t>
  </si>
  <si>
    <t>University of Wisconsin-La Crosse</t>
  </si>
  <si>
    <t>University of Wisconsin-Oshkosh</t>
  </si>
  <si>
    <t>University of Wisconsin-Platteville</t>
  </si>
  <si>
    <t>University of Wisconsin-River Falls</t>
  </si>
  <si>
    <t>University of Wisconsin-Stevens Point</t>
  </si>
  <si>
    <t>University of Wisconsin-Whitewater</t>
  </si>
  <si>
    <t>Eastern Wyoming College</t>
  </si>
  <si>
    <t>Sheridan College</t>
  </si>
  <si>
    <t>Northwest College</t>
  </si>
  <si>
    <t>University of Wyoming</t>
  </si>
  <si>
    <t>Western Wyoming Community College</t>
  </si>
  <si>
    <t>University of Central Florida</t>
  </si>
  <si>
    <t>Dalton State College</t>
  </si>
  <si>
    <t>University of Minnesota-Twin Cities</t>
  </si>
  <si>
    <t>Spartanburg Community College</t>
  </si>
  <si>
    <t>Chattanooga State Community College</t>
  </si>
  <si>
    <t>Cleveland State Community College</t>
  </si>
  <si>
    <t>Central Texas College</t>
  </si>
  <si>
    <t>Madison Area Technical College</t>
  </si>
  <si>
    <t>Utah Valley University</t>
  </si>
  <si>
    <t>Asheville-Buncombe Technical Community College</t>
  </si>
  <si>
    <t>Pitt Community College</t>
  </si>
  <si>
    <t>University of Minnesota-Crookston</t>
  </si>
  <si>
    <t>Kirkwood Community College</t>
  </si>
  <si>
    <t>Montgomery County Community College</t>
  </si>
  <si>
    <t>Ohlone College</t>
  </si>
  <si>
    <t>City College of San Francisco</t>
  </si>
  <si>
    <t>Colorado Mountain College</t>
  </si>
  <si>
    <t>University of Colorado Colorado Springs</t>
  </si>
  <si>
    <t>Leeward Community College</t>
  </si>
  <si>
    <t>Iowa Western Community College</t>
  </si>
  <si>
    <t>Northwest Iowa Community College</t>
  </si>
  <si>
    <t>Bergen Community College</t>
  </si>
  <si>
    <t>Clovis Community College</t>
  </si>
  <si>
    <t>Caldwell Community College and Technical Institute</t>
  </si>
  <si>
    <t>Clackamas Community College</t>
  </si>
  <si>
    <t>Oregon Health &amp; Science University</t>
  </si>
  <si>
    <t>Tri-County Technical College</t>
  </si>
  <si>
    <t>The University of Texas Health Science Center at Houston</t>
  </si>
  <si>
    <t>Dabney S Lancaster Community College</t>
  </si>
  <si>
    <t>Bellingham Technical College</t>
  </si>
  <si>
    <t>Edmonds Community College</t>
  </si>
  <si>
    <t>Walla Walla Community College</t>
  </si>
  <si>
    <t>University of Wisconsin-Parkside</t>
  </si>
  <si>
    <t>Salt Lake Community College</t>
  </si>
  <si>
    <t>New River Community College</t>
  </si>
  <si>
    <t>University of Arkansas Community College-Morrilton</t>
  </si>
  <si>
    <t>Ridgewater College</t>
  </si>
  <si>
    <t>Minnesota West Community and Technical College</t>
  </si>
  <si>
    <t>North Central Kansas Technical College</t>
  </si>
  <si>
    <t>Central Maine Community College</t>
  </si>
  <si>
    <t>Eastern Maine Community College</t>
  </si>
  <si>
    <t>White Mountains Community College</t>
  </si>
  <si>
    <t>Waukesha County Technical College</t>
  </si>
  <si>
    <t>Northeast Wisconsin Technical College</t>
  </si>
  <si>
    <t>Chippewa Valley Technical College</t>
  </si>
  <si>
    <t>Lake Area Technical Institute</t>
  </si>
  <si>
    <t>North Central State College</t>
  </si>
  <si>
    <t>Catawba Valley Community College</t>
  </si>
  <si>
    <t>Cape Fear Community College</t>
  </si>
  <si>
    <t>Metro Technology Centers</t>
  </si>
  <si>
    <t>Lake Washington Institute of Technology</t>
  </si>
  <si>
    <t>Northeast State Community College</t>
  </si>
  <si>
    <t>Mid-State Technical College</t>
  </si>
  <si>
    <t>Nicolet Area Technical College</t>
  </si>
  <si>
    <t>Northcentral Technical College</t>
  </si>
  <si>
    <t>Blackhawk Technical College</t>
  </si>
  <si>
    <t>Salina Area Technical College</t>
  </si>
  <si>
    <t>Manhattan Area Technical College</t>
  </si>
  <si>
    <t>Southern Maine Community College</t>
  </si>
  <si>
    <t>Cape Girardeau Career and Technology Center</t>
  </si>
  <si>
    <t>St Cloud Technical and Community College</t>
  </si>
  <si>
    <t>South Central College</t>
  </si>
  <si>
    <t>Alexandria Technical &amp; Community College</t>
  </si>
  <si>
    <t>Lake Superior College</t>
  </si>
  <si>
    <t>College of DuPage</t>
  </si>
  <si>
    <t>Illinois Central College</t>
  </si>
  <si>
    <t>Flathead Valley Community College</t>
  </si>
  <si>
    <t>Genesee Community College</t>
  </si>
  <si>
    <t>Clinton Community College</t>
  </si>
  <si>
    <t>Tompkins Cortland Community College</t>
  </si>
  <si>
    <t>Columbia-Greene Community College</t>
  </si>
  <si>
    <t>SUNY at Purchase College</t>
  </si>
  <si>
    <t>Craven Community College</t>
  </si>
  <si>
    <t>Community College of Beaver County</t>
  </si>
  <si>
    <t>Lehigh Carbon Community College</t>
  </si>
  <si>
    <t>Luzerne County Community College</t>
  </si>
  <si>
    <t>Dyersburg State Community College</t>
  </si>
  <si>
    <t>Camden County College</t>
  </si>
  <si>
    <t>University of Nebraska Medical Center</t>
  </si>
  <si>
    <t>Waubonsee Community College</t>
  </si>
  <si>
    <t>Linn-Benton Community College</t>
  </si>
  <si>
    <t>Naugatuck Valley Community College</t>
  </si>
  <si>
    <t>Los Angeles Southwest College</t>
  </si>
  <si>
    <t>Delaware Technical Community College-Owens</t>
  </si>
  <si>
    <t>Delaware County Community College</t>
  </si>
  <si>
    <t>North Country Community College</t>
  </si>
  <si>
    <t>Moorpark College</t>
  </si>
  <si>
    <t>Rend Lake College</t>
  </si>
  <si>
    <t>Lincoln Land Community College</t>
  </si>
  <si>
    <t>Northampton County Area Community College</t>
  </si>
  <si>
    <t>Carl Sandburg College</t>
  </si>
  <si>
    <t>CUNY Bernard M Baruch College</t>
  </si>
  <si>
    <t>Brazosport College</t>
  </si>
  <si>
    <t>Central Wyoming College</t>
  </si>
  <si>
    <t>Western Iowa Tech Community College</t>
  </si>
  <si>
    <t>Anoka Technical College</t>
  </si>
  <si>
    <t>Finger Lakes Community College</t>
  </si>
  <si>
    <t>Helena College University of Montana</t>
  </si>
  <si>
    <t>Capital Community College</t>
  </si>
  <si>
    <t>Lake Land College</t>
  </si>
  <si>
    <t>Southwest Wisconsin Technical College</t>
  </si>
  <si>
    <t>Kishwaukee College</t>
  </si>
  <si>
    <t>McHenry County College</t>
  </si>
  <si>
    <t>Moraine Valley Community College</t>
  </si>
  <si>
    <t>College of Lake County</t>
  </si>
  <si>
    <t>Skyline College</t>
  </si>
  <si>
    <t>County College of Morris</t>
  </si>
  <si>
    <t>Raritan Valley Community College</t>
  </si>
  <si>
    <t>Southeast Technical Institute</t>
  </si>
  <si>
    <t>Thaddeus Stevens College of Technology</t>
  </si>
  <si>
    <t>Front Range Community College</t>
  </si>
  <si>
    <t>West Shore Community College</t>
  </si>
  <si>
    <t>Normandale Community College</t>
  </si>
  <si>
    <t>Halifax Community College</t>
  </si>
  <si>
    <t>Gateway Community College</t>
  </si>
  <si>
    <t>John A Logan College</t>
  </si>
  <si>
    <t>Springfield Technical Community College</t>
  </si>
  <si>
    <t>Carteret Community College</t>
  </si>
  <si>
    <t>The Evergreen State College</t>
  </si>
  <si>
    <t>Seward County Community College and Area Technical School</t>
  </si>
  <si>
    <t>Johnson County Community College</t>
  </si>
  <si>
    <t>Terra State Community College</t>
  </si>
  <si>
    <t>Mitchell Technical Institute</t>
  </si>
  <si>
    <t>Brookdale Community College</t>
  </si>
  <si>
    <t>Southwestern Community College</t>
  </si>
  <si>
    <t>CUNY Hostos Community College</t>
  </si>
  <si>
    <t>Walters State Community College</t>
  </si>
  <si>
    <t>College of the Canyons</t>
  </si>
  <si>
    <t>Macomb Community College</t>
  </si>
  <si>
    <t>Saddleback College</t>
  </si>
  <si>
    <t>Madisonville Community College</t>
  </si>
  <si>
    <t>Wayne County Schools Career Center</t>
  </si>
  <si>
    <t>Rose State College</t>
  </si>
  <si>
    <t>Lakeshore Technical College</t>
  </si>
  <si>
    <t>Texas State Technical College-Harlingen</t>
  </si>
  <si>
    <t>Washington County Community College</t>
  </si>
  <si>
    <t>Nashua Community College</t>
  </si>
  <si>
    <t>Moraine Park Technical College</t>
  </si>
  <si>
    <t>Laramie County Community College</t>
  </si>
  <si>
    <t>Northern Kentucky University</t>
  </si>
  <si>
    <t>Great Falls College Montana State University</t>
  </si>
  <si>
    <t>University of Illinois at Springfield</t>
  </si>
  <si>
    <t>Johnston Community College</t>
  </si>
  <si>
    <t>Ramapo College of New Jersey</t>
  </si>
  <si>
    <t>Georgia Highlands College</t>
  </si>
  <si>
    <t>Red Rocks Community College</t>
  </si>
  <si>
    <t>Western Texas College</t>
  </si>
  <si>
    <t>Florida International University</t>
  </si>
  <si>
    <t>Oklahoma State University-Oklahoma City</t>
  </si>
  <si>
    <t>Texas A &amp; M International University</t>
  </si>
  <si>
    <t>Blue Ridge Community College</t>
  </si>
  <si>
    <t>Inver Hills Community College</t>
  </si>
  <si>
    <t>The University of Texas at Dallas</t>
  </si>
  <si>
    <t>Fox Valley Technical College</t>
  </si>
  <si>
    <t>Tunxis Community College</t>
  </si>
  <si>
    <t>Three Rivers Community College</t>
  </si>
  <si>
    <t>Lincoln Trail College</t>
  </si>
  <si>
    <t>Midland College</t>
  </si>
  <si>
    <t>Kennebec Valley Community College</t>
  </si>
  <si>
    <t>University of North Florida</t>
  </si>
  <si>
    <t>Oakton Community College</t>
  </si>
  <si>
    <t>Volunteer State Community College</t>
  </si>
  <si>
    <t>Roane State Community College</t>
  </si>
  <si>
    <t>The University of Texas of the Permian Basin</t>
  </si>
  <si>
    <t>Middlesex Community College</t>
  </si>
  <si>
    <t>Luna Community College</t>
  </si>
  <si>
    <t>College of the Ouachitas</t>
  </si>
  <si>
    <t>Morgan Community College</t>
  </si>
  <si>
    <t>Passaic County Community College</t>
  </si>
  <si>
    <t>Greater Johnstown Career and Technology Center</t>
  </si>
  <si>
    <t>Garrett College</t>
  </si>
  <si>
    <t>Lewis and Clark Community College</t>
  </si>
  <si>
    <t>CUNY LaGuardia Community College</t>
  </si>
  <si>
    <t>Jefferson Lewis BOCES-Practical Nursing Program</t>
  </si>
  <si>
    <t>Vernon College</t>
  </si>
  <si>
    <t>The University of Texas at San Antonio</t>
  </si>
  <si>
    <t>Western Suffolk BOCES</t>
  </si>
  <si>
    <t>Western Dakota Technical Institute</t>
  </si>
  <si>
    <t>Westmoreland County Community College</t>
  </si>
  <si>
    <t>Whatcom Community College</t>
  </si>
  <si>
    <t>Metropolitan State University</t>
  </si>
  <si>
    <t>El Paso Community College</t>
  </si>
  <si>
    <t>Oklahoma City Community College</t>
  </si>
  <si>
    <t>Dakota County Technical College</t>
  </si>
  <si>
    <t>Renton Technical College</t>
  </si>
  <si>
    <t>Washington State Community College</t>
  </si>
  <si>
    <t>Hennepin Technical College</t>
  </si>
  <si>
    <t>Century College</t>
  </si>
  <si>
    <t>Texas Tech University Health Sciences Center</t>
  </si>
  <si>
    <t>Erie Community College</t>
  </si>
  <si>
    <t>Marion Technical College</t>
  </si>
  <si>
    <t>Greater Altoona Career &amp; Technology Center</t>
  </si>
  <si>
    <t>Richland Community College</t>
  </si>
  <si>
    <t>Eastern Idaho Technical College</t>
  </si>
  <si>
    <t>Asnuntuck Community College</t>
  </si>
  <si>
    <t>Texas A &amp; M University-Corpus Christi</t>
  </si>
  <si>
    <t>The University of Texas at Tyler</t>
  </si>
  <si>
    <t>Community College of Vermont</t>
  </si>
  <si>
    <t>Bunker Hill Community College</t>
  </si>
  <si>
    <t>Windward Community College</t>
  </si>
  <si>
    <t>University of Alaska Anchorage</t>
  </si>
  <si>
    <t>Northeast Community College</t>
  </si>
  <si>
    <t>University of Houston-Clear Lake</t>
  </si>
  <si>
    <t>Delaware Technical Community College-Terry</t>
  </si>
  <si>
    <t>Wisconsin Indianhead Technical College</t>
  </si>
  <si>
    <t>East Arkansas Community College</t>
  </si>
  <si>
    <t>Evergreen Valley College</t>
  </si>
  <si>
    <t>Onondaga Cortland Madison BOCES</t>
  </si>
  <si>
    <t>Pellissippi State Community College</t>
  </si>
  <si>
    <t>John Wood Community College</t>
  </si>
  <si>
    <t>Hudson County Community College</t>
  </si>
  <si>
    <t>University of Houston-Victoria</t>
  </si>
  <si>
    <t>Coastline Community College</t>
  </si>
  <si>
    <t>Buckeye Hills Career Center</t>
  </si>
  <si>
    <t>Wor-Wic Community College</t>
  </si>
  <si>
    <t>Frontier Community College</t>
  </si>
  <si>
    <t>Central Community College</t>
  </si>
  <si>
    <t>Truckee Meadows Community College</t>
  </si>
  <si>
    <t>Cuyamaca College</t>
  </si>
  <si>
    <t>Mission College</t>
  </si>
  <si>
    <t>Madison Oneida BOCES-Practical Nursing Program</t>
  </si>
  <si>
    <t>Delaware Technical Community College-Stanton/Wilmington</t>
  </si>
  <si>
    <t>Delta Montrose Technical College</t>
  </si>
  <si>
    <t>Nunez Community College</t>
  </si>
  <si>
    <t>Ashtabula County Technical and Career Campus</t>
  </si>
  <si>
    <t>Schuylkill Technology Center</t>
  </si>
  <si>
    <t>Miami Valley Career Technology Center</t>
  </si>
  <si>
    <t>Santa Fe Community College</t>
  </si>
  <si>
    <t>Lancaster County Career and Technology Center</t>
  </si>
  <si>
    <t>Palo Alto College</t>
  </si>
  <si>
    <t>Warren County Community College</t>
  </si>
  <si>
    <t>Wilkes-Barre Area Career and Technical Center Practical Nursing</t>
  </si>
  <si>
    <t>Irvine Valley College</t>
  </si>
  <si>
    <t>Sussex County Community College</t>
  </si>
  <si>
    <t>Lorain County Joint Vocational School District</t>
  </si>
  <si>
    <t>Community Services Division-Alliance City</t>
  </si>
  <si>
    <t>Owensboro Community and Technical College</t>
  </si>
  <si>
    <t>Heartland Community College</t>
  </si>
  <si>
    <t>Ventura Adult and Continuing Education</t>
  </si>
  <si>
    <t>Granite State College</t>
  </si>
  <si>
    <t>Carolinas College of Health Sciences</t>
  </si>
  <si>
    <t>York County Community College</t>
  </si>
  <si>
    <t>AVTEC-Alaska's Institute of Technology</t>
  </si>
  <si>
    <t>Texas A &amp; M University-Texarkana</t>
  </si>
  <si>
    <t>Florida Gulf Coast University</t>
  </si>
  <si>
    <t>California State University-Monterey Bay</t>
  </si>
  <si>
    <t>Lamar Institute of Technology</t>
  </si>
  <si>
    <t>Grand Canyon University</t>
  </si>
  <si>
    <t>Brooks Institute</t>
  </si>
  <si>
    <t>Post University</t>
  </si>
  <si>
    <t>American Academy of Art</t>
  </si>
  <si>
    <t>Bay State College</t>
  </si>
  <si>
    <t>Minnesota School of Business-Richfield</t>
  </si>
  <si>
    <t>Salter College-West Boylston</t>
  </si>
  <si>
    <t>Mount Washington College</t>
  </si>
  <si>
    <t>McCann School of Business &amp; Technology</t>
  </si>
  <si>
    <t>Penn Commercial Business/Technical School</t>
  </si>
  <si>
    <t>Teterboro School of Aeronautics</t>
  </si>
  <si>
    <t>Wyotech-Fremont</t>
  </si>
  <si>
    <t>Heald College-San Francisco</t>
  </si>
  <si>
    <t>Berkeley College-New York</t>
  </si>
  <si>
    <t>Mandl School-The College of Allied Health</t>
  </si>
  <si>
    <t>Pittsburgh Technical Institute</t>
  </si>
  <si>
    <t>The New England Institute of Art</t>
  </si>
  <si>
    <t>Concorde Career College-North Hollywood</t>
  </si>
  <si>
    <t>Rocky Mountain College of Art and Design</t>
  </si>
  <si>
    <t>La James College of Hairstyling and Cosmetology</t>
  </si>
  <si>
    <t>New Castle School of Trades</t>
  </si>
  <si>
    <t>Triangle Tech Inc-Pittsburgh</t>
  </si>
  <si>
    <t>Universal Technical Institute of Arizona Inc</t>
  </si>
  <si>
    <t>The Art Institute of Philadelphia</t>
  </si>
  <si>
    <t>Jamestown Business College</t>
  </si>
  <si>
    <t>Empire Beauty School-Laconia</t>
  </si>
  <si>
    <t>Marinello Schools of Beauty-Meriden</t>
  </si>
  <si>
    <t>Concorde Career College-Portland</t>
  </si>
  <si>
    <t>Capri Institute of Hair Design-Clifton</t>
  </si>
  <si>
    <t>Midway Paris Beauty School</t>
  </si>
  <si>
    <t>Pennco Tech-Bristol</t>
  </si>
  <si>
    <t>Duluth Business University</t>
  </si>
  <si>
    <t>Colorado Technical University-Colorado Springs</t>
  </si>
  <si>
    <t>South College-Asheville</t>
  </si>
  <si>
    <t>P B Cosmetology Education Center</t>
  </si>
  <si>
    <t>Pivot Point Academy-Evanston</t>
  </si>
  <si>
    <t>Avalon School of Cosmetology-Mesa</t>
  </si>
  <si>
    <t>Berk Trade and Business School</t>
  </si>
  <si>
    <t>Victoria Beauty College Inc</t>
  </si>
  <si>
    <t>Hamilton Technical College</t>
  </si>
  <si>
    <t>Five Towns College</t>
  </si>
  <si>
    <t>Lancaster Beauty School</t>
  </si>
  <si>
    <t>Ogle School Hair Skin Nails-Arlington</t>
  </si>
  <si>
    <t>Capri Beauty College</t>
  </si>
  <si>
    <t>Academy College</t>
  </si>
  <si>
    <t>Eastwick College-Ramsey</t>
  </si>
  <si>
    <t>Harrington College of Design</t>
  </si>
  <si>
    <t>MIAT College of Technology</t>
  </si>
  <si>
    <t>Roman Academy of Beauty Culture</t>
  </si>
  <si>
    <t>The Art Institute of Colorado</t>
  </si>
  <si>
    <t>College of Hair Design-Downtown</t>
  </si>
  <si>
    <t>Sumner College</t>
  </si>
  <si>
    <t>Pennsylvania Academy of Cosmetology Arts and Sciences-Johnstown</t>
  </si>
  <si>
    <t>Michigan College of Beauty-Troy</t>
  </si>
  <si>
    <t>Pennco Tech-Blackwood</t>
  </si>
  <si>
    <t>Beau Monde College of Hair Design</t>
  </si>
  <si>
    <t>New England School of Photography</t>
  </si>
  <si>
    <t>Western International University</t>
  </si>
  <si>
    <t>Charleston School of Beauty Culture</t>
  </si>
  <si>
    <t>Rob Roy Academy-Worcester</t>
  </si>
  <si>
    <t>Centro de Estudios Multidisciplinarios-San Juan</t>
  </si>
  <si>
    <t>New England Tractor Trailer Training School of Connecticut</t>
  </si>
  <si>
    <t>Gene Juarez Academy of Beauty-Mountlake Terrace</t>
  </si>
  <si>
    <t>Pima Medical Institute-Tucson</t>
  </si>
  <si>
    <t>Carrington College-Boise</t>
  </si>
  <si>
    <t>Colleen O'Haras Beauty Academy</t>
  </si>
  <si>
    <t>Le Cordon Bleu College of Culinary Arts-San Francisco</t>
  </si>
  <si>
    <t>Ross Medical Education Center-Cincinnati</t>
  </si>
  <si>
    <t>Aveda Institute-Baton Rouge</t>
  </si>
  <si>
    <t>Hair Professionals School of Cosmetology</t>
  </si>
  <si>
    <t>Capri Institute of Hair Design-Brick</t>
  </si>
  <si>
    <t>Eastern College of Health Vocations-Little Rock</t>
  </si>
  <si>
    <t>South Coast College</t>
  </si>
  <si>
    <t>Interactive College of Technology-Chamblee</t>
  </si>
  <si>
    <t>National Tractor Trailer School Inc-Liverpool</t>
  </si>
  <si>
    <t>Consolidated School of Business-York</t>
  </si>
  <si>
    <t>Institute of Audio Research</t>
  </si>
  <si>
    <t>Design Institute of San Diego</t>
  </si>
  <si>
    <t>University of Cosmetology Arts &amp; Sciences-San Antonio Perrin</t>
  </si>
  <si>
    <t>Interface College-Spokane</t>
  </si>
  <si>
    <t>Ross Medical Education Center-Brighton</t>
  </si>
  <si>
    <t>Fortis College-Mobile</t>
  </si>
  <si>
    <t>Paul Mitchell the School-Houston</t>
  </si>
  <si>
    <t>Universal Technical Institute of Texas Inc.</t>
  </si>
  <si>
    <t>Arthur's Beauty College Inc-Fort Smith</t>
  </si>
  <si>
    <t>G Skin &amp; Beauty Institute</t>
  </si>
  <si>
    <t>Hair Dynamics Education Center</t>
  </si>
  <si>
    <t>Sunstate Academy</t>
  </si>
  <si>
    <t>Ross Medical Education Center-Lansing</t>
  </si>
  <si>
    <t>Globe Institute of Technology</t>
  </si>
  <si>
    <t>Alaska Career College</t>
  </si>
  <si>
    <t>Stratford University</t>
  </si>
  <si>
    <t>The Art Institutes of York-PA</t>
  </si>
  <si>
    <t>Brillare Hairdressing Academy</t>
  </si>
  <si>
    <t>Charter College-Anchorage</t>
  </si>
  <si>
    <t>Atlanta School of Massage</t>
  </si>
  <si>
    <t>Hair Professionals Career College</t>
  </si>
  <si>
    <t>North-West College-Pasadena</t>
  </si>
  <si>
    <t>Center for Advanced Legal Studies</t>
  </si>
  <si>
    <t>Paul Mitchell the School-Wichita</t>
  </si>
  <si>
    <t>Valley College-Martinsburg</t>
  </si>
  <si>
    <t>Sanford-Brown Institute-White Plains</t>
  </si>
  <si>
    <t>Detroit Business Institute-Downriver</t>
  </si>
  <si>
    <t>Fortis Institute-Forty Fort</t>
  </si>
  <si>
    <t>Oklahoma School of Photography</t>
  </si>
  <si>
    <t>American Broadcasting School-Oklahoma City</t>
  </si>
  <si>
    <t>Conservatory of Recording Arts and Sciences</t>
  </si>
  <si>
    <t>Southern Careers Institute-Austin</t>
  </si>
  <si>
    <t>Royale College of Beauty</t>
  </si>
  <si>
    <t>Modern Technology School</t>
  </si>
  <si>
    <t>Paul Mitchell the School-Bradley</t>
  </si>
  <si>
    <t>Galen College of Nursing-Louisville</t>
  </si>
  <si>
    <t>Carsten Institute of Cosmetology</t>
  </si>
  <si>
    <t>Le Cordon Bleu College of Culinary Arts-Pasadena</t>
  </si>
  <si>
    <t>Career Networks Institute</t>
  </si>
  <si>
    <t>Baltimore School of Massage-Linthicum</t>
  </si>
  <si>
    <t>Fortis College-Foley</t>
  </si>
  <si>
    <t>Central Florida Institute</t>
  </si>
  <si>
    <t>Seacoast Career Schools-Sanford Campus</t>
  </si>
  <si>
    <t>Superior Career Institute</t>
  </si>
  <si>
    <t>Huntingdon College</t>
  </si>
  <si>
    <t>Tuskegee University</t>
  </si>
  <si>
    <t>California Institute of the Arts</t>
  </si>
  <si>
    <t>Holy Names University</t>
  </si>
  <si>
    <t>University of La Verne</t>
  </si>
  <si>
    <t>Mills College</t>
  </si>
  <si>
    <t>Hope International University</t>
  </si>
  <si>
    <t>Albertus Magnus College</t>
  </si>
  <si>
    <t>University of Saint Joseph</t>
  </si>
  <si>
    <t>University of Bridgeport</t>
  </si>
  <si>
    <t>Goldey-Beacom College</t>
  </si>
  <si>
    <t>Trinity Washington University</t>
  </si>
  <si>
    <t>Barry University</t>
  </si>
  <si>
    <t>Nova Southeastern University</t>
  </si>
  <si>
    <t>Andrew College</t>
  </si>
  <si>
    <t>Reinhardt University</t>
  </si>
  <si>
    <t>Shorter University</t>
  </si>
  <si>
    <t>Spelman College</t>
  </si>
  <si>
    <t>National University of Health Sciences</t>
  </si>
  <si>
    <t>Indiana Institute of Technology</t>
  </si>
  <si>
    <t>Friends University</t>
  </si>
  <si>
    <t>Ottawa University-Ottawa</t>
  </si>
  <si>
    <t>Fisher College</t>
  </si>
  <si>
    <t>Pine Manor College</t>
  </si>
  <si>
    <t>Springfield College</t>
  </si>
  <si>
    <t>Western New England University</t>
  </si>
  <si>
    <t>Marygrove College</t>
  </si>
  <si>
    <t>Olivet College</t>
  </si>
  <si>
    <t>Siena Heights University</t>
  </si>
  <si>
    <t>William Carey University</t>
  </si>
  <si>
    <t>Columbia College</t>
  </si>
  <si>
    <t>Drury University</t>
  </si>
  <si>
    <t>Fontbonne University</t>
  </si>
  <si>
    <t>University of Great Falls</t>
  </si>
  <si>
    <t>Bloomfield College</t>
  </si>
  <si>
    <t>University of the Southwest</t>
  </si>
  <si>
    <t>Dowling College</t>
  </si>
  <si>
    <t>Dominican College of Blauvelt</t>
  </si>
  <si>
    <t>LIU Post</t>
  </si>
  <si>
    <t>Maria College of Albany</t>
  </si>
  <si>
    <t>Medaille College</t>
  </si>
  <si>
    <t>New York Institute of Technology</t>
  </si>
  <si>
    <t>Utica College</t>
  </si>
  <si>
    <t>Belmont Abbey College</t>
  </si>
  <si>
    <t>Guilford College</t>
  </si>
  <si>
    <t>High Point University</t>
  </si>
  <si>
    <t>William Peace University</t>
  </si>
  <si>
    <t>Franklin University</t>
  </si>
  <si>
    <t>Lourdes University</t>
  </si>
  <si>
    <t>Bacone College</t>
  </si>
  <si>
    <t>Lackawanna College</t>
  </si>
  <si>
    <t>Charleston Southern University</t>
  </si>
  <si>
    <t>Converse College</t>
  </si>
  <si>
    <t>Newberry College</t>
  </si>
  <si>
    <t>Spartanburg Methodist College</t>
  </si>
  <si>
    <t>Christian Brothers University</t>
  </si>
  <si>
    <t>Freed-Hardeman University</t>
  </si>
  <si>
    <t>Dallas Baptist University</t>
  </si>
  <si>
    <t>Our Lady of the Lake University</t>
  </si>
  <si>
    <t>St Mary's University</t>
  </si>
  <si>
    <t>Averett University</t>
  </si>
  <si>
    <t>Mary Baldwin College</t>
  </si>
  <si>
    <t>Virginia Intermont College</t>
  </si>
  <si>
    <t>Seattle University</t>
  </si>
  <si>
    <t>Concordia University-Wisconsin</t>
  </si>
  <si>
    <t>Northwood University-Michigan</t>
  </si>
  <si>
    <t>Universidad Adventista de las Antillas</t>
  </si>
  <si>
    <t>Laboure College</t>
  </si>
  <si>
    <t>Marian Court College</t>
  </si>
  <si>
    <t>Missouri Baptist University</t>
  </si>
  <si>
    <t>American Musical and Dramatic Academy</t>
  </si>
  <si>
    <t>New England Institute of Technology</t>
  </si>
  <si>
    <t>Flagler College-St Augustine</t>
  </si>
  <si>
    <t>Wilmington University</t>
  </si>
  <si>
    <t>Sierra Nevada College</t>
  </si>
  <si>
    <t>Carlos Albizu University-San Juan</t>
  </si>
  <si>
    <t>Dallas Institute of Funeral Service</t>
  </si>
  <si>
    <t>Chatfield College</t>
  </si>
  <si>
    <t>Union Institute &amp; University</t>
  </si>
  <si>
    <t>Universidad Del Turabo</t>
  </si>
  <si>
    <t>Nazarene Bible College</t>
  </si>
  <si>
    <t>Liberty University</t>
  </si>
  <si>
    <t>Life University</t>
  </si>
  <si>
    <t>Cambridge College</t>
  </si>
  <si>
    <t>CET-Sobrato</t>
  </si>
  <si>
    <t>Wyotech-Daytona</t>
  </si>
  <si>
    <t>Universidad Metropolitana</t>
  </si>
  <si>
    <t>South Baylo University</t>
  </si>
  <si>
    <t>New York College of Health Professions</t>
  </si>
  <si>
    <t>Watkins College of Art Design &amp; Film</t>
  </si>
  <si>
    <t>CBD College</t>
  </si>
  <si>
    <t>Western Governors University</t>
  </si>
  <si>
    <t>Dallas Nursing Institute</t>
  </si>
  <si>
    <t>The University of Alabama</t>
  </si>
  <si>
    <t>University of Alabama at Birmingham</t>
  </si>
  <si>
    <t>University of South Alabama</t>
  </si>
  <si>
    <t>University of Arkansas at Monticello</t>
  </si>
  <si>
    <t>Henderson State University</t>
  </si>
  <si>
    <t>University of Arkansas at Little Rock</t>
  </si>
  <si>
    <t>Southern Arkansas University Main Campus</t>
  </si>
  <si>
    <t>Allan Hancock College</t>
  </si>
  <si>
    <t>Cabrillo College</t>
  </si>
  <si>
    <t>California State University-Los Angeles</t>
  </si>
  <si>
    <t>Humboldt State University</t>
  </si>
  <si>
    <t>Cerritos College</t>
  </si>
  <si>
    <t>College of Marin</t>
  </si>
  <si>
    <t>College of the Redwoods</t>
  </si>
  <si>
    <t>El Camino Community College District</t>
  </si>
  <si>
    <t>Fullerton College</t>
  </si>
  <si>
    <t>Monterey Peninsula College</t>
  </si>
  <si>
    <t>Napa Valley College</t>
  </si>
  <si>
    <t>Palomar College</t>
  </si>
  <si>
    <t>Pasadena City College</t>
  </si>
  <si>
    <t>San Diego Mesa College</t>
  </si>
  <si>
    <t>San Jose City College</t>
  </si>
  <si>
    <t>Santa Ana College</t>
  </si>
  <si>
    <t>Santa Barbara City College</t>
  </si>
  <si>
    <t>Shasta College</t>
  </si>
  <si>
    <t>Fresno City College</t>
  </si>
  <si>
    <t>Ventura College</t>
  </si>
  <si>
    <t>Adams State University</t>
  </si>
  <si>
    <t>Arapahoe Community College</t>
  </si>
  <si>
    <t>Lamar Community College</t>
  </si>
  <si>
    <t>Colorado State University-Pueblo</t>
  </si>
  <si>
    <t>Trinidad State Junior College</t>
  </si>
  <si>
    <t>Florida State College at Jacksonville</t>
  </si>
  <si>
    <t>Miami Dade College</t>
  </si>
  <si>
    <t>Tallahassee Community College</t>
  </si>
  <si>
    <t>Darton State College</t>
  </si>
  <si>
    <t>Georgia Perimeter College</t>
  </si>
  <si>
    <t>Georgia Southern University</t>
  </si>
  <si>
    <t>Georgia Southwestern State University</t>
  </si>
  <si>
    <t>Kauai Community College</t>
  </si>
  <si>
    <t>University of Hawaii Maui College</t>
  </si>
  <si>
    <t>Boise State University</t>
  </si>
  <si>
    <t>University of Idaho</t>
  </si>
  <si>
    <t>Prairie State College</t>
  </si>
  <si>
    <t>Illinois Valley Community College</t>
  </si>
  <si>
    <t>Southern Illinois University-Carbondale</t>
  </si>
  <si>
    <t>Triton College</t>
  </si>
  <si>
    <t>Indiana University-Purdue University-Indianapolis</t>
  </si>
  <si>
    <t>Indiana University-Kokomo</t>
  </si>
  <si>
    <t>Indiana University-South Bend</t>
  </si>
  <si>
    <t>Indiana University-Southeast</t>
  </si>
  <si>
    <t>Purdue University-North Central Campus</t>
  </si>
  <si>
    <t>North Iowa Area Community College</t>
  </si>
  <si>
    <t>Allen County Community College</t>
  </si>
  <si>
    <t>Cowley County Community College</t>
  </si>
  <si>
    <t>Butler Community College</t>
  </si>
  <si>
    <t>Coffeyville Community College</t>
  </si>
  <si>
    <t>Hutchinson Community College</t>
  </si>
  <si>
    <t>Henderson Community College</t>
  </si>
  <si>
    <t>Hopkinsville Community College</t>
  </si>
  <si>
    <t>Big Sandy Community and Technical College</t>
  </si>
  <si>
    <t>Louisiana State University-Eunice</t>
  </si>
  <si>
    <t>University of New Orleans</t>
  </si>
  <si>
    <t>Northwestern State University of Louisiana</t>
  </si>
  <si>
    <t>Southeastern Louisiana University</t>
  </si>
  <si>
    <t>Eastern Michigan University</t>
  </si>
  <si>
    <t>Glen Oaks Community College</t>
  </si>
  <si>
    <t>Grand Rapids Community College</t>
  </si>
  <si>
    <t>Jackson College</t>
  </si>
  <si>
    <t>Monroe County Community College</t>
  </si>
  <si>
    <t>North Central Michigan College</t>
  </si>
  <si>
    <t>Saginaw Valley State University</t>
  </si>
  <si>
    <t>Schoolcraft College</t>
  </si>
  <si>
    <t>Wayne State University</t>
  </si>
  <si>
    <t>Western Michigan University</t>
  </si>
  <si>
    <t>Hibbing Community College</t>
  </si>
  <si>
    <t>Delta State University</t>
  </si>
  <si>
    <t>Meridian Community College</t>
  </si>
  <si>
    <t>Northeast Mississippi Community College</t>
  </si>
  <si>
    <t>University of Southern Mississippi</t>
  </si>
  <si>
    <t>Mineral Area College</t>
  </si>
  <si>
    <t>Missouri Southern State University</t>
  </si>
  <si>
    <t>Moberly Area Community College</t>
  </si>
  <si>
    <t>Kean University</t>
  </si>
  <si>
    <t>Eastern New Mexico University-Main Campus</t>
  </si>
  <si>
    <t>New Mexico Highlands University</t>
  </si>
  <si>
    <t>San Juan College</t>
  </si>
  <si>
    <t>CUNY Brooklyn College</t>
  </si>
  <si>
    <t>CUNY Queens College</t>
  </si>
  <si>
    <t>CUNY New York City College of Technology</t>
  </si>
  <si>
    <t>College of Staten Island CUNY</t>
  </si>
  <si>
    <t>SUNY College at Plattsburgh</t>
  </si>
  <si>
    <t>SUNY College at Potsdam</t>
  </si>
  <si>
    <t>Adirondack Community College</t>
  </si>
  <si>
    <t>Fulton-Montgomery Community College</t>
  </si>
  <si>
    <t>Nassau Community College</t>
  </si>
  <si>
    <t>SUNY Westchester Community College</t>
  </si>
  <si>
    <t>University of North Carolina at Asheville</t>
  </si>
  <si>
    <t>University of North Carolina at Pembroke</t>
  </si>
  <si>
    <t>Wayne Community College</t>
  </si>
  <si>
    <t>Kent State University at Kent</t>
  </si>
  <si>
    <t>Lorain County Community College</t>
  </si>
  <si>
    <t>Ohio University-Main Campus</t>
  </si>
  <si>
    <t>University of Toledo</t>
  </si>
  <si>
    <t>Youngstown State University</t>
  </si>
  <si>
    <t>Rogers State University</t>
  </si>
  <si>
    <t>Seminole State College</t>
  </si>
  <si>
    <t>Blue Mountain Community College</t>
  </si>
  <si>
    <t>Central Oregon Community College</t>
  </si>
  <si>
    <t>Western Oregon University</t>
  </si>
  <si>
    <t>Chemeketa Community College</t>
  </si>
  <si>
    <t>Treasure Valley Community College</t>
  </si>
  <si>
    <t>University of Oregon</t>
  </si>
  <si>
    <t>Community College of Philadelphia</t>
  </si>
  <si>
    <t>Harrisburg Area Community College-Harrisburg</t>
  </si>
  <si>
    <t>University of South Carolina-Aiken</t>
  </si>
  <si>
    <t>University of South Carolina-Salkehatchie</t>
  </si>
  <si>
    <t>Austin Peay State University</t>
  </si>
  <si>
    <t>Columbia State Community College</t>
  </si>
  <si>
    <t>Coastal Bend College</t>
  </si>
  <si>
    <t>Cisco College</t>
  </si>
  <si>
    <t>Clarendon College</t>
  </si>
  <si>
    <t>Trinity Valley Community College</t>
  </si>
  <si>
    <t>Kilgore College</t>
  </si>
  <si>
    <t>St Philip's College</t>
  </si>
  <si>
    <t>University of Houston-Downtown</t>
  </si>
  <si>
    <t>Texas State Technical College-Waco</t>
  </si>
  <si>
    <t>Tidewater Community College</t>
  </si>
  <si>
    <t>Old Dominion University</t>
  </si>
  <si>
    <t>Virginia Commonwealth University</t>
  </si>
  <si>
    <t>Danville Community College</t>
  </si>
  <si>
    <t>Everett Community College</t>
  </si>
  <si>
    <t>Grays Harbor College</t>
  </si>
  <si>
    <t>Peninsula College</t>
  </si>
  <si>
    <t>Wenatchee Valley College</t>
  </si>
  <si>
    <t>West Liberty University</t>
  </si>
  <si>
    <t>University of Wisconsin-Superior</t>
  </si>
  <si>
    <t>Casper College</t>
  </si>
  <si>
    <t>The University of West Florida</t>
  </si>
  <si>
    <t>University of North Carolina School of the Arts</t>
  </si>
  <si>
    <t>Midlands Technical College</t>
  </si>
  <si>
    <t>Central Carolina Technical College</t>
  </si>
  <si>
    <t>John Tyler Community College</t>
  </si>
  <si>
    <t>Eastern Iowa Community College District</t>
  </si>
  <si>
    <t>El Centro College</t>
  </si>
  <si>
    <t>De Anza College</t>
  </si>
  <si>
    <t>Housatonic Community College</t>
  </si>
  <si>
    <t>Hawkeye Community College</t>
  </si>
  <si>
    <t>Barton County Community College</t>
  </si>
  <si>
    <t>Wake Technical Community College</t>
  </si>
  <si>
    <t>Northwest Kansas Technical College</t>
  </si>
  <si>
    <t>Southcentral Kentucky Community and Technical College</t>
  </si>
  <si>
    <t>South Puget Sound Community College</t>
  </si>
  <si>
    <t>Gateway Technical College</t>
  </si>
  <si>
    <t>South Central Career Center</t>
  </si>
  <si>
    <t>Northwest-Shoals Community College</t>
  </si>
  <si>
    <t>Southeast Arkansas College</t>
  </si>
  <si>
    <t>University of Arkansas Community College-Hope</t>
  </si>
  <si>
    <t>Clover Park Technical College</t>
  </si>
  <si>
    <t>Owens Community College</t>
  </si>
  <si>
    <t>Northern Maine Community College</t>
  </si>
  <si>
    <t>Valencia College</t>
  </si>
  <si>
    <t>Mid Michigan Community College</t>
  </si>
  <si>
    <t>Columbus State Community College</t>
  </si>
  <si>
    <t>Thomas Nelson Community College</t>
  </si>
  <si>
    <t>Montgomery College</t>
  </si>
  <si>
    <t>Kalamazoo Valley Community College</t>
  </si>
  <si>
    <t>University of South Carolina-Upstate</t>
  </si>
  <si>
    <t>Hazard Community and Technical College</t>
  </si>
  <si>
    <t>Great Basin College</t>
  </si>
  <si>
    <t>CUNY Lehman College</t>
  </si>
  <si>
    <t>Kirtland Community College</t>
  </si>
  <si>
    <t>Aims Community College</t>
  </si>
  <si>
    <t>Kankakee Community College</t>
  </si>
  <si>
    <t>Hillsborough Community College</t>
  </si>
  <si>
    <t>George C Wallace State Community College-Hanceville</t>
  </si>
  <si>
    <t>California State University-Bakersfield</t>
  </si>
  <si>
    <t>State Fair Community College</t>
  </si>
  <si>
    <t>Adult and Community Education-Hudson</t>
  </si>
  <si>
    <t>Howard Community College</t>
  </si>
  <si>
    <t>Cecil College</t>
  </si>
  <si>
    <t>Auburn University at Montgomery</t>
  </si>
  <si>
    <t>Beaufort County Community College</t>
  </si>
  <si>
    <t>Feather River Community College District</t>
  </si>
  <si>
    <t>Northwest State Community College</t>
  </si>
  <si>
    <t>Pikes Peak Community College</t>
  </si>
  <si>
    <t>San Antonio College</t>
  </si>
  <si>
    <t>Charles A Jones Career and Education Center</t>
  </si>
  <si>
    <t>Community College of Denver</t>
  </si>
  <si>
    <t>Tulsa Community College</t>
  </si>
  <si>
    <t>Piedmont Virginia Community College</t>
  </si>
  <si>
    <t>Texas State Technical College-West Texas</t>
  </si>
  <si>
    <t>Belmont College</t>
  </si>
  <si>
    <t>James A Rhodes State College</t>
  </si>
  <si>
    <t>CUNY Medgar Evers College</t>
  </si>
  <si>
    <t>SUNY Empire State College</t>
  </si>
  <si>
    <t>Los Medanos College</t>
  </si>
  <si>
    <t>Cincinnati State Technical and Community College</t>
  </si>
  <si>
    <t>Reading Area Community College</t>
  </si>
  <si>
    <t>Capital Area School of Practical Nursing</t>
  </si>
  <si>
    <t>Stark State College</t>
  </si>
  <si>
    <t>East Georgia State College</t>
  </si>
  <si>
    <t>Central Ohio Technical College</t>
  </si>
  <si>
    <t>Bainbridge State College</t>
  </si>
  <si>
    <t>Lone Star College System</t>
  </si>
  <si>
    <t>Austin Community College District</t>
  </si>
  <si>
    <t>National Park Community College</t>
  </si>
  <si>
    <t>North Arkansas College</t>
  </si>
  <si>
    <t>Los Angeles Mission College</t>
  </si>
  <si>
    <t>Metropolitan Community College Area</t>
  </si>
  <si>
    <t>Edison State Community College</t>
  </si>
  <si>
    <t>Arkansas Northeastern College</t>
  </si>
  <si>
    <t>Black River Technical College</t>
  </si>
  <si>
    <t>University of Arkansas Community College-Batesville</t>
  </si>
  <si>
    <t>Salish Kootenai College</t>
  </si>
  <si>
    <t>Mid-EastCTC-Adult Education</t>
  </si>
  <si>
    <t>Butler Tech-D Russel Lee Career Center</t>
  </si>
  <si>
    <t>O C Collins Career Center</t>
  </si>
  <si>
    <t>Erie 2 Chautauqua Cattaraugus BOCES-Practical Nursing Program</t>
  </si>
  <si>
    <t>Community College of Aurora</t>
  </si>
  <si>
    <t>Scioto County Career Technical Center</t>
  </si>
  <si>
    <t>Lamar State College-Orange</t>
  </si>
  <si>
    <t>Collin County Community College District</t>
  </si>
  <si>
    <t>Eastland-Fairfield Career and Technical Schools</t>
  </si>
  <si>
    <t>St Charles Community College</t>
  </si>
  <si>
    <t>California State University-San Marcos</t>
  </si>
  <si>
    <t>EHOVE Career Center</t>
  </si>
  <si>
    <t>NorthWest Arkansas Community College</t>
  </si>
  <si>
    <t>Ozarks Technical Community College</t>
  </si>
  <si>
    <t>Coconino Community College</t>
  </si>
  <si>
    <t>Missouri State University-West Plains</t>
  </si>
  <si>
    <t>Estrella Mountain Community College</t>
  </si>
  <si>
    <t>Pennsylvania Highlands Community College</t>
  </si>
  <si>
    <t>Charter Oak State College</t>
  </si>
  <si>
    <t>Northwest Vista College</t>
  </si>
  <si>
    <t>Strayer University-District of Columbia</t>
  </si>
  <si>
    <t>Everest University-Tampa</t>
  </si>
  <si>
    <t>Ashford University</t>
  </si>
  <si>
    <t>Bryant &amp; Stratton College-Buffalo</t>
  </si>
  <si>
    <t>American National University</t>
  </si>
  <si>
    <t>Salem International University</t>
  </si>
  <si>
    <t>Tucson College</t>
  </si>
  <si>
    <t>Everest College-San Bernardino</t>
  </si>
  <si>
    <t>Midstate College</t>
  </si>
  <si>
    <t>Kaplan University-Davenport Campus</t>
  </si>
  <si>
    <t>National College-Nashville</t>
  </si>
  <si>
    <t>Spencerian College-Louisville</t>
  </si>
  <si>
    <t>Sullivan University</t>
  </si>
  <si>
    <t>Ayers Career College</t>
  </si>
  <si>
    <t>Dorsey Business Schools-Southgate</t>
  </si>
  <si>
    <t>Monroe College</t>
  </si>
  <si>
    <t>Everest Institute-Rochester</t>
  </si>
  <si>
    <t>Stautzenberger College-Maumee</t>
  </si>
  <si>
    <t>Cambria-Rowe Business College-Johnstown</t>
  </si>
  <si>
    <t>Du Bois Business College-Du Bois</t>
  </si>
  <si>
    <t>Erie Business Center-Erie</t>
  </si>
  <si>
    <t>Forrest College</t>
  </si>
  <si>
    <t>Daymar Institute-Nashville</t>
  </si>
  <si>
    <t>West Tennessee Business College</t>
  </si>
  <si>
    <t>Miller-Motte Technical College-Lynchburg</t>
  </si>
  <si>
    <t>West Virginia Junior College-Morgantown</t>
  </si>
  <si>
    <t>Mountain State College</t>
  </si>
  <si>
    <t>Beal College</t>
  </si>
  <si>
    <t>The College of Westchester</t>
  </si>
  <si>
    <t>Brown Mackie College-Salina</t>
  </si>
  <si>
    <t>Bellus Academy-National City</t>
  </si>
  <si>
    <t>Bryan University</t>
  </si>
  <si>
    <t>Lincoln Technical Institute-New Britain</t>
  </si>
  <si>
    <t>ITT Technical Institute-Indianapolis</t>
  </si>
  <si>
    <t>International Beauty School</t>
  </si>
  <si>
    <t>MedTech College</t>
  </si>
  <si>
    <t>Marinello Schools of Beauty-Las Vegas</t>
  </si>
  <si>
    <t>Austin's School of Spa Technology</t>
  </si>
  <si>
    <t>Wood Tobe-Coburn School</t>
  </si>
  <si>
    <t>Delmarva Beauty Academy</t>
  </si>
  <si>
    <t>The Art Institute of Pittsburgh</t>
  </si>
  <si>
    <t>Marinello Schools of Beauty-Los Angeles</t>
  </si>
  <si>
    <t>Sanford-Brown College-Boston</t>
  </si>
  <si>
    <t>Vatterott College-Spring Valley</t>
  </si>
  <si>
    <t>Apex Technical School</t>
  </si>
  <si>
    <t>Continental School of Beauty Culture-Rochester</t>
  </si>
  <si>
    <t>Academy of Art University</t>
  </si>
  <si>
    <t>Westwood College-Denver North</t>
  </si>
  <si>
    <t>Coyne College</t>
  </si>
  <si>
    <t>Everest College-LA Wilshire</t>
  </si>
  <si>
    <t>Brookstone College-Charlotte</t>
  </si>
  <si>
    <t>The Art Institute of Portland</t>
  </si>
  <si>
    <t>Concorde Career College-San Diego</t>
  </si>
  <si>
    <t>Lincoln College of Technology-Columbia</t>
  </si>
  <si>
    <t>Lincoln College of Technology-Indianapolis</t>
  </si>
  <si>
    <t>Everest College-Alhambra</t>
  </si>
  <si>
    <t>Everest University-Pompano Beach</t>
  </si>
  <si>
    <t>Empire Beauty School-Michigan</t>
  </si>
  <si>
    <t>Continental School of Beauty Culture-West Seneca</t>
  </si>
  <si>
    <t>Educators of Beauty College of Cosmetology-Sterling</t>
  </si>
  <si>
    <t>Iowa School of Beauty-Des Moines</t>
  </si>
  <si>
    <t>Marinello Schools of Beauty-Manhattan</t>
  </si>
  <si>
    <t>Stenotype Institute of Jacksonville Inc-Jacksonville</t>
  </si>
  <si>
    <t>Daymar College-Paducah Main</t>
  </si>
  <si>
    <t>Anthem Institute-Springfield</t>
  </si>
  <si>
    <t>Concorde Career College-San Bernardino</t>
  </si>
  <si>
    <t>Rasmussen College-Minnesota</t>
  </si>
  <si>
    <t>Arizona Academy of Beauty-East</t>
  </si>
  <si>
    <t>Concorde Career College-Aurora</t>
  </si>
  <si>
    <t>AI Miami International University of Art and Design</t>
  </si>
  <si>
    <t>Cannella School of Hair Design-Blue Island</t>
  </si>
  <si>
    <t>Clarksburg Beauty Academy and School of Massage Therapy</t>
  </si>
  <si>
    <t>Elmira Business Institute</t>
  </si>
  <si>
    <t>Huntington Junior College</t>
  </si>
  <si>
    <t>Utica School of Commerce</t>
  </si>
  <si>
    <t>International Business College-El Paso</t>
  </si>
  <si>
    <t>The Art Institute of Atlanta</t>
  </si>
  <si>
    <t>Daymar College-Owensboro</t>
  </si>
  <si>
    <t>Lincoln College of New England-Southington</t>
  </si>
  <si>
    <t>Fortis College-Cuyahoga Falls</t>
  </si>
  <si>
    <t>Sanford-Brown College-Tysons Corner</t>
  </si>
  <si>
    <t>Empire Beauty School-Maine</t>
  </si>
  <si>
    <t>Springfield College of Beauty</t>
  </si>
  <si>
    <t>Tulsa Welding School-Tulsa</t>
  </si>
  <si>
    <t>Herzing University-Madison</t>
  </si>
  <si>
    <t>Rudae's School of Beauty Culture-Ft Wayne</t>
  </si>
  <si>
    <t>Missouri College</t>
  </si>
  <si>
    <t>Victory University</t>
  </si>
  <si>
    <t>Santa Barbara Business College-Ventura</t>
  </si>
  <si>
    <t>American Commercial College-Odessa</t>
  </si>
  <si>
    <t>Phagans Medford Beauty School</t>
  </si>
  <si>
    <t>Wade College</t>
  </si>
  <si>
    <t>The Art Institute of Fort Lauderdale</t>
  </si>
  <si>
    <t>ECPI University</t>
  </si>
  <si>
    <t>Fortis Institute-Towson</t>
  </si>
  <si>
    <t>Everest Institute-Cross Lanes</t>
  </si>
  <si>
    <t>Pinnacle Career Institute-South Kansas City</t>
  </si>
  <si>
    <t>Marinello Schools of Beauty-East Hartford</t>
  </si>
  <si>
    <t>Regency Beauty Institute-Blaine</t>
  </si>
  <si>
    <t>Wichita Technical Institute</t>
  </si>
  <si>
    <t>Academy of Hair Design-Salem</t>
  </si>
  <si>
    <t>Empire Beauty School-Wyoming Valley</t>
  </si>
  <si>
    <t>West Virginia Junior College-Charleston</t>
  </si>
  <si>
    <t>De Wolff College Hair Styling and Cosmetology</t>
  </si>
  <si>
    <t>Arizona Automotive Institute</t>
  </si>
  <si>
    <t>West Virginia Business College-Wheeling</t>
  </si>
  <si>
    <t>Madison Media Institute</t>
  </si>
  <si>
    <t>Everest College-San Francisco</t>
  </si>
  <si>
    <t>Technical Career Institutes</t>
  </si>
  <si>
    <t>Everest College-Anaheim</t>
  </si>
  <si>
    <t>Everest College-Reseda</t>
  </si>
  <si>
    <t>Everest College-Hayward</t>
  </si>
  <si>
    <t>Everest College-Gardena</t>
  </si>
  <si>
    <t>Everest Institute-Brighton</t>
  </si>
  <si>
    <t>Bauder College</t>
  </si>
  <si>
    <t>D'Jay's School of Beauty Arts and Sciences</t>
  </si>
  <si>
    <t>SBI Campus-An Affiliate of Sanford-Brown</t>
  </si>
  <si>
    <t>Refrigeration School Inc</t>
  </si>
  <si>
    <t>Arizona Academy of Beauty-North</t>
  </si>
  <si>
    <t>Taylor Business Institute</t>
  </si>
  <si>
    <t>Everest College-Skokie</t>
  </si>
  <si>
    <t>Bellus Academy-El Cajon</t>
  </si>
  <si>
    <t>Everest College-San Jose</t>
  </si>
  <si>
    <t>Robert Fiance Beauty Schools-Perth Amboy</t>
  </si>
  <si>
    <t>Lincoln College of Technology-Dayton</t>
  </si>
  <si>
    <t>Carousel Beauty College-Dayton</t>
  </si>
  <si>
    <t>International Academy of Hair Design</t>
  </si>
  <si>
    <t>Phagans Central Oregon Beauty College</t>
  </si>
  <si>
    <t>Phagans School of Hair Design</t>
  </si>
  <si>
    <t>Phagans School of Beauty</t>
  </si>
  <si>
    <t>Plaza College</t>
  </si>
  <si>
    <t>Northwestern College-Chicago Campus</t>
  </si>
  <si>
    <t>Stone Academy-Hamden</t>
  </si>
  <si>
    <t>Lincoln Technical Institute-Edison</t>
  </si>
  <si>
    <t>Eastwick College-Hackensack</t>
  </si>
  <si>
    <t>Cosmetology Career Center LLC</t>
  </si>
  <si>
    <t>The Illinois Institute of Art-Chicago</t>
  </si>
  <si>
    <t>Empire Beauty School-Pottsville</t>
  </si>
  <si>
    <t>Moler Hollywood Beauty Academy</t>
  </si>
  <si>
    <t>International Salon and Spa Academy</t>
  </si>
  <si>
    <t>North-West College-Pomona</t>
  </si>
  <si>
    <t>Wyotech-Long Beach</t>
  </si>
  <si>
    <t>Sanford-Brown College-Farmington</t>
  </si>
  <si>
    <t>Antonelli College-Cincinnati</t>
  </si>
  <si>
    <t>Virginia Marti College of Art and Design</t>
  </si>
  <si>
    <t>MTI College</t>
  </si>
  <si>
    <t>Rob Roy Academy-Fall River</t>
  </si>
  <si>
    <t>South University-Savannah</t>
  </si>
  <si>
    <t>Academy of Hair Design-Las Vegas</t>
  </si>
  <si>
    <t>Trumbull Business College</t>
  </si>
  <si>
    <t>Delta School of Business and Technology</t>
  </si>
  <si>
    <t>Daymar College-Chillicothe</t>
  </si>
  <si>
    <t>Brown College of Court Reporting</t>
  </si>
  <si>
    <t>Venus Beauty Academy</t>
  </si>
  <si>
    <t>Douglas Education Center</t>
  </si>
  <si>
    <t>Vatterott College-Quincy</t>
  </si>
  <si>
    <t>Kaplan College-Phoenix</t>
  </si>
  <si>
    <t>Branford Hall Career Institute-Branford Campus</t>
  </si>
  <si>
    <t>Capitol City Trade and Technical School</t>
  </si>
  <si>
    <t>Briarcliffe College</t>
  </si>
  <si>
    <t>Ravenscroft Beauty College</t>
  </si>
  <si>
    <t>Concorde Career Institute-Jacksonville</t>
  </si>
  <si>
    <t>Triangle Tech Inc-Erie</t>
  </si>
  <si>
    <t>Ridley-Lowell Business &amp; Technical Institute-Binghamton</t>
  </si>
  <si>
    <t>Laurel Technical Institute</t>
  </si>
  <si>
    <t>University of Phoenix-Phoenix Campus</t>
  </si>
  <si>
    <t>Ross Medical Education Center-Flint</t>
  </si>
  <si>
    <t>Everest Institute-Grand Rapids</t>
  </si>
  <si>
    <t>Universal Technical Institute of Arizona Inc-Motorcycle Mechanics Institute Division</t>
  </si>
  <si>
    <t>Carrington College-Phoenix</t>
  </si>
  <si>
    <t>Northwest College-Clackamas</t>
  </si>
  <si>
    <t>Harris School of Business-Cherry Hill Campus</t>
  </si>
  <si>
    <t>College of Cosmetology</t>
  </si>
  <si>
    <t>Wards Corner Beauty Academy-Norfolk</t>
  </si>
  <si>
    <t>Cleveland Institute of Dental-Medical Assistants-Cleveland</t>
  </si>
  <si>
    <t>Great Lakes Institute of Technology</t>
  </si>
  <si>
    <t>Ridley-Lowell Business &amp; Technical Institute-New London</t>
  </si>
  <si>
    <t>American InterContinental University-Online</t>
  </si>
  <si>
    <t>Sanford-Brown College-Atlanta</t>
  </si>
  <si>
    <t>Court Reporting Institute of Dallas</t>
  </si>
  <si>
    <t>San Joaquin Valley College-Visalia</t>
  </si>
  <si>
    <t>Yorktowne Business Institute</t>
  </si>
  <si>
    <t>Midwest Institute</t>
  </si>
  <si>
    <t>Everest Institute-North Miami</t>
  </si>
  <si>
    <t>Nashville College of Medical Careers</t>
  </si>
  <si>
    <t>Institute for Business and Technology</t>
  </si>
  <si>
    <t>American Commercial College-San Angelo</t>
  </si>
  <si>
    <t>Manhattan Hairstyling Academy</t>
  </si>
  <si>
    <t>Concorde Career College-Memphis</t>
  </si>
  <si>
    <t>Harrison College-Indianapolis</t>
  </si>
  <si>
    <t>Ohio Business College-Sheffield</t>
  </si>
  <si>
    <t>Mr Bela's School of Cosmetology Inc</t>
  </si>
  <si>
    <t>ITI Technical College</t>
  </si>
  <si>
    <t>Concorde Career Institute-Tampa</t>
  </si>
  <si>
    <t>Empire Beauty School-Manhattan</t>
  </si>
  <si>
    <t>Triangle Tech Inc-Dubois</t>
  </si>
  <si>
    <t>Eagle Gate College-Murray</t>
  </si>
  <si>
    <t>Argosy University-Orange County</t>
  </si>
  <si>
    <t>Ross Medical Education Center-Madison Heights</t>
  </si>
  <si>
    <t>Metro Business College-Cape Girardeau</t>
  </si>
  <si>
    <t>Standard Beauty College of Oklahoma</t>
  </si>
  <si>
    <t>Fortis College-Centerville</t>
  </si>
  <si>
    <t>Mr John's School of Cosmetology Esthetics &amp; Nails-Decatur</t>
  </si>
  <si>
    <t>Baton Rouge School of Computers</t>
  </si>
  <si>
    <t>Phagans School of Hair Design-Portland</t>
  </si>
  <si>
    <t>Chattanooga College Medical Dental and Technical Careers</t>
  </si>
  <si>
    <t>Sanford-Brown College-Fenton</t>
  </si>
  <si>
    <t>Hunter Business School</t>
  </si>
  <si>
    <t>Cheeks International Academy of Beauty Culture-Cheyenne</t>
  </si>
  <si>
    <t>Florida Technical College</t>
  </si>
  <si>
    <t>Brookline College-Phoenix</t>
  </si>
  <si>
    <t>Mildred Elley School-Albany Campus</t>
  </si>
  <si>
    <t>Omega Institute</t>
  </si>
  <si>
    <t>Marinello Schools of Beauty-Moreno Valley</t>
  </si>
  <si>
    <t>International Air and Hospitality Academy</t>
  </si>
  <si>
    <t>Drake College of Business-Elizabeth</t>
  </si>
  <si>
    <t>Ogle School Hair Skin Nails-Ft Worth</t>
  </si>
  <si>
    <t>Ogle School Hair Skin Nails-Hurst</t>
  </si>
  <si>
    <t>Keystone Technical Institute</t>
  </si>
  <si>
    <t>Specs Howard School of Media Arts</t>
  </si>
  <si>
    <t>Anthem College-Maryland Heights</t>
  </si>
  <si>
    <t>PJ's College of Cosmetology-Clarksville</t>
  </si>
  <si>
    <t>American Career College-Los Angeles</t>
  </si>
  <si>
    <t>Fortis College-Winter Park</t>
  </si>
  <si>
    <t>Milan Institute of Cosmetology-Amarillo</t>
  </si>
  <si>
    <t>Trend Setters' Academy of Beauty Culture-Louisville</t>
  </si>
  <si>
    <t>Intellitec College-Colorado Springs</t>
  </si>
  <si>
    <t>Berks Technical Institute</t>
  </si>
  <si>
    <t>International Academy</t>
  </si>
  <si>
    <t>Avalon School of Cosmetology-Alameda</t>
  </si>
  <si>
    <t>Huertas College</t>
  </si>
  <si>
    <t>Anthem College-Phoenix</t>
  </si>
  <si>
    <t>Exposito School of Hair Design</t>
  </si>
  <si>
    <t>Concorde Career Institute-Miramar</t>
  </si>
  <si>
    <t>Charles of Italy Beauty College</t>
  </si>
  <si>
    <t>Beauty Schools of America-Hialeah</t>
  </si>
  <si>
    <t>Pace Institute</t>
  </si>
  <si>
    <t>Volunteer Beauty Academy-Dyersburg</t>
  </si>
  <si>
    <t>Everest College-Phoenix</t>
  </si>
  <si>
    <t>Everest College-Salt Lake City</t>
  </si>
  <si>
    <t>Prism Career Institute-Upper Darby</t>
  </si>
  <si>
    <t>Ohio Valley College of Technology</t>
  </si>
  <si>
    <t>Platt College-San Diego</t>
  </si>
  <si>
    <t>Florida Career College-Miami</t>
  </si>
  <si>
    <t>Platt College-Tulsa</t>
  </si>
  <si>
    <t>American School of Technology</t>
  </si>
  <si>
    <t>Westwood College-O'Hare Airport</t>
  </si>
  <si>
    <t>American Institute of Technology</t>
  </si>
  <si>
    <t>Magnolia College of Cosmetology</t>
  </si>
  <si>
    <t>Key College</t>
  </si>
  <si>
    <t>Fortis Institute-Cookeville</t>
  </si>
  <si>
    <t>Pioneer Pacific College</t>
  </si>
  <si>
    <t>Hair Academy Inc-New Carrollton</t>
  </si>
  <si>
    <t>Centura College-Virginia Beach</t>
  </si>
  <si>
    <t>PJ's College of Cosmetology-Bowling Green</t>
  </si>
  <si>
    <t>Professional Skills Institute</t>
  </si>
  <si>
    <t>Glendale Career College</t>
  </si>
  <si>
    <t>St Louis College of Health Careers-St Louis</t>
  </si>
  <si>
    <t>Kenneth Shuler School of Cosmetology and Nails-Columbia</t>
  </si>
  <si>
    <t>The Academy of Radio and TV Broadcasting</t>
  </si>
  <si>
    <t>Fortis College-Norfolk</t>
  </si>
  <si>
    <t>Montgomery Beauty School</t>
  </si>
  <si>
    <t>Le Cordon Bleu College of Culinary Arts-Chicago</t>
  </si>
  <si>
    <t>Provo College</t>
  </si>
  <si>
    <t>Full Sail University</t>
  </si>
  <si>
    <t>Hair Fashions By Kaye Beauty College-Noblesville</t>
  </si>
  <si>
    <t>Beckfield College-Florence</t>
  </si>
  <si>
    <t>Southwest University of Visual Arts-Tucson</t>
  </si>
  <si>
    <t>Baltimore Studio of Hair Design</t>
  </si>
  <si>
    <t>All-State Career School-Lester</t>
  </si>
  <si>
    <t>Milan Institute-Visalia</t>
  </si>
  <si>
    <t>Academy of Cosmetology</t>
  </si>
  <si>
    <t>MarJon School of Beauty ltd-Tonawanda</t>
  </si>
  <si>
    <t>Adrian's College of Beauty Turlock</t>
  </si>
  <si>
    <t>Arlington Career Institute</t>
  </si>
  <si>
    <t>The Art Institute of New York City</t>
  </si>
  <si>
    <t>TDDS Technical Institute</t>
  </si>
  <si>
    <t>Delta College of Arts &amp; Technology</t>
  </si>
  <si>
    <t>BJ's Beauty &amp; Barber College</t>
  </si>
  <si>
    <t>Paris II Educational Center</t>
  </si>
  <si>
    <t>Butler Beauty Academy</t>
  </si>
  <si>
    <t>North American Trade Schools</t>
  </si>
  <si>
    <t>MTI Business College Inc</t>
  </si>
  <si>
    <t>Florida National University-Main Campus</t>
  </si>
  <si>
    <t>South Texas Vocational Technical Institute-McAllen</t>
  </si>
  <si>
    <t>ETI School of Skilled Trades</t>
  </si>
  <si>
    <t>Prism Career Institute-Philadelphia</t>
  </si>
  <si>
    <t>United Education Institute-Huntington Park Campus</t>
  </si>
  <si>
    <t>InterCoast Colleges-Orange</t>
  </si>
  <si>
    <t>Razzle Dazzle College of Hair Design Inc</t>
  </si>
  <si>
    <t>Texas Barber Colleges and Hairstyling Schools</t>
  </si>
  <si>
    <t>Le Cordon Bleu College of Culinary Arts-Austin</t>
  </si>
  <si>
    <t>Vista College</t>
  </si>
  <si>
    <t>Business Informatics Center Inc</t>
  </si>
  <si>
    <t>Santa Barbara Business College-Bakersfield</t>
  </si>
  <si>
    <t>Santa Barbara Business College-Santa Maria</t>
  </si>
  <si>
    <t>Nossi College of Art</t>
  </si>
  <si>
    <t>CC's Cosmetology College</t>
  </si>
  <si>
    <t>Guy's Shreveport Academy of Cosmetology Inc</t>
  </si>
  <si>
    <t>Kaplan Career Institute-Cleveland</t>
  </si>
  <si>
    <t>Gwinnett College-Lilburn</t>
  </si>
  <si>
    <t>Harris School of Business-Voorhees Campus</t>
  </si>
  <si>
    <t>Medtech Institute</t>
  </si>
  <si>
    <t>Career Point College</t>
  </si>
  <si>
    <t>Heritage Institute-Ft Myers</t>
  </si>
  <si>
    <t>University of Southernmost Florida</t>
  </si>
  <si>
    <t>Vatterott College-Berkeley</t>
  </si>
  <si>
    <t>Everest University-Largo</t>
  </si>
  <si>
    <t>American School of Business</t>
  </si>
  <si>
    <t>Paul Mitchell the School-Boise</t>
  </si>
  <si>
    <t>Vatterott College-Des Moines</t>
  </si>
  <si>
    <t>Heritage College-Denver</t>
  </si>
  <si>
    <t>Pinnacle Career Institute-Lawrence</t>
  </si>
  <si>
    <t>Miller-Motte Technical College-Clarksville</t>
  </si>
  <si>
    <t>Sanford-Brown College-Dallas</t>
  </si>
  <si>
    <t>College of Court Reporting Inc</t>
  </si>
  <si>
    <t>Sanford-Brown Institute-Jacksonville</t>
  </si>
  <si>
    <t>Le Cordon Bleu College of Culinary Arts-Scottsdale</t>
  </si>
  <si>
    <t>Continental School of Beauty Culture-Batavia</t>
  </si>
  <si>
    <t>Career College of Northern Nevada</t>
  </si>
  <si>
    <t>Everest Institute-Kendall</t>
  </si>
  <si>
    <t>Georgia Career Institute</t>
  </si>
  <si>
    <t>IBMC College</t>
  </si>
  <si>
    <t>Gallipolis Career College</t>
  </si>
  <si>
    <t>Florida College of Natural Health-Pompano Beach</t>
  </si>
  <si>
    <t>Crescent City Bartending School</t>
  </si>
  <si>
    <t>Virginia College-Birmingham</t>
  </si>
  <si>
    <t>Bar Palma Beauty Careers Academy</t>
  </si>
  <si>
    <t>Fortis Institute-Erie</t>
  </si>
  <si>
    <t>Fortis Institute-Scranton</t>
  </si>
  <si>
    <t>Benes International School of Beauty</t>
  </si>
  <si>
    <t>PCI Health Training Center</t>
  </si>
  <si>
    <t>Capstone College</t>
  </si>
  <si>
    <t>Le Cordon Bleu College of Culinary Arts-Portland</t>
  </si>
  <si>
    <t>Arkansas College of Barbering and Hair Design</t>
  </si>
  <si>
    <t>Camelot College</t>
  </si>
  <si>
    <t>Dawn Career Institute Inc</t>
  </si>
  <si>
    <t>Consolidated School of Business-Lancaster</t>
  </si>
  <si>
    <t>Xenon International Academy-Kansas City</t>
  </si>
  <si>
    <t>Heritage Institute-Jacksonville</t>
  </si>
  <si>
    <t>Fremont College</t>
  </si>
  <si>
    <t>Carrington College-Portland</t>
  </si>
  <si>
    <t>Laurus Technical Institute</t>
  </si>
  <si>
    <t>Westech College</t>
  </si>
  <si>
    <t>Platt College-Los Angeles</t>
  </si>
  <si>
    <t>Regency Beauty Institute-Winston-Salem</t>
  </si>
  <si>
    <t>Intellitec College-Grand Junction</t>
  </si>
  <si>
    <t>Institute of Technology Inc</t>
  </si>
  <si>
    <t>Ohio Center for Broadcasting-Valley View</t>
  </si>
  <si>
    <t>Sage College</t>
  </si>
  <si>
    <t>ITT Technical Institute-Spokane Valley</t>
  </si>
  <si>
    <t>Everest College-Ontario</t>
  </si>
  <si>
    <t>DCI Career Institute</t>
  </si>
  <si>
    <t>Westwood College-Los Angeles</t>
  </si>
  <si>
    <t>Twin City Beauty College</t>
  </si>
  <si>
    <t>The Bryman School of Arizona</t>
  </si>
  <si>
    <t>Cameo Beauty Academy</t>
  </si>
  <si>
    <t>ETI Technical College</t>
  </si>
  <si>
    <t>Westwood College-Dupage</t>
  </si>
  <si>
    <t>Southeastern Beauty School-Columbus North Lumpkin</t>
  </si>
  <si>
    <t>YTI Career Institute-Altoona</t>
  </si>
  <si>
    <t>Valley College-Beckley</t>
  </si>
  <si>
    <t>Carson City Beauty Academy</t>
  </si>
  <si>
    <t>Georgia Institute of Cosmetology</t>
  </si>
  <si>
    <t>Skyline College-Roanoke</t>
  </si>
  <si>
    <t>ASA College</t>
  </si>
  <si>
    <t>Fortis Institute-Mulberry</t>
  </si>
  <si>
    <t>Illinois School of Health Careers-Chicago Campus</t>
  </si>
  <si>
    <t>Rivertown School of Beauty Barber Skin Care and Nails</t>
  </si>
  <si>
    <t>Summit College</t>
  </si>
  <si>
    <t>Living Arts College</t>
  </si>
  <si>
    <t>Aviation Institute of Maintenance-Philadelphia</t>
  </si>
  <si>
    <t>UEI College-Fresno</t>
  </si>
  <si>
    <t>Southern California Institute of Technology</t>
  </si>
  <si>
    <t>Arizona College-Glendale</t>
  </si>
  <si>
    <t>Heritage College-Oklahoma City</t>
  </si>
  <si>
    <t>Vogue Beauty and Barber School</t>
  </si>
  <si>
    <t>Eastern International College-Jersey City</t>
  </si>
  <si>
    <t>Northwestern Technological Institute</t>
  </si>
  <si>
    <t>Platt College-Lawton</t>
  </si>
  <si>
    <t>Premiere Career College</t>
  </si>
  <si>
    <t>Aviation Institute of Maintenance-Chesapeake</t>
  </si>
  <si>
    <t>Centura College-Richmond Main</t>
  </si>
  <si>
    <t>Advanced Technology Institute</t>
  </si>
  <si>
    <t>College of Health Care Professions-Northwest</t>
  </si>
  <si>
    <t>Mt Sierra College</t>
  </si>
  <si>
    <t>American Beauty Academy</t>
  </si>
  <si>
    <t>Arlington Medical Institute</t>
  </si>
  <si>
    <t>Phagans Grants Pass College of Beauty</t>
  </si>
  <si>
    <t>Everest College-Torrance</t>
  </si>
  <si>
    <t>University of the Potomac-Washington DC Campus</t>
  </si>
  <si>
    <t>New Professions Technical Institute</t>
  </si>
  <si>
    <t>Cosmetology Career Institute</t>
  </si>
  <si>
    <t>Charter College-Canyon Country</t>
  </si>
  <si>
    <t>Blue Cliff College-Metairie</t>
  </si>
  <si>
    <t>Pacific College</t>
  </si>
  <si>
    <t>Centura College-North Charleston</t>
  </si>
  <si>
    <t>Lincoln Technical Institute-Hartford</t>
  </si>
  <si>
    <t>Creative Images Institute of Cosmetology-North Dayton</t>
  </si>
  <si>
    <t>Delta College Inc</t>
  </si>
  <si>
    <t>Medical Training College</t>
  </si>
  <si>
    <t>Allen School-Jamaica</t>
  </si>
  <si>
    <t>Community Care College</t>
  </si>
  <si>
    <t>Lincoln Technical Institute-Fern Park</t>
  </si>
  <si>
    <t>ICDC College</t>
  </si>
  <si>
    <t>Bryan College-Gold River</t>
  </si>
  <si>
    <t>Bennett Career Institute</t>
  </si>
  <si>
    <t>Acupuncture and Massage College</t>
  </si>
  <si>
    <t>Computer Systems Institute</t>
  </si>
  <si>
    <t>Gwinnett College-Sandy Springs</t>
  </si>
  <si>
    <t>Milan Institute-San Antonio Ingram</t>
  </si>
  <si>
    <t>Universal Therapeutic Massage Institute</t>
  </si>
  <si>
    <t>Fortis College-Orange Park</t>
  </si>
  <si>
    <t>HDS Truck Driving Institute</t>
  </si>
  <si>
    <t>Marinello Schools of Beauty-Topeka</t>
  </si>
  <si>
    <t>ATS Institute of Technology</t>
  </si>
  <si>
    <t>All-State Career-Baltimore</t>
  </si>
  <si>
    <t>Aviation Institute of Maintenance-Atlanta</t>
  </si>
  <si>
    <t>New York Automotive and Diesel Institute</t>
  </si>
  <si>
    <t>Concorde Career College-Grand Prairie</t>
  </si>
  <si>
    <t>Aviation Institute of Maintenance-Kansas City</t>
  </si>
  <si>
    <t>The Art Institute of Phoenix</t>
  </si>
  <si>
    <t>Faulkner University</t>
  </si>
  <si>
    <t>Miles College</t>
  </si>
  <si>
    <t>University of Mobile</t>
  </si>
  <si>
    <t>Oakwood University</t>
  </si>
  <si>
    <t>Stillman College</t>
  </si>
  <si>
    <t>Talladega College</t>
  </si>
  <si>
    <t>Arkansas Baptist College</t>
  </si>
  <si>
    <t>Philander Smith College</t>
  </si>
  <si>
    <t>Williams Baptist College</t>
  </si>
  <si>
    <t>Humphreys College-Stockton and Modesto Campuses</t>
  </si>
  <si>
    <t>Pacific Oaks College</t>
  </si>
  <si>
    <t>Howard University</t>
  </si>
  <si>
    <t>Bethune-Cookman University</t>
  </si>
  <si>
    <t>St Thomas University</t>
  </si>
  <si>
    <t>Edward Waters College</t>
  </si>
  <si>
    <t>Florida Memorial University</t>
  </si>
  <si>
    <t>Jones College-Jacksonville</t>
  </si>
  <si>
    <t>Everest University-North Orlando</t>
  </si>
  <si>
    <t>Rollins College</t>
  </si>
  <si>
    <t>Saint Leo University</t>
  </si>
  <si>
    <t>Webber International University</t>
  </si>
  <si>
    <t>Thomas University</t>
  </si>
  <si>
    <t>Clark Atlanta University</t>
  </si>
  <si>
    <t>Mercer University</t>
  </si>
  <si>
    <t>Morehouse College</t>
  </si>
  <si>
    <t>Paine College</t>
  </si>
  <si>
    <t>Wesleyan College</t>
  </si>
  <si>
    <t>Columbia College-Chicago</t>
  </si>
  <si>
    <t>DePaul University</t>
  </si>
  <si>
    <t>MacCormac College</t>
  </si>
  <si>
    <t>Robert Morris University Illinois</t>
  </si>
  <si>
    <t>Roosevelt University</t>
  </si>
  <si>
    <t>Ancilla College</t>
  </si>
  <si>
    <t>Calumet College of Saint Joseph</t>
  </si>
  <si>
    <t>Valparaiso University</t>
  </si>
  <si>
    <t>Donnelly College</t>
  </si>
  <si>
    <t>Lindsey Wilson College</t>
  </si>
  <si>
    <t>University of Pikeville</t>
  </si>
  <si>
    <t>Dillard University</t>
  </si>
  <si>
    <t>Washington Adventist University</t>
  </si>
  <si>
    <t>Andrews University</t>
  </si>
  <si>
    <t>Cleary University</t>
  </si>
  <si>
    <t>Davenport University</t>
  </si>
  <si>
    <t>Rochester College</t>
  </si>
  <si>
    <t>Finlandia University</t>
  </si>
  <si>
    <t>Belhaven University</t>
  </si>
  <si>
    <t>Rust College</t>
  </si>
  <si>
    <t>Tougaloo College</t>
  </si>
  <si>
    <t>The College of New Rochelle</t>
  </si>
  <si>
    <t>Mercy College</t>
  </si>
  <si>
    <t>Nyack College</t>
  </si>
  <si>
    <t>Villa Maria College</t>
  </si>
  <si>
    <t>Chowan University</t>
  </si>
  <si>
    <t>Johnson C Smith University</t>
  </si>
  <si>
    <t>Livingstone College</t>
  </si>
  <si>
    <t>Louisburg College</t>
  </si>
  <si>
    <t>North Carolina Wesleyan College</t>
  </si>
  <si>
    <t>Shaw University</t>
  </si>
  <si>
    <t>Saint Augustine's University</t>
  </si>
  <si>
    <t>Ohio Christian University</t>
  </si>
  <si>
    <t>Tiffin University</t>
  </si>
  <si>
    <t>Wilberforce University</t>
  </si>
  <si>
    <t>Allen University</t>
  </si>
  <si>
    <t>Benedict College</t>
  </si>
  <si>
    <t>Claflin University</t>
  </si>
  <si>
    <t>Coker College</t>
  </si>
  <si>
    <t>Limestone College</t>
  </si>
  <si>
    <t>Morris College</t>
  </si>
  <si>
    <t>Voorhees College</t>
  </si>
  <si>
    <t>Fisk University</t>
  </si>
  <si>
    <t>Lane College</t>
  </si>
  <si>
    <t>Le Moyne-Owen College</t>
  </si>
  <si>
    <t>Memphis College of Art</t>
  </si>
  <si>
    <t>Huston-Tillotson University</t>
  </si>
  <si>
    <t>Paul Quinn College</t>
  </si>
  <si>
    <t>Southwestern Christian College</t>
  </si>
  <si>
    <t>Jarvis Christian College</t>
  </si>
  <si>
    <t>Texas College</t>
  </si>
  <si>
    <t>Wiley College</t>
  </si>
  <si>
    <t>Hampton University</t>
  </si>
  <si>
    <t>Virginia Union University</t>
  </si>
  <si>
    <t>Pontifical Catholic University of Puerto Rico-Ponce</t>
  </si>
  <si>
    <t>Universidad del Sagrado Corazon</t>
  </si>
  <si>
    <t>Inter American University of Puerto Rico-Metro</t>
  </si>
  <si>
    <t>Universidad Del Este</t>
  </si>
  <si>
    <t>Everest College-Colorado Springs</t>
  </si>
  <si>
    <t>Everest College-Thornton</t>
  </si>
  <si>
    <t>Logan University</t>
  </si>
  <si>
    <t>Clinton College</t>
  </si>
  <si>
    <t>Dallas Christian College</t>
  </si>
  <si>
    <t>Everest Institute-Pittsburgh</t>
  </si>
  <si>
    <t>Warner University</t>
  </si>
  <si>
    <t>Everest College-Portland</t>
  </si>
  <si>
    <t>Everest College-Newport News</t>
  </si>
  <si>
    <t>Metropolitan College of New York</t>
  </si>
  <si>
    <t>Everest Institute-Southfield</t>
  </si>
  <si>
    <t>Gupton Jones College of Funeral Service</t>
  </si>
  <si>
    <t>Pennsylvania Institute of Technology</t>
  </si>
  <si>
    <t>Burlington College</t>
  </si>
  <si>
    <t>Northwestern Health Sciences University</t>
  </si>
  <si>
    <t>Caribbean University-Bayamon</t>
  </si>
  <si>
    <t>Pennsylvania Academy of the Fine Arts</t>
  </si>
  <si>
    <t>Naropa University</t>
  </si>
  <si>
    <t>Sojourner-Douglass College</t>
  </si>
  <si>
    <t>Martin University</t>
  </si>
  <si>
    <t>Savannah College of Art and Design</t>
  </si>
  <si>
    <t>Kilian Community College</t>
  </si>
  <si>
    <t>Keiser University-Ft Lauderdale</t>
  </si>
  <si>
    <t>The Baptist College of Florida</t>
  </si>
  <si>
    <t>East-West University</t>
  </si>
  <si>
    <t>Orleans Technical Institute</t>
  </si>
  <si>
    <t>Everest College-Henderson</t>
  </si>
  <si>
    <t>Bastyr University</t>
  </si>
  <si>
    <t>Goodwin College</t>
  </si>
  <si>
    <t>Everest College-Springfield</t>
  </si>
  <si>
    <t>Everest Institute-San Antonio</t>
  </si>
  <si>
    <t>Everest College-Bremerton</t>
  </si>
  <si>
    <t>Amridge University</t>
  </si>
  <si>
    <t>City College-Fort Lauderdale</t>
  </si>
  <si>
    <t>Opportunities Industrialization Center</t>
  </si>
  <si>
    <t>Wright Career College</t>
  </si>
  <si>
    <t>Everest College-Renton</t>
  </si>
  <si>
    <t>Everest College-Seattle</t>
  </si>
  <si>
    <t>Remington College-Colorado Springs Campus</t>
  </si>
  <si>
    <t>Hodges University</t>
  </si>
  <si>
    <t>Beulah Heights University</t>
  </si>
  <si>
    <t>City College-Altamonte Springs</t>
  </si>
  <si>
    <t>Everglades University</t>
  </si>
  <si>
    <t>Metropolitan Career Center Computer Technology Institute</t>
  </si>
  <si>
    <t>Academy for Nursing and Health Occupations</t>
  </si>
  <si>
    <t>Epic Bible College</t>
  </si>
  <si>
    <t>International Training Careers</t>
  </si>
  <si>
    <t>Alabama A &amp; M University</t>
  </si>
  <si>
    <t>Alabama State University</t>
  </si>
  <si>
    <t>Central Alabama Community College</t>
  </si>
  <si>
    <t>Athens State University</t>
  </si>
  <si>
    <t>Jacksonville State University</t>
  </si>
  <si>
    <t>University of West Alabama</t>
  </si>
  <si>
    <t>Troy University</t>
  </si>
  <si>
    <t>Arizona Western College</t>
  </si>
  <si>
    <t>Mesa Community College</t>
  </si>
  <si>
    <t>Phoenix College</t>
  </si>
  <si>
    <t>Arizona State University-Tempe</t>
  </si>
  <si>
    <t>Northern Arizona University</t>
  </si>
  <si>
    <t>University of Arkansas at Pine Bluff</t>
  </si>
  <si>
    <t>Antelope Valley College</t>
  </si>
  <si>
    <t>Bakersfield College</t>
  </si>
  <si>
    <t>California State University-Dominguez Hills</t>
  </si>
  <si>
    <t>California State University-San Bernardino</t>
  </si>
  <si>
    <t>Chabot College</t>
  </si>
  <si>
    <t>Citrus College</t>
  </si>
  <si>
    <t>West Hills College-Coalinga</t>
  </si>
  <si>
    <t>College of the Siskiyous</t>
  </si>
  <si>
    <t>Cypress College</t>
  </si>
  <si>
    <t>Gavilan College</t>
  </si>
  <si>
    <t>Long Beach City College</t>
  </si>
  <si>
    <t>American River College</t>
  </si>
  <si>
    <t>Sacramento City College</t>
  </si>
  <si>
    <t>Mt San Jacinto Community College District</t>
  </si>
  <si>
    <t>Laney College</t>
  </si>
  <si>
    <t>Merritt College</t>
  </si>
  <si>
    <t>Rio Hondo College</t>
  </si>
  <si>
    <t>San Bernardino Valley College</t>
  </si>
  <si>
    <t>San Diego City College</t>
  </si>
  <si>
    <t>San Joaquin Delta College</t>
  </si>
  <si>
    <t>Sierra College</t>
  </si>
  <si>
    <t>Solano Community College</t>
  </si>
  <si>
    <t>Victor Valley College</t>
  </si>
  <si>
    <t>Yuba College</t>
  </si>
  <si>
    <t>Otero Junior College</t>
  </si>
  <si>
    <t>Delaware State University</t>
  </si>
  <si>
    <t>University of the District of Columbia</t>
  </si>
  <si>
    <t>College of Central Florida</t>
  </si>
  <si>
    <t>Daytona State College</t>
  </si>
  <si>
    <t>Florida Agricultural and Mechanical University</t>
  </si>
  <si>
    <t>Florida Keys Community College</t>
  </si>
  <si>
    <t>State College of Florida-Manatee-Sarasota</t>
  </si>
  <si>
    <t>Santa Fe College</t>
  </si>
  <si>
    <t>Seminole State College of Florida</t>
  </si>
  <si>
    <t>Saint Johns River State College</t>
  </si>
  <si>
    <t>St Petersburg College</t>
  </si>
  <si>
    <t>Albany State University</t>
  </si>
  <si>
    <t>Columbus State University</t>
  </si>
  <si>
    <t>Fort Valley State University</t>
  </si>
  <si>
    <t>Georgia Military College</t>
  </si>
  <si>
    <t>Georgia State University</t>
  </si>
  <si>
    <t>Gordon State College</t>
  </si>
  <si>
    <t>Savannah State University</t>
  </si>
  <si>
    <t>Valdosta State University</t>
  </si>
  <si>
    <t>University of West Georgia</t>
  </si>
  <si>
    <t>City Colleges of Chicago-Harold Washington College</t>
  </si>
  <si>
    <t>Chicago State University</t>
  </si>
  <si>
    <t>Joliet Junior College</t>
  </si>
  <si>
    <t>Morton College</t>
  </si>
  <si>
    <t>Indiana University-East</t>
  </si>
  <si>
    <t>Indiana University-Northwest</t>
  </si>
  <si>
    <t>Purdue University-Calumet Campus</t>
  </si>
  <si>
    <t>Kansas City Kansas Community College</t>
  </si>
  <si>
    <t>Neosho County Community College</t>
  </si>
  <si>
    <t>Washburn University</t>
  </si>
  <si>
    <t>Kentucky State University</t>
  </si>
  <si>
    <t>Morehead State University</t>
  </si>
  <si>
    <t>Elizabethtown Community and Technical College</t>
  </si>
  <si>
    <t>Somerset Community College</t>
  </si>
  <si>
    <t>Grambling State University</t>
  </si>
  <si>
    <t>Louisiana State University-Alexandria</t>
  </si>
  <si>
    <t>Louisiana State University-Shreveport</t>
  </si>
  <si>
    <t>Southern University and A &amp; M College</t>
  </si>
  <si>
    <t>Southern University at New Orleans</t>
  </si>
  <si>
    <t>Bowie State University</t>
  </si>
  <si>
    <t>The Community College of Baltimore County</t>
  </si>
  <si>
    <t>Coppin State University</t>
  </si>
  <si>
    <t>Morgan State University</t>
  </si>
  <si>
    <t>Prince George's Community College</t>
  </si>
  <si>
    <t>University of Maryland Eastern Shore</t>
  </si>
  <si>
    <t>Central Michigan University</t>
  </si>
  <si>
    <t>Mott Community College</t>
  </si>
  <si>
    <t>Kellogg Community College</t>
  </si>
  <si>
    <t>Lake Michigan College</t>
  </si>
  <si>
    <t>Lansing Community College</t>
  </si>
  <si>
    <t>Montcalm Community College</t>
  </si>
  <si>
    <t>Oakland Community College</t>
  </si>
  <si>
    <t>Oakland University</t>
  </si>
  <si>
    <t>University of Michigan-Dearborn</t>
  </si>
  <si>
    <t>University of Michigan-Flint</t>
  </si>
  <si>
    <t>Washtenaw Community College</t>
  </si>
  <si>
    <t>Minneapolis Community and Technical College</t>
  </si>
  <si>
    <t>Alcorn State University</t>
  </si>
  <si>
    <t>Copiah-Lincoln Community College</t>
  </si>
  <si>
    <t>East Central Community College</t>
  </si>
  <si>
    <t>East Mississippi Community College</t>
  </si>
  <si>
    <t>Hinds Community College</t>
  </si>
  <si>
    <t>Holmes Community College</t>
  </si>
  <si>
    <t>Itawamba Community College</t>
  </si>
  <si>
    <t>Jackson State University</t>
  </si>
  <si>
    <t>Jones County Junior College</t>
  </si>
  <si>
    <t>Mississippi Gulf Coast Community College</t>
  </si>
  <si>
    <t>Mississippi University for Women</t>
  </si>
  <si>
    <t>Mississippi Valley State University</t>
  </si>
  <si>
    <t>Pearl River Community College</t>
  </si>
  <si>
    <t>Harris-Stowe State University</t>
  </si>
  <si>
    <t>Saint Louis Community College</t>
  </si>
  <si>
    <t>Lincoln University</t>
  </si>
  <si>
    <t>University of Nevada-Las Vegas</t>
  </si>
  <si>
    <t>Cumberland County College</t>
  </si>
  <si>
    <t>New Jersey City University</t>
  </si>
  <si>
    <t>New Mexico Junior College</t>
  </si>
  <si>
    <t>Western New Mexico University</t>
  </si>
  <si>
    <t>CUNY City College</t>
  </si>
  <si>
    <t>CUNY Borough of Manhattan Community College</t>
  </si>
  <si>
    <t>CUNY Bronx Community College</t>
  </si>
  <si>
    <t>CUNY John Jay College of Criminal Justice</t>
  </si>
  <si>
    <t>CUNY Kingsborough Community College</t>
  </si>
  <si>
    <t>CUNY Queensborough Community College</t>
  </si>
  <si>
    <t>Cayuga County Community College</t>
  </si>
  <si>
    <t>Monroe Community College</t>
  </si>
  <si>
    <t>North Carolina A &amp; T State University</t>
  </si>
  <si>
    <t>Elizabeth City State University</t>
  </si>
  <si>
    <t>Fayetteville State University</t>
  </si>
  <si>
    <t>North Carolina Central University</t>
  </si>
  <si>
    <t>Winston-Salem State University</t>
  </si>
  <si>
    <t>Central State University</t>
  </si>
  <si>
    <t>Cuyahoga Community College District</t>
  </si>
  <si>
    <t>Sinclair Community College</t>
  </si>
  <si>
    <t>Redlands Community College</t>
  </si>
  <si>
    <t>Langston University</t>
  </si>
  <si>
    <t>Murray State College</t>
  </si>
  <si>
    <t>Lane Community College</t>
  </si>
  <si>
    <t>Southern Oregon University</t>
  </si>
  <si>
    <t>Southwestern Oregon Community College</t>
  </si>
  <si>
    <t>Umpqua Community College</t>
  </si>
  <si>
    <t>Cheyney University of Pennsylvania</t>
  </si>
  <si>
    <t>University of South Carolina-Sumter</t>
  </si>
  <si>
    <t>South Carolina State University</t>
  </si>
  <si>
    <t>University of South Carolina-Beaufort</t>
  </si>
  <si>
    <t>Winthrop University</t>
  </si>
  <si>
    <t>University of Memphis</t>
  </si>
  <si>
    <t>Tennessee State University</t>
  </si>
  <si>
    <t>Amarillo College</t>
  </si>
  <si>
    <t>Cedar Valley College</t>
  </si>
  <si>
    <t>Texas A &amp; M University-Commerce</t>
  </si>
  <si>
    <t>Frank Phillips College</t>
  </si>
  <si>
    <t>Hill College</t>
  </si>
  <si>
    <t>Lee College</t>
  </si>
  <si>
    <t>McLennan Community College</t>
  </si>
  <si>
    <t>Navarro College</t>
  </si>
  <si>
    <t>Southwest Texas Junior College</t>
  </si>
  <si>
    <t>Tarrant County College District</t>
  </si>
  <si>
    <t>Prairie View A &amp; M University</t>
  </si>
  <si>
    <t>Texas Southern University</t>
  </si>
  <si>
    <t>Tyler Junior College</t>
  </si>
  <si>
    <t>Victoria College</t>
  </si>
  <si>
    <t>Weatherford College</t>
  </si>
  <si>
    <t>Richard Bland College of the College of William and Mary</t>
  </si>
  <si>
    <t>J Sargeant Reynolds Community College</t>
  </si>
  <si>
    <t>Virginia Western Community College</t>
  </si>
  <si>
    <t>Virginia State University</t>
  </si>
  <si>
    <t>Norfolk State University</t>
  </si>
  <si>
    <t>Spokane Community College</t>
  </si>
  <si>
    <t>Tacoma Community College</t>
  </si>
  <si>
    <t>Yakima Valley Community College</t>
  </si>
  <si>
    <t>Bluefield State College</t>
  </si>
  <si>
    <t>Fairmont State University</t>
  </si>
  <si>
    <t>Glenville State College</t>
  </si>
  <si>
    <t>Marshall University</t>
  </si>
  <si>
    <t>West Virginia State University</t>
  </si>
  <si>
    <t>West Virginia University at Parkersburg</t>
  </si>
  <si>
    <t>Milwaukee Area Technical College</t>
  </si>
  <si>
    <t>University of the Virgin Islands</t>
  </si>
  <si>
    <t>Florence-Darlington Technical College</t>
  </si>
  <si>
    <t>Greenville Technical College</t>
  </si>
  <si>
    <t>Piedmont Technical College</t>
  </si>
  <si>
    <t>York Technical College</t>
  </si>
  <si>
    <t>Delgado Community College</t>
  </si>
  <si>
    <t>Mercer County Community College</t>
  </si>
  <si>
    <t>Central New Mexico Community College</t>
  </si>
  <si>
    <t>CUNY York College</t>
  </si>
  <si>
    <t>Herkimer County Community College</t>
  </si>
  <si>
    <t>Guilford Technical Community College</t>
  </si>
  <si>
    <t>Clark State Community College</t>
  </si>
  <si>
    <t>Trident Technical College</t>
  </si>
  <si>
    <t>Horry-Georgetown Technical College</t>
  </si>
  <si>
    <t>University of South Carolina-Union</t>
  </si>
  <si>
    <t>Galveston College</t>
  </si>
  <si>
    <t>Bluegrass Community and Technical College</t>
  </si>
  <si>
    <t>Hawaii Community College</t>
  </si>
  <si>
    <t>Bates Technical College</t>
  </si>
  <si>
    <t>Denmark Technical College</t>
  </si>
  <si>
    <t>Salem Community College</t>
  </si>
  <si>
    <t>Saint Paul College</t>
  </si>
  <si>
    <t>Albany Technical College</t>
  </si>
  <si>
    <t>College of Alameda</t>
  </si>
  <si>
    <t>University of Maine at Augusta</t>
  </si>
  <si>
    <t>Rainy River Community College</t>
  </si>
  <si>
    <t>Schenectady County Community College</t>
  </si>
  <si>
    <t>Lakeland Community College</t>
  </si>
  <si>
    <t>Orangeburg Calhoun Technical College</t>
  </si>
  <si>
    <t>Maysville Community and Technical College</t>
  </si>
  <si>
    <t>Jefferson Community and Technical College</t>
  </si>
  <si>
    <t>SUNY College at Old Westbury</t>
  </si>
  <si>
    <t>Parkland College</t>
  </si>
  <si>
    <t>Des Moines Area Community College</t>
  </si>
  <si>
    <t>Pima Community College</t>
  </si>
  <si>
    <t>Central Arizona College</t>
  </si>
  <si>
    <t>Cosumnes River College</t>
  </si>
  <si>
    <t>Hocking College</t>
  </si>
  <si>
    <t>Fayetteville Technical Community College</t>
  </si>
  <si>
    <t>Southern University at Shreveport</t>
  </si>
  <si>
    <t>James Sprunt Community College</t>
  </si>
  <si>
    <t>Southern Arkansas University Tech</t>
  </si>
  <si>
    <t>Butte College</t>
  </si>
  <si>
    <t>Toledo Public Schools Adult and Continuing Education</t>
  </si>
  <si>
    <t>Zane State College</t>
  </si>
  <si>
    <t>Nashville State Community College</t>
  </si>
  <si>
    <t>GateWay Community College</t>
  </si>
  <si>
    <t>Scottsdale Community College</t>
  </si>
  <si>
    <t>Indian Hills Community College</t>
  </si>
  <si>
    <t>Mountain View College</t>
  </si>
  <si>
    <t>Richland College</t>
  </si>
  <si>
    <t>Eastfield College</t>
  </si>
  <si>
    <t>West Los Angeles College</t>
  </si>
  <si>
    <t>Edgecombe Community College</t>
  </si>
  <si>
    <t>East Central College</t>
  </si>
  <si>
    <t>West Virginia Northern Community College</t>
  </si>
  <si>
    <t>Governors State University</t>
  </si>
  <si>
    <t>Francis Marion University</t>
  </si>
  <si>
    <t>Wayne County Community College District</t>
  </si>
  <si>
    <t>Spokane Falls Community College</t>
  </si>
  <si>
    <t>Technical College of the Lowcountry</t>
  </si>
  <si>
    <t>Ivy Tech Community College</t>
  </si>
  <si>
    <t>Shawnee State University</t>
  </si>
  <si>
    <t>Rogue Community College</t>
  </si>
  <si>
    <t>College of Southern Nevada</t>
  </si>
  <si>
    <t>Western Nevada College</t>
  </si>
  <si>
    <t>Houston Community College</t>
  </si>
  <si>
    <t>University of Maryland-University College</t>
  </si>
  <si>
    <t>Mendocino College</t>
  </si>
  <si>
    <t>San Diego Miramar College</t>
  </si>
  <si>
    <t>Mohave Community College</t>
  </si>
  <si>
    <t>Atlanta Metropolitan State College</t>
  </si>
  <si>
    <t>Chattahoochee Valley Community College</t>
  </si>
  <si>
    <t>Southern State Community College</t>
  </si>
  <si>
    <t>Bossier Parish Community College</t>
  </si>
  <si>
    <t>South Arkansas Community College</t>
  </si>
  <si>
    <t>Pulaski Technical College</t>
  </si>
  <si>
    <t>North Lake College</t>
  </si>
  <si>
    <t>Ozarka College</t>
  </si>
  <si>
    <t>Brookhaven College</t>
  </si>
  <si>
    <t>University of Hawaii-West Oahu</t>
  </si>
  <si>
    <t>Pueblo Community College</t>
  </si>
  <si>
    <t>Upper Valley Career Center</t>
  </si>
  <si>
    <t>Franklin Technology-MSSU</t>
  </si>
  <si>
    <t>Canton City Schools Adult Career and Technical Education</t>
  </si>
  <si>
    <t>South Mountain Community College</t>
  </si>
  <si>
    <t>Rio Salado College</t>
  </si>
  <si>
    <t>Francis Tuttle Technology Center</t>
  </si>
  <si>
    <t>East Los Angeles College</t>
  </si>
  <si>
    <t>Berkeley City College</t>
  </si>
  <si>
    <t>Gwinnett Technical College</t>
  </si>
  <si>
    <t>Greene County Vocational School District</t>
  </si>
  <si>
    <t>Trumbull Career &amp; Technical Center</t>
  </si>
  <si>
    <t>Paradise Valley Community College</t>
  </si>
  <si>
    <t>Las Positas College</t>
  </si>
  <si>
    <t>The University of Texas at Brownsville</t>
  </si>
  <si>
    <t>Chandler-Gilbert Community College</t>
  </si>
  <si>
    <t>Fond du Lac Tribal and Community College</t>
  </si>
  <si>
    <t>Klamath Community College</t>
  </si>
  <si>
    <t>Copper Mountain Community College</t>
  </si>
  <si>
    <t>Agg repay</t>
  </si>
  <si>
    <t>Scorecard</t>
  </si>
  <si>
    <t>Under 15%</t>
  </si>
  <si>
    <t>% where early outcome is wrong</t>
  </si>
  <si>
    <t>Parent income</t>
  </si>
  <si>
    <t xml:space="preserve">The analysis in the paper applies primarily to undergraduate loans to dependent student borrowers.  However, comparable analyses related to graduate and parent loans are feasible with data maintained by NSLDS.  Because parent income of independent borrowers is not generally not available (because independent borrowers report their own income on the FAFSA), it is not feasible to examine the relationship of family income and borrower outcomes.  </t>
  </si>
  <si>
    <t>Addendum:</t>
  </si>
  <si>
    <t>Share employed</t>
  </si>
  <si>
    <t>Parent income on first FAFSA (for dependent undergraduates)</t>
  </si>
  <si>
    <t>Average earnings</t>
  </si>
  <si>
    <t>Share with earnings over $25k</t>
  </si>
  <si>
    <t>Share with earnings over $50k</t>
  </si>
  <si>
    <t>Independent undergraduates</t>
  </si>
  <si>
    <t>Low-income borrowers</t>
  </si>
  <si>
    <t>Negative amort (5 yr)</t>
  </si>
  <si>
    <t>Forbearance (3 yr)</t>
  </si>
  <si>
    <t>Default (5 yr)</t>
  </si>
  <si>
    <t>Average share repaid (5 yr)</t>
  </si>
  <si>
    <t>Agg. cohort balance repaid (5 yr)</t>
  </si>
  <si>
    <t>Labor market outcome:</t>
  </si>
  <si>
    <t>Average original balance</t>
  </si>
  <si>
    <t>Average Year 5 balance</t>
  </si>
  <si>
    <t>Table 1: Labor market outcomes 5 years after entering repayment</t>
  </si>
  <si>
    <t>Table 2: Employment outcomes matter for loan outcomes</t>
  </si>
  <si>
    <t>Table 3: Loan outcomes by Family Income</t>
  </si>
  <si>
    <t>Decile of institutional opportunity</t>
  </si>
  <si>
    <t>Table 4: Borrower outcomes by institutional opportunity rank and borrower FAFSA</t>
  </si>
  <si>
    <r>
      <t xml:space="preserve">Panel A: All dependent </t>
    </r>
    <r>
      <rPr>
        <i/>
        <sz val="11"/>
        <rFont val="Calibri"/>
        <family val="2"/>
        <scheme val="minor"/>
      </rPr>
      <t xml:space="preserve">undergraduate </t>
    </r>
    <r>
      <rPr>
        <i/>
        <sz val="11"/>
        <color theme="1"/>
        <rFont val="Calibri"/>
        <family val="2"/>
        <scheme val="minor"/>
      </rPr>
      <t>borrowers</t>
    </r>
  </si>
  <si>
    <t>Addendum: Independent borrowers</t>
  </si>
  <si>
    <t>Table 6: Distribution of FAFSA income within each decile of institutional opportunity</t>
  </si>
  <si>
    <t>Panel B: Share within decile</t>
  </si>
  <si>
    <t>Table 7: Debt and debt-to-income by institutional opportunity</t>
  </si>
  <si>
    <t>Panel A: All dependent undergraduate borrowers</t>
  </si>
  <si>
    <t>Table 10: Short-Run and Long-Run Loan Status</t>
  </si>
  <si>
    <t>Panel A: Early outcome observed at Year 5</t>
  </si>
  <si>
    <t>Panel B: Early outcome observed at Year 3</t>
  </si>
  <si>
    <t>Measurement at Year 3:</t>
  </si>
  <si>
    <t>Measurement at Year 5:</t>
  </si>
  <si>
    <t>Addendum: Error Calculation</t>
  </si>
  <si>
    <t>Table 11: Cohort repayment rate</t>
  </si>
  <si>
    <t>Count (unweighted)</t>
  </si>
  <si>
    <t>Count (weighted by #borrowers)</t>
  </si>
  <si>
    <t>Cohort repay rate</t>
  </si>
  <si>
    <t>Under -20%</t>
  </si>
  <si>
    <t>% cohort repay less than 15%</t>
  </si>
  <si>
    <t>Table 12: Distribution of cohort default rate within sectors</t>
  </si>
  <si>
    <t>Over 75%</t>
  </si>
  <si>
    <t>Table 14: Sector composition of each decile of cohort repayment</t>
  </si>
  <si>
    <t>Decile of cohort repay rate (weighted)</t>
  </si>
  <si>
    <t>Note: Deciles are weighted by borrower count.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undergraduates (e.g., excludes Parent PLUS).</t>
  </si>
  <si>
    <t>labels -&gt;</t>
  </si>
  <si>
    <t>Less than 4 Year</t>
  </si>
  <si>
    <t>4 Year</t>
  </si>
  <si>
    <t>Private non-profit</t>
  </si>
  <si>
    <t>Table 15: Graduate cohort repayment rate</t>
  </si>
  <si>
    <t>Over 70%</t>
  </si>
  <si>
    <t>Note: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graduate students.</t>
  </si>
  <si>
    <t>Table 16: Sector composition of graduate repayment rate deciles</t>
  </si>
  <si>
    <t>Decile of graduate cohort repay rate (weighted)</t>
  </si>
  <si>
    <t>Table 17: Parent PLUS cohort repayment rate</t>
  </si>
  <si>
    <t>Under -80%</t>
  </si>
  <si>
    <t>Note: Based on calculations by Federal Student Aid using all loans that entered repayment in Fiscal Year 2009. Cohort repayment rate is the share of principal remaining at Year 5, relative to the principal that initially entered repayment for loans from a given institution.  Only includes Parent PLUS loans.</t>
  </si>
  <si>
    <t>CDR (2009)</t>
  </si>
  <si>
    <t>1-2</t>
  </si>
  <si>
    <t>2-3</t>
  </si>
  <si>
    <t>Under 1%</t>
  </si>
  <si>
    <t>3-4</t>
  </si>
  <si>
    <t>4-5</t>
  </si>
  <si>
    <t>5-6</t>
  </si>
  <si>
    <t>6-7</t>
  </si>
  <si>
    <t>7-8</t>
  </si>
  <si>
    <t>8-9</t>
  </si>
  <si>
    <t>9-10</t>
  </si>
  <si>
    <t>10-11</t>
  </si>
  <si>
    <t>11-12</t>
  </si>
  <si>
    <t>12-13</t>
  </si>
  <si>
    <t>13-14</t>
  </si>
  <si>
    <t>14-15</t>
  </si>
  <si>
    <t>15-16</t>
  </si>
  <si>
    <t>16-17</t>
  </si>
  <si>
    <t>17-18</t>
  </si>
  <si>
    <t>18-19</t>
  </si>
  <si>
    <t>19-20</t>
  </si>
  <si>
    <t>20-21</t>
  </si>
  <si>
    <t>21-22</t>
  </si>
  <si>
    <t>22-23</t>
  </si>
  <si>
    <t>23-24</t>
  </si>
  <si>
    <t>25-26</t>
  </si>
  <si>
    <t>24-25</t>
  </si>
  <si>
    <t>26-27</t>
  </si>
  <si>
    <t>27-28</t>
  </si>
  <si>
    <t>28-29</t>
  </si>
  <si>
    <t>29-30</t>
  </si>
  <si>
    <t>30-31</t>
  </si>
  <si>
    <t>31-32</t>
  </si>
  <si>
    <t>32-33</t>
  </si>
  <si>
    <t>33-34</t>
  </si>
  <si>
    <t>34-35</t>
  </si>
  <si>
    <t>35-36</t>
  </si>
  <si>
    <t>36-37</t>
  </si>
  <si>
    <t>37-38</t>
  </si>
  <si>
    <t>38-39</t>
  </si>
  <si>
    <t>39-40</t>
  </si>
  <si>
    <t>40-41</t>
  </si>
  <si>
    <t>41-42</t>
  </si>
  <si>
    <t>42-43</t>
  </si>
  <si>
    <t>43-44</t>
  </si>
  <si>
    <t>46-47</t>
  </si>
  <si>
    <t>47-48</t>
  </si>
  <si>
    <t>50-51</t>
  </si>
  <si>
    <t>52-53</t>
  </si>
  <si>
    <t>53-54</t>
  </si>
  <si>
    <t>54-55</t>
  </si>
  <si>
    <t>56-61</t>
  </si>
  <si>
    <t>61-62</t>
  </si>
  <si>
    <t>Under 0%</t>
  </si>
  <si>
    <t>Table 19: Cohort repayment rate and CDR</t>
  </si>
  <si>
    <t>Table 18: Sector composition of Parent PLUS repayment rate deciles</t>
  </si>
  <si>
    <t>Note: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undergraduates (e.g., excludes Parent PLUS). Unweighted.</t>
  </si>
  <si>
    <t>Table 20: Scorecard repayment rate vs. Cohort repayment rate</t>
  </si>
  <si>
    <t>Median</t>
  </si>
  <si>
    <t>Bottom 25%</t>
  </si>
  <si>
    <t>Top 25%</t>
  </si>
  <si>
    <t>Notes: "Scorecard repayment" is the share of undergraduates who have repaid at least $1 of total balance by Year 5 of repayment. Cohort repayment rate is the share of principal remaining at Year 5, relative to the principal that initially entered repayment for loans from a given institution.  Includes only loans made to undergraduates (e.g., excludes Parent PLUS). Unweighted.</t>
  </si>
  <si>
    <t>Table 21: Earnings, typical debt, and cohort repayment rate</t>
  </si>
  <si>
    <t># not working, not enrolled at Year 10</t>
  </si>
  <si>
    <t># Working, not enrolled at Year 10</t>
  </si>
  <si>
    <t>Median debt</t>
  </si>
  <si>
    <t>Mean earnings, including not employed</t>
  </si>
  <si>
    <t>imputed</t>
  </si>
  <si>
    <t>Mean earnings among working, not enrolled at Year 10</t>
  </si>
  <si>
    <t>Table 22: Student Outcomes by decile of cohort repayment rate</t>
  </si>
  <si>
    <t>Decile of cohort repayment rate</t>
  </si>
  <si>
    <t>Family income over $50k</t>
  </si>
  <si>
    <t>Table 25: Number of dependent borrowers within cohort repay decile, by FAFSA income</t>
  </si>
  <si>
    <t>Appendix Table 1: Graduate outcomes by Graduate cohort repayment rate decile</t>
  </si>
  <si>
    <t>Graduate cohort repay decile</t>
  </si>
  <si>
    <t>Share employed at Year 5</t>
  </si>
  <si>
    <t>Share with earnings over $75</t>
  </si>
  <si>
    <t>Graduate cohort repayment rate</t>
  </si>
  <si>
    <t>Average total balance</t>
  </si>
  <si>
    <t>Mean earnings (Year 5)</t>
  </si>
  <si>
    <t>Mean earnings (Year 10)</t>
  </si>
  <si>
    <t>Median total balance</t>
  </si>
  <si>
    <t>Median earnings (Year 5)</t>
  </si>
  <si>
    <t>Median earnings (Year 10)</t>
  </si>
  <si>
    <t>Share in Forb (year entered repayment)</t>
  </si>
  <si>
    <t>Overall</t>
  </si>
  <si>
    <t>Appendix Table 2: Parent PLUS outcomes by Parent Income</t>
  </si>
  <si>
    <t>Share in Deferment (3 yr)</t>
  </si>
  <si>
    <t>Appendix Table 3: Parent PLUS outcomes by Parent Cohort repayment rate decile</t>
  </si>
  <si>
    <t>Parent cohort repay decile</t>
  </si>
  <si>
    <t>Parent cohort repayment rate</t>
  </si>
  <si>
    <t>Source: Based 4% sample of the National Student Loan Data System (NLSDS) matched to Treasury tax data.</t>
  </si>
  <si>
    <t>Panel B: Low-income dependent borrowers (Parent's income under $30,000)</t>
  </si>
  <si>
    <t>Panel C: High-income dependent borrowers (Parent's income over $30,000)</t>
  </si>
  <si>
    <t>Panel A: Number of undergraduate borrowers in sample, by family income</t>
  </si>
  <si>
    <r>
      <t xml:space="preserve">Note: "Institutional opportunity" is the share of students from the school who earn more than $25,000, based on the College Scorecard. Decile 1 is the lowest decile (the schools with the lowest institutional opportunity). </t>
    </r>
    <r>
      <rPr>
        <sz val="11"/>
        <rFont val="Calibri"/>
        <family val="2"/>
        <scheme val="minor"/>
      </rPr>
      <t>Sample restricted to undergraduate student loan borrowers who entered repayment in 2004-2009 and are not currently enrolled in school.</t>
    </r>
  </si>
  <si>
    <t>Panel B: Low-income undergraduate borrowers (Parent income under $30,000)</t>
  </si>
  <si>
    <t>Panel C: High-income undergraduate borrowers (Parent income over $30,000)</t>
  </si>
  <si>
    <t>Source: Based 4% sample of the National Student Loan Data System (NLSDS).</t>
  </si>
  <si>
    <r>
      <t xml:space="preserve">Notes: </t>
    </r>
    <r>
      <rPr>
        <sz val="11"/>
        <rFont val="Calibri"/>
        <family val="2"/>
        <scheme val="minor"/>
      </rPr>
      <t>"Paid off" and "Defaulted" are treated as terminal statuses, so once a loan enters, they do not leave. "Neg Am" means there is more principal outstanding than at the time of observation. "Pos Am" means there is less principal outstanding than at the time of observation. Sample limited to loans to students that entered repayment in 1999.</t>
    </r>
  </si>
  <si>
    <t>Cohort repayment rate</t>
  </si>
  <si>
    <t>Count                 (weighted by # of borrowers)</t>
  </si>
  <si>
    <t>Public, less than 4 year</t>
  </si>
  <si>
    <t>Public, 4 year</t>
  </si>
  <si>
    <t>Private non-profit, less than 4 year</t>
  </si>
  <si>
    <t>Private non-profit, 4 year</t>
  </si>
  <si>
    <t>For-profit, less than 4 year</t>
  </si>
  <si>
    <t>for-profit, 4 year</t>
  </si>
  <si>
    <t>Note: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undergraduates (e.g., excludes Parent PLUS).</t>
  </si>
  <si>
    <t>Panel A: Low-income dependent borrowers (Parent's income under $30,000)</t>
  </si>
  <si>
    <t>Panel B: High-income dependent borrowers (Parent's income over $30,000)</t>
  </si>
  <si>
    <t>Panel C: High-income dependent borrowers (Parent's income over $50,000)</t>
  </si>
  <si>
    <t># of borrowers</t>
  </si>
  <si>
    <t>Share of parent borrowers</t>
  </si>
  <si>
    <t>Mount Saint Mary's University</t>
  </si>
  <si>
    <t>Florida SouthWestern State College</t>
  </si>
  <si>
    <t>Armstrong State University</t>
  </si>
  <si>
    <t>Gainesville State College</t>
  </si>
  <si>
    <t>Georgia Health Sciences University</t>
  </si>
  <si>
    <t>Middle Georgia College</t>
  </si>
  <si>
    <t>North Georgia College &amp; State University</t>
  </si>
  <si>
    <t>Indiana Wesleyan University-Marion</t>
  </si>
  <si>
    <t>Iowa Wesleyan University</t>
  </si>
  <si>
    <t>Midway University</t>
  </si>
  <si>
    <t>St. John's College</t>
  </si>
  <si>
    <t>University of Maryland  Baltimore</t>
  </si>
  <si>
    <t>Bay Path University</t>
  </si>
  <si>
    <t>Minnesota State University Moorhead</t>
  </si>
  <si>
    <t>Central Bible College</t>
  </si>
  <si>
    <t>Doane University-Arts &amp; Sciences</t>
  </si>
  <si>
    <t>Caldwell University</t>
  </si>
  <si>
    <t>Felician University</t>
  </si>
  <si>
    <t>Summit University of Pennsylvania</t>
  </si>
  <si>
    <t>Polytechnic Institute of New York University</t>
  </si>
  <si>
    <t>St. Thomas Aquinas College</t>
  </si>
  <si>
    <t>SUNY Buffalo State</t>
  </si>
  <si>
    <t>Lenoir Community College</t>
  </si>
  <si>
    <t>Gaston College</t>
  </si>
  <si>
    <t>Mount Saint Joseph University</t>
  </si>
  <si>
    <t>St. Gregory's University</t>
  </si>
  <si>
    <t>Cabrini University</t>
  </si>
  <si>
    <t>Delaware Valley University</t>
  </si>
  <si>
    <t>University of Valley Forge</t>
  </si>
  <si>
    <t>Augustana University</t>
  </si>
  <si>
    <t>The University of Texas Rio Grande Valley</t>
  </si>
  <si>
    <t>Castleton University</t>
  </si>
  <si>
    <t>Green River College</t>
  </si>
  <si>
    <t>Highline College</t>
  </si>
  <si>
    <t>William Rainey Harper College</t>
  </si>
  <si>
    <t>University of Colorado Denver/Anschutz Medical Campus</t>
  </si>
  <si>
    <t>State Technical College of Missouri</t>
  </si>
  <si>
    <t>Rolla Technical Institute/Center</t>
  </si>
  <si>
    <t>Motlow College</t>
  </si>
  <si>
    <t>Rowan College at Gloucester County</t>
  </si>
  <si>
    <t>Western Beauty Institute</t>
  </si>
  <si>
    <t>Macon State College</t>
  </si>
  <si>
    <t>Rowan College at Burlington County</t>
  </si>
  <si>
    <t>Stockton University</t>
  </si>
  <si>
    <t>Maharishi University of Management</t>
  </si>
  <si>
    <t>Alliant International University-San Diego</t>
  </si>
  <si>
    <t>SUNY Polytechnic Institute</t>
  </si>
  <si>
    <t>Beaver Falls Beauty Academy</t>
  </si>
  <si>
    <t>Palmer College of Chiropractic</t>
  </si>
  <si>
    <t>Dover Business College</t>
  </si>
  <si>
    <t>Empire Beauty School-Hanover</t>
  </si>
  <si>
    <t>Empire Beauty School-Boston</t>
  </si>
  <si>
    <t>Empire Beauty School-Chenoweth</t>
  </si>
  <si>
    <t>Empire Beauty School-Lowell</t>
  </si>
  <si>
    <t>Paul Mitchell the School-North Haven</t>
  </si>
  <si>
    <t>Instituto de Banca y Comercio Inc</t>
  </si>
  <si>
    <t>Empire Beauty School-Warwick</t>
  </si>
  <si>
    <t>Prince Institute-Rocky Mountains</t>
  </si>
  <si>
    <t>Steven Papageorge Hair Academy</t>
  </si>
  <si>
    <t>Bucks County School of Beauty Culture Inc</t>
  </si>
  <si>
    <t>Empire Beauty School-Madison</t>
  </si>
  <si>
    <t>Montebello Beauty College</t>
  </si>
  <si>
    <t>Thomas Aquinas College</t>
  </si>
  <si>
    <t>Sebring Career Schools-Houston</t>
  </si>
  <si>
    <t>Career Training Academy-Lower Burrell</t>
  </si>
  <si>
    <t>Boulder College of Massage Therapy</t>
  </si>
  <si>
    <t>Central California School of Continuing Education</t>
  </si>
  <si>
    <t>Southern School of Beauty Inc</t>
  </si>
  <si>
    <t>Baptist Health College-Little Rock</t>
  </si>
  <si>
    <t>Academy of Palm Beach</t>
  </si>
  <si>
    <t>New Concept Massage and Beauty School</t>
  </si>
  <si>
    <t>Cascadia College</t>
  </si>
  <si>
    <t>Colorado School of Healing Arts</t>
  </si>
  <si>
    <t>Southwest Institute of Healing Arts</t>
  </si>
  <si>
    <t>Augusta State University</t>
  </si>
  <si>
    <t>South Georgia College</t>
  </si>
  <si>
    <t>University of Holy Cross</t>
  </si>
  <si>
    <t>University of Mount Olive</t>
  </si>
  <si>
    <t>Sandhills Community College</t>
  </si>
  <si>
    <t>Mesabi Range College</t>
  </si>
  <si>
    <t>Northeast Iowa Community College</t>
  </si>
  <si>
    <t>Pierce College-Fort Steilacoom</t>
  </si>
  <si>
    <t>Universidad Central de Bayamon</t>
  </si>
  <si>
    <t>Tennessee College of Applied Technology Nashville</t>
  </si>
  <si>
    <t>Pine Technical &amp; Community College</t>
  </si>
  <si>
    <t>Lincoln Technical Institute-Union</t>
  </si>
  <si>
    <t>Clayton  State University</t>
  </si>
  <si>
    <t>Empire College</t>
  </si>
  <si>
    <t>Empire Beauty School-Bloomington</t>
  </si>
  <si>
    <t>Cerro Coso Community College</t>
  </si>
  <si>
    <t>Loraines Academy &amp; Spa</t>
  </si>
  <si>
    <t>Pasco-Hernando State College</t>
  </si>
  <si>
    <t>DeVry University-Illinois</t>
  </si>
  <si>
    <t>Branford Hall Career Institute-Parsippany</t>
  </si>
  <si>
    <t>Empire Beauty School-Hurstborne</t>
  </si>
  <si>
    <t>Waycross College</t>
  </si>
  <si>
    <t>Empire Beauty School-Providence</t>
  </si>
  <si>
    <t>Brightwood College-San Diego</t>
  </si>
  <si>
    <t>Eastwick College-Nutley</t>
  </si>
  <si>
    <t>Thomas Edison State University</t>
  </si>
  <si>
    <t>Erie Institute of Technology Inc</t>
  </si>
  <si>
    <t>Franklin Beauty School</t>
  </si>
  <si>
    <t>Empire Beauty School-Indianapolis</t>
  </si>
  <si>
    <t>Newbridge College-Santa Ana</t>
  </si>
  <si>
    <t>Crave Beauty Academy</t>
  </si>
  <si>
    <t>The Salon Professional Academy-Melbourne</t>
  </si>
  <si>
    <t>Ohio Media School-Cincinnati</t>
  </si>
  <si>
    <t>Mattia College</t>
  </si>
  <si>
    <t>The College of Health Care Professions-Austin</t>
  </si>
  <si>
    <t>The King's University</t>
  </si>
  <si>
    <t>Irene's Myomassology Institute</t>
  </si>
  <si>
    <t>Cochise County Community College District</t>
  </si>
  <si>
    <t>Henry Ford College</t>
  </si>
  <si>
    <t>Wentworth Military Academy and College</t>
  </si>
  <si>
    <t>Chancellor University</t>
  </si>
  <si>
    <t>Stevens-Henager College</t>
  </si>
  <si>
    <t>Saint Pauls College</t>
  </si>
  <si>
    <t>Baker College</t>
  </si>
  <si>
    <t>Newport Business Institute-Lower Burrell</t>
  </si>
  <si>
    <t>Brightwood Career Institute-Harrisburg</t>
  </si>
  <si>
    <t>Newport Business Institute-Williamsport</t>
  </si>
  <si>
    <t>Sanford-Brown College-Mendota Heights</t>
  </si>
  <si>
    <t>Brightwood Career Institute-Pittsburgh</t>
  </si>
  <si>
    <t>Heald College-Rancho Cordova</t>
  </si>
  <si>
    <t>Kaplan Career Institute-Charlestown</t>
  </si>
  <si>
    <t>Brightwood College-Baltimore</t>
  </si>
  <si>
    <t>Lincoln College of Technology-Denver</t>
  </si>
  <si>
    <t>Huntington School of Beauty Culture-Main Campus</t>
  </si>
  <si>
    <t>Remington College-Tampa Campus</t>
  </si>
  <si>
    <t>Lincoln Technical Institute-Allentown</t>
  </si>
  <si>
    <t>Remington College-Cleveland Campus</t>
  </si>
  <si>
    <t>Brightwood Career Institute-Broomall</t>
  </si>
  <si>
    <t>Martin Community College</t>
  </si>
  <si>
    <t>Heald College-Fresno</t>
  </si>
  <si>
    <t>Award Beauty School</t>
  </si>
  <si>
    <t>Heald College-Hayward</t>
  </si>
  <si>
    <t>Madison Media Institute-Rockford Career College</t>
  </si>
  <si>
    <t>Stevens-The Institute of Business &amp; Arts</t>
  </si>
  <si>
    <t>Empire Beauty School-Tucson</t>
  </si>
  <si>
    <t>Olean Business Institute</t>
  </si>
  <si>
    <t>Mr Bernards School of Hair Fashion Inc</t>
  </si>
  <si>
    <t>Brightwood College-San Antonio-San Pedro</t>
  </si>
  <si>
    <t>Empire Beauty  School-Lehigh Valley</t>
  </si>
  <si>
    <t>Empire Beauty School-Harrisburg</t>
  </si>
  <si>
    <t>Empire Beauty School-St Paul</t>
  </si>
  <si>
    <t>Carrington College-Sacramento</t>
  </si>
  <si>
    <t>Kaplan College-Indianapolis</t>
  </si>
  <si>
    <t>Empire Beauty School-NE Philadelphia</t>
  </si>
  <si>
    <t>American Commercial College-Abilene</t>
  </si>
  <si>
    <t>Brightwood College-Towson</t>
  </si>
  <si>
    <t>Hallmark University</t>
  </si>
  <si>
    <t>Empire Beauty School-Monroeville</t>
  </si>
  <si>
    <t>Empire Beauty School-Lakewood</t>
  </si>
  <si>
    <t>Suburban Technical School</t>
  </si>
  <si>
    <t>Kaplan College-Columbus</t>
  </si>
  <si>
    <t>Empire Beauty School-Lancaster</t>
  </si>
  <si>
    <t>Empire Beauty School-York</t>
  </si>
  <si>
    <t>Joseph's College Cosmetology</t>
  </si>
  <si>
    <t>Empire Beauty School-Jersey City</t>
  </si>
  <si>
    <t>Empire Beauty School-Flagstaff</t>
  </si>
  <si>
    <t>Galen College of Medical and Dental Assistants</t>
  </si>
  <si>
    <t>Rosedale Technical College</t>
  </si>
  <si>
    <t>Empire Beauty School-Avondale</t>
  </si>
  <si>
    <t>Phagans Beauty College</t>
  </si>
  <si>
    <t>Lake Tahoe Community College</t>
  </si>
  <si>
    <t>Empire Beauty School-Florence</t>
  </si>
  <si>
    <t>Empire Beauty School-Dixie</t>
  </si>
  <si>
    <t>Empire Beauty School-Elizabethtown</t>
  </si>
  <si>
    <t>Empire Beauty School-Paradise Valley</t>
  </si>
  <si>
    <t>Olympian Academy of Cosmetology</t>
  </si>
  <si>
    <t>Empire Beauty School-Center City Philadelphia</t>
  </si>
  <si>
    <t>Brightwood College-Dayton</t>
  </si>
  <si>
    <t>Ohio State College of Barber Styling</t>
  </si>
  <si>
    <t>Empire Beauty School-Arvada</t>
  </si>
  <si>
    <t>Empire Beauty School-Malden</t>
  </si>
  <si>
    <t>Brightwood College-Beltsville</t>
  </si>
  <si>
    <t>Southwest Institute of Technology</t>
  </si>
  <si>
    <t>American Institute-West Hartford</t>
  </si>
  <si>
    <t>Great Oaks Career Campuses</t>
  </si>
  <si>
    <t>Empire Beauty School-Littleton</t>
  </si>
  <si>
    <t>Institute of American Indian and Alaska Native Culture</t>
  </si>
  <si>
    <t>Empire Beauty School-Exton</t>
  </si>
  <si>
    <t>Empire Beauty School-Laurel Springs</t>
  </si>
  <si>
    <t>Sanford-Brown College-Chicago</t>
  </si>
  <si>
    <t>Empire Beauty School-Thornton</t>
  </si>
  <si>
    <t>Heald College-Concord</t>
  </si>
  <si>
    <t>Schilling-Douglas School of Hair Design LLC</t>
  </si>
  <si>
    <t>Brightwood College-Hammond</t>
  </si>
  <si>
    <t>Pittsburgh Career Institute</t>
  </si>
  <si>
    <t>Empire Beauty School-NW Phoenix</t>
  </si>
  <si>
    <t>Central State Beauty and Wellness College</t>
  </si>
  <si>
    <t>Empire Beauty School-Ocean</t>
  </si>
  <si>
    <t>Empire Beauty School-Union</t>
  </si>
  <si>
    <t>Helms Career Institute</t>
  </si>
  <si>
    <t>Southern Technical College</t>
  </si>
  <si>
    <t>Lincoln College of Technology-West Palm Beach</t>
  </si>
  <si>
    <t>Raphael's School of Beauty Culture Inc-Niles</t>
  </si>
  <si>
    <t>Brightwood Career Institute-Philadelphia Mills</t>
  </si>
  <si>
    <t>Capitol City Careers</t>
  </si>
  <si>
    <t>Fortis College-Tampa</t>
  </si>
  <si>
    <t>Brightwood College-Modesto</t>
  </si>
  <si>
    <t>Brightwood College-Houston</t>
  </si>
  <si>
    <t>The Beauty Institute Schwarzkopf Professional - Coeur D'Alene</t>
  </si>
  <si>
    <t>Brightwood College-Nashville</t>
  </si>
  <si>
    <t>Rob Roy Academy-New Bedford</t>
  </si>
  <si>
    <t>Headmasters School of Hair Design</t>
  </si>
  <si>
    <t>Brightwood College-Sacramento</t>
  </si>
  <si>
    <t>Concorde Career College-Kansas City</t>
  </si>
  <si>
    <t>United Education Institute</t>
  </si>
  <si>
    <t>Brightwood College-North Hollywood</t>
  </si>
  <si>
    <t>South Texas Vocational Technical Institute-Weslaco</t>
  </si>
  <si>
    <t>Brightwood College-Vista</t>
  </si>
  <si>
    <t>Kaplan College-Stockton</t>
  </si>
  <si>
    <t>Iverson Business School and Court Reporting</t>
  </si>
  <si>
    <t>Brightwood College-El Paso</t>
  </si>
  <si>
    <t>Heald College-Roseville</t>
  </si>
  <si>
    <t>Heald College-San Jose</t>
  </si>
  <si>
    <t>Heald College-Stockton</t>
  </si>
  <si>
    <t>CollegeAmerica-Denver</t>
  </si>
  <si>
    <t>Spartan College of Aeronautics &amp; Technology</t>
  </si>
  <si>
    <t>ATI Career Training Center-Dallas</t>
  </si>
  <si>
    <t>Remington College-Mobile Campus</t>
  </si>
  <si>
    <t>Career Technical College-Monroe</t>
  </si>
  <si>
    <t>Empire Beauty School-Dunwoody</t>
  </si>
  <si>
    <t>Baton Rouge College</t>
  </si>
  <si>
    <t>Remington College-Houston Campus</t>
  </si>
  <si>
    <t>Sanford-Brown College-Tampa</t>
  </si>
  <si>
    <t>Heald College-Salinas</t>
  </si>
  <si>
    <t>Brightwood College-Las Vegas</t>
  </si>
  <si>
    <t>Fortis College (Miami)</t>
  </si>
  <si>
    <t>All-State Career School-Pittsburgh</t>
  </si>
  <si>
    <t>Empire Beauty School-Green Bay</t>
  </si>
  <si>
    <t>Career Institute of Health &amp; Technology</t>
  </si>
  <si>
    <t>Gretna College School of Allied Health</t>
  </si>
  <si>
    <t>Milan Institute-Boise</t>
  </si>
  <si>
    <t>Illinois Media School</t>
  </si>
  <si>
    <t>Brightwood College-San Antonio-Ingram</t>
  </si>
  <si>
    <t>Southeastern College-West Palm Beach</t>
  </si>
  <si>
    <t>Lincoln Technical Institute-Lincoln</t>
  </si>
  <si>
    <t>Brightwood College-Dallas</t>
  </si>
  <si>
    <t>Quest College</t>
  </si>
  <si>
    <t>Chester Career College</t>
  </si>
  <si>
    <t>Blue Cliff College-Shreveport</t>
  </si>
  <si>
    <t>Blue Cliff College-Lafayette</t>
  </si>
  <si>
    <t>Career Colleges of America</t>
  </si>
  <si>
    <t>University of Antelope Valley</t>
  </si>
  <si>
    <t>Newbridge College-San Diego East</t>
  </si>
  <si>
    <t>Fortis College-Baton Rouge</t>
  </si>
  <si>
    <t>Blue Cliff College-Gulfport</t>
  </si>
  <si>
    <t>Texas County Technical College</t>
  </si>
  <si>
    <t>MJ's Beauty Academy Inc</t>
  </si>
  <si>
    <t>Florida Education Institute</t>
  </si>
  <si>
    <t>Jay's Technical Institute</t>
  </si>
  <si>
    <t>As the subsequent tables show, similar relationships between repayment rates, default rates (and other loan outcomes), and economic outcomes are apparent among graduate borrowers and parent borrowers.</t>
  </si>
  <si>
    <r>
      <t xml:space="preserve">Note: Cohort repayment rate is the share of principal remaining at Year 5, relative to the principal that initially entered repayment in 2009 for loans from a given institution.  Includes only loans made to graduate students (including Grad PLUS). Decile 1 is the lowest decile (the schools with the lowest graduate cohort repayment rate). Earnings and employment measured at 5 years after entering repayment. </t>
    </r>
    <r>
      <rPr>
        <sz val="11"/>
        <rFont val="Calibri"/>
        <family val="2"/>
        <scheme val="minor"/>
      </rPr>
      <t>Sample restricted to graduate borrowers who entered repayment in 2004-2009 and are not currently enrolled in school.</t>
    </r>
  </si>
  <si>
    <t>Note: Sample restricted to dependent undergraduate student loan borrowers who entered repayment in 2004-2009 and are not currently enrolled in school. "Employed" means earning at least $500. "Average earnings" and the shares earning above specific thresholds are unconditional, not just among employed individuals.</t>
  </si>
  <si>
    <r>
      <t>Note: Earnings and employment measured at 5 years after entering repayment.</t>
    </r>
    <r>
      <rPr>
        <sz val="11"/>
        <rFont val="Calibri"/>
        <family val="2"/>
        <scheme val="minor"/>
      </rPr>
      <t xml:space="preserve"> "Negative amort" is the share of borrowers with a higher total balance at year 5 than at the start of repayment. "Average share repaid" is calculated as the share of each borrower's initial total balance repaid at year 5, averaged over all borrowers. "Forbearance" is the share of borrowers in forbearance at some point in year 3; "Default" is the share of borrowers in default in year 5. "Agg. cohort balance repaid" is the average year 5 balance in the cohort divided by the average original balance. </t>
    </r>
    <r>
      <rPr>
        <sz val="11"/>
        <color theme="1"/>
        <rFont val="Calibri"/>
        <family val="2"/>
        <scheme val="minor"/>
      </rPr>
      <t xml:space="preserve">Low-income borrowers have parent income under $30,000. "Not employed" defined as borrowers who earned less than $500. </t>
    </r>
    <r>
      <rPr>
        <sz val="11"/>
        <rFont val="Calibri"/>
        <family val="2"/>
        <scheme val="minor"/>
      </rPr>
      <t>Sample restricted to dependent undergraduate student loan borrowers who entered repayment in 2004-2009 and are not currently enrolled in school.</t>
    </r>
  </si>
  <si>
    <t>Note: Earnings and employment measured at 5 years after entering repayment. "Negative amort" is the share of borrowers with a higher total balance at year 5 than at the start of repayment. "Average share repaid" is calculated as the share of each borrower's initial total balance repaid at year 5, averaged over all borrowers. "Forbearance" is the share of borrowers in forbearance at some point in year 3; "Default" is the share of borrowers in default in year 5. "Agg. cohort balance repaid" is the average year 5 balance in the cohort divided by the average original balance. Sample restricted to dependent undergraduate student loan borrowers who entered repayment in 2004-2009 and are not currently enrolled in school.</t>
  </si>
  <si>
    <r>
      <t xml:space="preserve">Note: "Institutional opportunity" is the share of students from the school who earn more than $25,000, based on the College Scorecard. Decile 1 is the lowest decile (the schools with the lowest institutional opportunity). Earnings and employment measured at 5 years after entering </t>
    </r>
    <r>
      <rPr>
        <sz val="11"/>
        <rFont val="Calibri"/>
        <family val="2"/>
        <scheme val="minor"/>
      </rPr>
      <t xml:space="preserve">repayment. "Employed" means earning at least $500. "Average earnings" </t>
    </r>
    <r>
      <rPr>
        <sz val="11"/>
        <color theme="1"/>
        <rFont val="Calibri"/>
        <family val="2"/>
        <scheme val="minor"/>
      </rPr>
      <t xml:space="preserve">and the shares earning above specific thresholds are unconditional, not just among employed individuals. </t>
    </r>
    <r>
      <rPr>
        <sz val="11"/>
        <rFont val="Calibri"/>
        <family val="2"/>
        <scheme val="minor"/>
      </rPr>
      <t xml:space="preserve">  "Negative amort" is the share of borrowers with a higher total balance at year 5 than at the start of repayment. "Average share repaid" is calculated as the share of each borrower's initial total balance repaid at year 5, averaged over all borrowers. "Forbearance" is the share of borrowers in forbearance at some point in year 3; "Default" is the share of borrowers in default in year 5. "Agg. cohort balance repaid" is the average year 5 balance in the cohort divided by the average original balance.   </t>
    </r>
    <r>
      <rPr>
        <sz val="11"/>
        <color theme="1"/>
        <rFont val="Calibri"/>
        <family val="2"/>
        <scheme val="minor"/>
      </rPr>
      <t>Sample restricted to undergraduate student loan borrowers who entered repayment in 2004-2009 and are not currently enrolled in school.</t>
    </r>
  </si>
  <si>
    <t>Median debt-to-earnings ratio</t>
  </si>
  <si>
    <t>Median initial balance</t>
  </si>
  <si>
    <r>
      <rPr>
        <sz val="11"/>
        <rFont val="Calibri"/>
        <family val="2"/>
        <scheme val="minor"/>
      </rPr>
      <t xml:space="preserve">Note: Median debt-to-earnings ratio is calculated for each borrower group including those with zero earnings as the ratio of loans balances entering repayment divided by earnings in year five. </t>
    </r>
    <r>
      <rPr>
        <sz val="11"/>
        <color theme="1"/>
        <rFont val="Calibri"/>
        <family val="2"/>
        <scheme val="minor"/>
      </rPr>
      <t>"Institutional opportunity" is the share of students from the school who earn more than $25,000, based on the College Scorecard. Decile 1 is the lowest decile (the schools with the lowest institutional opportunity). Sample restricted to undergraduate student loan borrowers who entered repayment in 2004-2009 and are not currently enrolled in school.</t>
    </r>
  </si>
  <si>
    <t>Median earnings at year 5</t>
  </si>
  <si>
    <r>
      <t>Note: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undergraduates (e.g., excludes Parent PLUS). Decile 1 i</t>
    </r>
    <r>
      <rPr>
        <sz val="11"/>
        <rFont val="Calibri"/>
        <family val="2"/>
        <scheme val="minor"/>
      </rPr>
      <t>s the lowest decile (the schools with the lowest cohort repayment rate). Earnings and employment measured at 5 years after entering repayment. "Employed" means earning at least $500. "Average earnings" and the shares earning above specific thresholds are unconditional, not just among employed individuals.  "Negative amort" is the share of borrowers with a higher total balance at year 5 than at the start of repayment. "Average share repaid" is calculated as the share of each borrower's initial total balance repaid at year 5, averaged over all borrowers. "Forbearance" is the share of borrowers in forbearance at some point in year 3; "Default" is the share of borrowers in default in year 5. "Agg. cohort balance repaid" is the average year 5 balance in the cohort divided by the average original balance.</t>
    </r>
  </si>
  <si>
    <t>Note: Based on calculations by Federal Student Aid using all loans that entered repayment in Fiscal Year 2009. Cohort repayment rate is the share of principal remaining at year 5, relative to the principal that initially entered repayment for loans from a given institution.  Includes only loans made to undergraduates (e.g., excludes Parent PLUS). Decile 1 is the lowest decile (the schools with the lowest cohort repayment rate).</t>
  </si>
  <si>
    <t>Note: Sample restricted to parent borrowers who entered repayment in 2004-2009 and are not currently enrolled in school.</t>
  </si>
  <si>
    <t>Average total income (Year 5)</t>
  </si>
  <si>
    <t>Median total income (Year 5)</t>
  </si>
  <si>
    <t>Note: Cohort repayment rate is the share of principal remaining at Year 5, relative to the principal that initially entered repayment in 2009 for loans from a given institution.  Includes only Parent PLUS loans. Decile 1 is the lowest decile (the schools with the lowest parent cohort repayment rate). In this table, the outcomes refer to the labor and loan outcomes of the parent, not the student. Sample restricted to parent borrowers who entered repayment in 2004-2009 and are not themselves currently enrolled in school.</t>
  </si>
  <si>
    <t>Addendum: data for Figure 1</t>
  </si>
  <si>
    <t>Addendum: data for Figure 2</t>
  </si>
  <si>
    <t>Student's labor status</t>
  </si>
  <si>
    <t>Is Unemp</t>
  </si>
  <si>
    <t>Earns $50k+</t>
  </si>
  <si>
    <t>Addendum: data for Figure 4</t>
  </si>
  <si>
    <t>Excluding loans already defaulted or paid off early on</t>
  </si>
  <si>
    <t>Including defaulted and repaid loans</t>
  </si>
  <si>
    <t>Addendum: data for Figure 10</t>
  </si>
  <si>
    <t>-20% to -15%</t>
  </si>
  <si>
    <t>-15% to -10%</t>
  </si>
  <si>
    <t>-10% to -5%</t>
  </si>
  <si>
    <t>-5% to 0%</t>
  </si>
  <si>
    <t>0% to 5%</t>
  </si>
  <si>
    <t>5% to 10%</t>
  </si>
  <si>
    <t>10% to 15%</t>
  </si>
  <si>
    <t>15% to 20%</t>
  </si>
  <si>
    <t>20% to 25%</t>
  </si>
  <si>
    <t>25% to 30%</t>
  </si>
  <si>
    <t>30% to 35%</t>
  </si>
  <si>
    <t>35% to 40%</t>
  </si>
  <si>
    <t>40% to 45%</t>
  </si>
  <si>
    <t>45% to 50%</t>
  </si>
  <si>
    <t>50% to 55%</t>
  </si>
  <si>
    <t>55% to 60%</t>
  </si>
  <si>
    <t>60% to 65%</t>
  </si>
  <si>
    <t>65% to 70%</t>
  </si>
  <si>
    <t>70% to 75%</t>
  </si>
  <si>
    <t>75% to 80%</t>
  </si>
  <si>
    <t>80% to 85%</t>
  </si>
  <si>
    <t>85% to 90%</t>
  </si>
  <si>
    <t>-25% to -20%</t>
  </si>
  <si>
    <t>-30% to -25%</t>
  </si>
  <si>
    <t>-35% to -30%</t>
  </si>
  <si>
    <t>-40% to -35%</t>
  </si>
  <si>
    <t>-45% to -40%</t>
  </si>
  <si>
    <t>-50% to -45%</t>
  </si>
  <si>
    <t>-55% to -50%</t>
  </si>
  <si>
    <t>-60% to -55%</t>
  </si>
  <si>
    <t>-65% to -60%</t>
  </si>
  <si>
    <t>-70% to -65%</t>
  </si>
  <si>
    <t>-75% to -70%</t>
  </si>
  <si>
    <t>-80% to -75%</t>
  </si>
  <si>
    <t>Addendum: data for Figure 18</t>
  </si>
  <si>
    <t>Undergraduate cohort repayment rate</t>
  </si>
  <si>
    <t>10-yr payment for median SL</t>
  </si>
  <si>
    <t>Earnings to afford 10-yr payment</t>
  </si>
  <si>
    <t>20-yr payment for median SL</t>
  </si>
  <si>
    <t>Earnings to afford 20-yr payment</t>
  </si>
  <si>
    <t xml:space="preserve">SL int rate = </t>
  </si>
  <si>
    <t>20-yr debt-earnings line</t>
  </si>
  <si>
    <t>15%-20%</t>
  </si>
  <si>
    <t>UG cohort repayment rate is:</t>
  </si>
  <si>
    <t>Share of sector with cohort repayment (wgt by # of borrowers)</t>
  </si>
  <si>
    <t># schools in sector =</t>
  </si>
  <si>
    <t>% of "Green" at Year 3 that end up "Red"</t>
  </si>
  <si>
    <t>% of "Red" at Year 3 that end up "Green"</t>
  </si>
  <si>
    <t>% of "Green" at Year 5 that end up "Red"</t>
  </si>
  <si>
    <t>% of "Red" that end up "Green"</t>
  </si>
  <si>
    <t>% cohort repay less than 0%</t>
  </si>
  <si>
    <t>% cohort repay at least 20%</t>
  </si>
  <si>
    <t>-</t>
  </si>
  <si>
    <t>Share of decile, by control</t>
  </si>
  <si>
    <t>Addendum: data for Figure 25</t>
  </si>
  <si>
    <t># of Over $30k</t>
  </si>
  <si>
    <t>"over 30" per "under 30"</t>
  </si>
  <si>
    <t xml:space="preserve">This file contains data underlying the figures in the February 2017 version of WP23118, </t>
  </si>
  <si>
    <t>The paper can be found at http://www.nber.org/papers/w23118.  Please cite if using these data.</t>
  </si>
  <si>
    <t>"Measuring Loan Outcomes at Postsecondary Institutions: Cohort Repayment Rates as an Indicator of Student Success and Institutional Accountability" by Chou, Looney, and Watson.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</si>
</sst>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000000%"/>
    <numFmt numFmtId="168" formatCode="0.000"/>
    <numFmt numFmtId="169" formatCode="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sz val="10"/>
      <name val="Arial"/>
      <family val="2"/>
    </font>
    <font>
      <sz val="11"/>
      <color rgb="FFFF0000"/>
      <name val="Calibri"/>
      <family val="2"/>
      <scheme val="minor"/>
    </font>
    <font>
      <sz val="12"/>
      <color theme="1"/>
      <name val="Times New Roman"/>
      <family val="1"/>
    </font>
    <font>
      <i/>
      <sz val="11"/>
      <color theme="1"/>
      <name val="Calibri"/>
      <family val="2"/>
      <scheme val="minor"/>
    </font>
    <font>
      <i/>
      <sz val="11"/>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6"/>
      <color rgb="FF200020"/>
      <name val="Georgia"/>
      <family val="1"/>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n">
        <color indexed="64"/>
      </bottom>
      <diagonal/>
    </border>
    <border>
      <left/>
      <right style="thin">
        <color indexed="64"/>
      </right>
      <top/>
      <bottom/>
      <diagonal/>
    </border>
    <border>
      <left/>
      <right/>
      <top style="double">
        <color auto="1"/>
      </top>
      <bottom/>
      <diagonal/>
    </border>
    <border>
      <left/>
      <right/>
      <top style="double">
        <color auto="1"/>
      </top>
      <bottom style="thin">
        <color indexed="64"/>
      </bottom>
      <diagonal/>
    </border>
    <border>
      <left/>
      <right/>
      <top/>
      <bottom style="double">
        <color auto="1"/>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2" fillId="0" borderId="0" applyNumberFormat="0" applyFill="0" applyBorder="0" applyAlignment="0" applyProtection="0"/>
    <xf numFmtId="0" fontId="2"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0" applyNumberFormat="0" applyAlignment="0" applyProtection="0"/>
    <xf numFmtId="0" fontId="17" fillId="7" borderId="11" applyNumberFormat="0" applyAlignment="0" applyProtection="0"/>
    <xf numFmtId="0" fontId="18" fillId="7" borderId="10" applyNumberFormat="0" applyAlignment="0" applyProtection="0"/>
    <xf numFmtId="0" fontId="19" fillId="0" borderId="12" applyNumberFormat="0" applyFill="0" applyAlignment="0" applyProtection="0"/>
    <xf numFmtId="0" fontId="20" fillId="8" borderId="13" applyNumberFormat="0" applyAlignment="0" applyProtection="0"/>
    <xf numFmtId="0" fontId="5" fillId="0" borderId="0" applyNumberFormat="0" applyFill="0" applyBorder="0" applyAlignment="0" applyProtection="0"/>
    <xf numFmtId="0" fontId="1" fillId="9" borderId="14" applyNumberFormat="0" applyFont="0" applyAlignment="0" applyProtection="0"/>
    <xf numFmtId="0" fontId="21" fillId="0" borderId="0" applyNumberFormat="0" applyFill="0" applyBorder="0" applyAlignment="0" applyProtection="0"/>
    <xf numFmtId="0" fontId="3" fillId="0" borderId="15"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cellStyleXfs>
  <cellXfs count="174">
    <xf numFmtId="0" fontId="0" fillId="0" borderId="0" xfId="0"/>
    <xf numFmtId="9" fontId="0" fillId="0" borderId="0" xfId="2" applyFont="1"/>
    <xf numFmtId="164" fontId="0" fillId="0" borderId="0" xfId="1" applyNumberFormat="1" applyFont="1"/>
    <xf numFmtId="6" fontId="0" fillId="0" borderId="0" xfId="0" applyNumberFormat="1"/>
    <xf numFmtId="3" fontId="0" fillId="0" borderId="0" xfId="0" applyNumberFormat="1"/>
    <xf numFmtId="165" fontId="0" fillId="0" borderId="0" xfId="2" applyNumberFormat="1" applyFont="1"/>
    <xf numFmtId="164" fontId="0" fillId="0" borderId="0" xfId="0" applyNumberFormat="1"/>
    <xf numFmtId="165" fontId="0" fillId="0" borderId="0" xfId="0" applyNumberFormat="1"/>
    <xf numFmtId="2" fontId="0" fillId="0" borderId="0" xfId="0" applyNumberFormat="1"/>
    <xf numFmtId="0" fontId="0" fillId="0" borderId="0" xfId="0" applyAlignment="1">
      <alignment wrapText="1"/>
    </xf>
    <xf numFmtId="9" fontId="0" fillId="0" borderId="0" xfId="0" applyNumberFormat="1"/>
    <xf numFmtId="10" fontId="0" fillId="0" borderId="0" xfId="0" applyNumberFormat="1"/>
    <xf numFmtId="0" fontId="0" fillId="0" borderId="0" xfId="2" applyNumberFormat="1" applyFont="1"/>
    <xf numFmtId="167" fontId="0" fillId="0" borderId="0" xfId="0" applyNumberFormat="1"/>
    <xf numFmtId="6" fontId="0" fillId="2" borderId="0" xfId="0" applyNumberFormat="1" applyFill="1"/>
    <xf numFmtId="9" fontId="0" fillId="2" borderId="0" xfId="0" applyNumberFormat="1" applyFill="1"/>
    <xf numFmtId="0" fontId="0" fillId="0" borderId="0" xfId="0"/>
    <xf numFmtId="9" fontId="0" fillId="0" borderId="0" xfId="2" applyFont="1"/>
    <xf numFmtId="6" fontId="0" fillId="0" borderId="0" xfId="0" applyNumberFormat="1"/>
    <xf numFmtId="0" fontId="0" fillId="0" borderId="0" xfId="0" applyAlignment="1">
      <alignment wrapText="1"/>
    </xf>
    <xf numFmtId="0" fontId="0" fillId="0" borderId="0" xfId="0"/>
    <xf numFmtId="3" fontId="0" fillId="0" borderId="0" xfId="0" applyNumberFormat="1"/>
    <xf numFmtId="0" fontId="0" fillId="0" borderId="0" xfId="0"/>
    <xf numFmtId="0" fontId="0" fillId="0" borderId="0" xfId="0" applyAlignment="1">
      <alignment horizontal="center"/>
    </xf>
    <xf numFmtId="0" fontId="0" fillId="0" borderId="0" xfId="0" applyNumberFormat="1"/>
    <xf numFmtId="0" fontId="0" fillId="0" borderId="3" xfId="0" applyBorder="1"/>
    <xf numFmtId="0" fontId="0" fillId="0" borderId="0" xfId="0" applyBorder="1" applyAlignment="1">
      <alignment horizontal="center"/>
    </xf>
    <xf numFmtId="0" fontId="0" fillId="0" borderId="0" xfId="0" applyFill="1" applyBorder="1" applyAlignment="1">
      <alignment horizontal="center"/>
    </xf>
    <xf numFmtId="0" fontId="0" fillId="0" borderId="1" xfId="0" applyBorder="1"/>
    <xf numFmtId="0" fontId="0" fillId="0" borderId="1" xfId="0" applyBorder="1" applyAlignment="1">
      <alignment horizontal="center"/>
    </xf>
    <xf numFmtId="168" fontId="0" fillId="0" borderId="0" xfId="0" applyNumberFormat="1"/>
    <xf numFmtId="168" fontId="0" fillId="0" borderId="0" xfId="0" applyNumberFormat="1" applyAlignment="1">
      <alignment horizontal="center"/>
    </xf>
    <xf numFmtId="168" fontId="0" fillId="0" borderId="1" xfId="0" applyNumberFormat="1" applyBorder="1" applyAlignment="1">
      <alignment horizontal="center"/>
    </xf>
    <xf numFmtId="168" fontId="0" fillId="0" borderId="0" xfId="0" applyNumberFormat="1" applyBorder="1" applyAlignment="1">
      <alignment horizontal="center"/>
    </xf>
    <xf numFmtId="0" fontId="0" fillId="0" borderId="0" xfId="0" applyAlignment="1">
      <alignment vertical="center"/>
    </xf>
    <xf numFmtId="8" fontId="0" fillId="0" borderId="0" xfId="0" applyNumberFormat="1"/>
    <xf numFmtId="0" fontId="0" fillId="0" borderId="0" xfId="0"/>
    <xf numFmtId="0" fontId="0" fillId="0" borderId="0" xfId="0"/>
    <xf numFmtId="9" fontId="0" fillId="0" borderId="0" xfId="2" applyFont="1"/>
    <xf numFmtId="0" fontId="3" fillId="0" borderId="0" xfId="0" applyFont="1"/>
    <xf numFmtId="9" fontId="0" fillId="0" borderId="0" xfId="0" applyNumberFormat="1"/>
    <xf numFmtId="0" fontId="0" fillId="0" borderId="0" xfId="0" applyAlignment="1">
      <alignment horizontal="center"/>
    </xf>
    <xf numFmtId="0" fontId="0" fillId="0" borderId="1" xfId="0" applyBorder="1" applyAlignment="1">
      <alignment horizontal="center" wrapText="1"/>
    </xf>
    <xf numFmtId="0" fontId="0" fillId="2" borderId="0" xfId="0" applyFill="1" applyAlignment="1">
      <alignment horizontal="center"/>
    </xf>
    <xf numFmtId="168" fontId="0" fillId="2" borderId="0" xfId="0" applyNumberFormat="1" applyFill="1" applyAlignment="1">
      <alignment horizontal="center"/>
    </xf>
    <xf numFmtId="0" fontId="0" fillId="0" borderId="0" xfId="0" applyBorder="1"/>
    <xf numFmtId="0" fontId="6" fillId="0" borderId="0" xfId="0" applyFont="1" applyAlignment="1">
      <alignment vertical="center" wrapText="1"/>
    </xf>
    <xf numFmtId="0" fontId="0" fillId="0" borderId="1" xfId="0" applyBorder="1" applyAlignment="1">
      <alignment wrapText="1"/>
    </xf>
    <xf numFmtId="0" fontId="7" fillId="0" borderId="0" xfId="0" applyFont="1"/>
    <xf numFmtId="9" fontId="0" fillId="0" borderId="0" xfId="2" applyFont="1" applyAlignment="1">
      <alignment horizontal="center"/>
    </xf>
    <xf numFmtId="9" fontId="0" fillId="0" borderId="1" xfId="2" applyFont="1" applyBorder="1" applyAlignment="1">
      <alignment horizontal="center"/>
    </xf>
    <xf numFmtId="0" fontId="0" fillId="0" borderId="5" xfId="0" applyBorder="1"/>
    <xf numFmtId="0" fontId="0" fillId="0" borderId="5" xfId="0" applyBorder="1" applyAlignment="1"/>
    <xf numFmtId="0" fontId="0" fillId="0" borderId="3" xfId="0" applyBorder="1" applyAlignment="1">
      <alignment horizontal="center"/>
    </xf>
    <xf numFmtId="166" fontId="0" fillId="0" borderId="0" xfId="1" applyNumberFormat="1" applyFont="1" applyAlignment="1">
      <alignment horizontal="center"/>
    </xf>
    <xf numFmtId="0" fontId="0" fillId="0" borderId="1" xfId="0" applyBorder="1" applyAlignment="1">
      <alignment horizontal="right" vertical="center" wrapText="1"/>
    </xf>
    <xf numFmtId="0" fontId="0" fillId="0" borderId="4" xfId="0" applyBorder="1" applyAlignment="1">
      <alignment wrapText="1"/>
    </xf>
    <xf numFmtId="0" fontId="0" fillId="0" borderId="4" xfId="0" applyBorder="1" applyAlignment="1">
      <alignment horizontal="center" wrapText="1"/>
    </xf>
    <xf numFmtId="165" fontId="0" fillId="0" borderId="0" xfId="2" applyNumberFormat="1" applyFont="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0" fontId="0" fillId="0" borderId="5" xfId="0" applyNumberFormat="1" applyBorder="1" applyAlignment="1"/>
    <xf numFmtId="0" fontId="0" fillId="0" borderId="1" xfId="0" applyNumberFormat="1" applyBorder="1" applyAlignment="1">
      <alignment horizontal="center" wrapText="1"/>
    </xf>
    <xf numFmtId="3" fontId="0" fillId="0" borderId="0" xfId="3" applyNumberFormat="1" applyFont="1" applyAlignment="1">
      <alignment horizontal="center"/>
    </xf>
    <xf numFmtId="3" fontId="0" fillId="0" borderId="1" xfId="3" applyNumberFormat="1" applyFont="1" applyBorder="1" applyAlignment="1">
      <alignment horizontal="center"/>
    </xf>
    <xf numFmtId="3" fontId="0" fillId="0" borderId="4" xfId="0" applyNumberFormat="1" applyBorder="1" applyAlignment="1">
      <alignment horizontal="center" wrapText="1"/>
    </xf>
    <xf numFmtId="3" fontId="0" fillId="0" borderId="1" xfId="0" applyNumberFormat="1" applyBorder="1" applyAlignment="1">
      <alignment horizontal="center"/>
    </xf>
    <xf numFmtId="3" fontId="0" fillId="0" borderId="0" xfId="2" applyNumberFormat="1" applyFont="1" applyAlignment="1">
      <alignment horizontal="center"/>
    </xf>
    <xf numFmtId="3" fontId="0" fillId="0" borderId="0" xfId="1" applyNumberFormat="1" applyFont="1" applyAlignment="1">
      <alignment horizontal="center"/>
    </xf>
    <xf numFmtId="165" fontId="0" fillId="0" borderId="1" xfId="2" applyNumberFormat="1" applyFont="1" applyBorder="1" applyAlignment="1">
      <alignment horizontal="center"/>
    </xf>
    <xf numFmtId="3" fontId="0" fillId="0" borderId="1" xfId="2" applyNumberFormat="1" applyFont="1" applyBorder="1" applyAlignment="1">
      <alignment horizontal="center"/>
    </xf>
    <xf numFmtId="3" fontId="0" fillId="0" borderId="1" xfId="1" applyNumberFormat="1" applyFont="1" applyBorder="1" applyAlignment="1">
      <alignment horizontal="center"/>
    </xf>
    <xf numFmtId="9" fontId="0" fillId="0" borderId="0" xfId="0" applyNumberFormat="1" applyAlignment="1">
      <alignment horizontal="center"/>
    </xf>
    <xf numFmtId="9" fontId="0" fillId="0" borderId="1" xfId="0" applyNumberFormat="1" applyBorder="1" applyAlignment="1">
      <alignment horizontal="center"/>
    </xf>
    <xf numFmtId="9" fontId="0" fillId="0" borderId="0" xfId="0" applyNumberFormat="1" applyBorder="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left" wrapText="1"/>
    </xf>
    <xf numFmtId="0" fontId="0" fillId="0" borderId="1" xfId="0" applyBorder="1" applyAlignment="1">
      <alignment horizontal="center" wrapText="1"/>
    </xf>
    <xf numFmtId="3" fontId="0" fillId="0" borderId="0" xfId="0" applyNumberFormat="1" applyBorder="1" applyAlignment="1">
      <alignment horizontal="center"/>
    </xf>
    <xf numFmtId="2" fontId="0" fillId="0" borderId="0" xfId="0" applyNumberFormat="1" applyAlignment="1">
      <alignment horizontal="center"/>
    </xf>
    <xf numFmtId="2" fontId="0" fillId="0" borderId="1" xfId="0" applyNumberFormat="1" applyBorder="1" applyAlignment="1">
      <alignment horizontal="center"/>
    </xf>
    <xf numFmtId="169" fontId="0" fillId="0" borderId="0" xfId="0" applyNumberFormat="1" applyAlignment="1">
      <alignment horizontal="center"/>
    </xf>
    <xf numFmtId="0" fontId="0" fillId="0" borderId="1" xfId="0" applyFill="1" applyBorder="1" applyAlignment="1">
      <alignment horizontal="center"/>
    </xf>
    <xf numFmtId="0" fontId="3" fillId="0" borderId="0" xfId="0" applyFont="1" applyAlignment="1">
      <alignment horizontal="center"/>
    </xf>
    <xf numFmtId="0" fontId="0" fillId="0" borderId="0" xfId="0"/>
    <xf numFmtId="0" fontId="0" fillId="0" borderId="4" xfId="0" applyBorder="1" applyAlignment="1">
      <alignment wrapText="1"/>
    </xf>
    <xf numFmtId="0" fontId="0" fillId="0" borderId="4" xfId="0" applyBorder="1" applyAlignment="1">
      <alignment horizontal="center" wrapText="1"/>
    </xf>
    <xf numFmtId="3" fontId="0" fillId="0" borderId="4" xfId="0" applyNumberFormat="1" applyBorder="1" applyAlignment="1">
      <alignment horizontal="center" wrapText="1"/>
    </xf>
    <xf numFmtId="165" fontId="0" fillId="0" borderId="4" xfId="2" applyNumberFormat="1" applyFont="1" applyBorder="1" applyAlignment="1">
      <alignment horizontal="center" wrapText="1"/>
    </xf>
    <xf numFmtId="3" fontId="0" fillId="0" borderId="1" xfId="0" applyNumberFormat="1" applyBorder="1" applyAlignment="1">
      <alignment horizontal="center" wrapText="1"/>
    </xf>
    <xf numFmtId="165" fontId="0" fillId="0" borderId="0" xfId="2" applyNumberFormat="1" applyFont="1" applyBorder="1" applyAlignment="1">
      <alignment horizontal="center"/>
    </xf>
    <xf numFmtId="3" fontId="0" fillId="0" borderId="0" xfId="2" applyNumberFormat="1" applyFont="1" applyBorder="1" applyAlignment="1">
      <alignment horizontal="center"/>
    </xf>
    <xf numFmtId="0" fontId="0" fillId="0" borderId="0" xfId="0"/>
    <xf numFmtId="0" fontId="0" fillId="0" borderId="0" xfId="0"/>
    <xf numFmtId="9" fontId="0" fillId="0" borderId="0" xfId="2" applyFont="1" applyBorder="1" applyAlignment="1">
      <alignment horizontal="center"/>
    </xf>
    <xf numFmtId="0" fontId="0" fillId="0" borderId="0" xfId="0"/>
    <xf numFmtId="0" fontId="0" fillId="0" borderId="4" xfId="0" applyBorder="1" applyAlignment="1">
      <alignment horizontal="center" wrapText="1"/>
    </xf>
    <xf numFmtId="0" fontId="0" fillId="0" borderId="1" xfId="0" applyBorder="1" applyAlignment="1">
      <alignment horizontal="center"/>
    </xf>
    <xf numFmtId="6" fontId="0" fillId="0" borderId="0" xfId="0" applyNumberFormat="1" applyAlignment="1">
      <alignment horizontal="center"/>
    </xf>
    <xf numFmtId="0" fontId="7" fillId="0" borderId="0" xfId="0" applyFont="1" applyAlignment="1">
      <alignment horizontal="left"/>
    </xf>
    <xf numFmtId="0" fontId="0" fillId="0" borderId="0" xfId="0" applyAlignment="1"/>
    <xf numFmtId="0" fontId="5" fillId="0" borderId="0" xfId="0" applyFont="1"/>
    <xf numFmtId="0" fontId="0" fillId="0" borderId="0" xfId="0" applyBorder="1" applyAlignment="1">
      <alignment horizontal="center" wrapText="1"/>
    </xf>
    <xf numFmtId="0" fontId="0" fillId="0" borderId="0" xfId="0" quotePrefix="1" applyAlignment="1">
      <alignment horizontal="center"/>
    </xf>
    <xf numFmtId="16" fontId="0" fillId="0" borderId="0" xfId="0" quotePrefix="1" applyNumberFormat="1" applyAlignment="1">
      <alignment horizontal="center"/>
    </xf>
    <xf numFmtId="0" fontId="0" fillId="0" borderId="1" xfId="0" quotePrefix="1" applyBorder="1" applyAlignment="1">
      <alignment horizontal="center"/>
    </xf>
    <xf numFmtId="0" fontId="0" fillId="0" borderId="3" xfId="0" applyBorder="1" applyAlignment="1"/>
    <xf numFmtId="0" fontId="0" fillId="0" borderId="0" xfId="0"/>
    <xf numFmtId="3" fontId="9" fillId="0" borderId="4" xfId="1" applyNumberFormat="1" applyFont="1" applyBorder="1" applyAlignment="1">
      <alignment horizontal="center" wrapText="1"/>
    </xf>
    <xf numFmtId="3" fontId="9" fillId="0" borderId="4" xfId="0" applyNumberFormat="1" applyFont="1" applyBorder="1" applyAlignment="1">
      <alignment horizontal="center" wrapText="1"/>
    </xf>
    <xf numFmtId="0" fontId="9" fillId="0" borderId="4" xfId="0" applyFont="1" applyBorder="1" applyAlignment="1">
      <alignment horizontal="center" wrapText="1"/>
    </xf>
    <xf numFmtId="10" fontId="0" fillId="0" borderId="1" xfId="2" applyNumberFormat="1" applyFont="1" applyBorder="1"/>
    <xf numFmtId="0" fontId="0" fillId="0" borderId="0" xfId="0" applyAlignment="1">
      <alignment vertical="center" wrapText="1"/>
    </xf>
    <xf numFmtId="10" fontId="0" fillId="0" borderId="0" xfId="2" applyNumberFormat="1" applyFont="1"/>
    <xf numFmtId="10" fontId="0" fillId="0" borderId="1" xfId="0" applyNumberFormat="1" applyBorder="1" applyAlignment="1">
      <alignment horizontal="center"/>
    </xf>
    <xf numFmtId="0" fontId="0" fillId="0" borderId="0" xfId="0" applyAlignment="1">
      <alignment horizontal="right"/>
    </xf>
    <xf numFmtId="10" fontId="0" fillId="0" borderId="0" xfId="0" applyNumberFormat="1" applyAlignment="1">
      <alignment horizontal="center"/>
    </xf>
    <xf numFmtId="0" fontId="0" fillId="0" borderId="0" xfId="0" applyNumberFormat="1" applyAlignment="1">
      <alignment wrapText="1"/>
    </xf>
    <xf numFmtId="165" fontId="0" fillId="0" borderId="0" xfId="2" applyNumberFormat="1" applyFont="1" applyAlignment="1">
      <alignment horizontal="left"/>
    </xf>
    <xf numFmtId="166" fontId="0" fillId="0" borderId="0" xfId="1" applyNumberFormat="1" applyFont="1" applyAlignment="1">
      <alignment horizontal="left"/>
    </xf>
    <xf numFmtId="165" fontId="0" fillId="0" borderId="1" xfId="0" applyNumberFormat="1" applyBorder="1" applyAlignment="1">
      <alignment horizontal="center"/>
    </xf>
    <xf numFmtId="0" fontId="0" fillId="0" borderId="0" xfId="0"/>
    <xf numFmtId="0" fontId="0" fillId="0" borderId="0" xfId="0" applyAlignment="1">
      <alignment horizontal="center"/>
    </xf>
    <xf numFmtId="0" fontId="0" fillId="0" borderId="3"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0" xfId="0" applyBorder="1"/>
    <xf numFmtId="0" fontId="0" fillId="0" borderId="1" xfId="0" applyBorder="1" applyAlignment="1">
      <alignment wrapText="1"/>
    </xf>
    <xf numFmtId="0" fontId="0" fillId="0" borderId="3" xfId="0" applyBorder="1" applyAlignment="1">
      <alignment horizontal="center"/>
    </xf>
    <xf numFmtId="9" fontId="0" fillId="0" borderId="0" xfId="0" applyNumberFormat="1" applyAlignment="1">
      <alignment horizontal="center"/>
    </xf>
    <xf numFmtId="9" fontId="0" fillId="0" borderId="1" xfId="0" applyNumberFormat="1" applyBorder="1" applyAlignment="1">
      <alignment horizontal="center"/>
    </xf>
    <xf numFmtId="9" fontId="0" fillId="0" borderId="0" xfId="0" applyNumberFormat="1" applyBorder="1" applyAlignment="1">
      <alignment horizontal="center"/>
    </xf>
    <xf numFmtId="6" fontId="0" fillId="0" borderId="1" xfId="0" applyNumberFormat="1" applyBorder="1"/>
    <xf numFmtId="9" fontId="0" fillId="0" borderId="1" xfId="0" applyNumberFormat="1" applyBorder="1"/>
    <xf numFmtId="0" fontId="9" fillId="0" borderId="0" xfId="0" applyFont="1"/>
    <xf numFmtId="3" fontId="9" fillId="0" borderId="0" xfId="0" applyNumberFormat="1" applyFont="1"/>
    <xf numFmtId="10" fontId="0" fillId="0" borderId="1" xfId="0" applyNumberFormat="1" applyBorder="1"/>
    <xf numFmtId="0" fontId="9" fillId="0" borderId="1" xfId="0" applyFont="1" applyBorder="1" applyAlignment="1">
      <alignment horizontal="center" wrapText="1"/>
    </xf>
    <xf numFmtId="0" fontId="0" fillId="0" borderId="0" xfId="0"/>
    <xf numFmtId="165" fontId="0" fillId="0" borderId="0" xfId="0" applyNumberFormat="1"/>
    <xf numFmtId="0" fontId="0" fillId="0" borderId="0" xfId="0" applyAlignment="1">
      <alignment wrapText="1"/>
    </xf>
    <xf numFmtId="0" fontId="0" fillId="0" borderId="0" xfId="0" applyAlignment="1">
      <alignment horizontal="center"/>
    </xf>
    <xf numFmtId="0" fontId="0" fillId="0" borderId="0" xfId="0" applyNumberFormat="1"/>
    <xf numFmtId="0" fontId="0" fillId="0" borderId="3"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wrapText="1"/>
    </xf>
    <xf numFmtId="165" fontId="0" fillId="0" borderId="0" xfId="0" applyNumberFormat="1" applyAlignment="1">
      <alignment horizontal="center"/>
    </xf>
    <xf numFmtId="3" fontId="0" fillId="0" borderId="1" xfId="0" applyNumberFormat="1" applyBorder="1" applyAlignment="1">
      <alignment horizontal="center"/>
    </xf>
    <xf numFmtId="2" fontId="0" fillId="0" borderId="1" xfId="0" applyNumberFormat="1" applyBorder="1" applyAlignment="1">
      <alignment horizontal="center"/>
    </xf>
    <xf numFmtId="0" fontId="0" fillId="0" borderId="0" xfId="0" quotePrefix="1" applyAlignment="1">
      <alignment horizontal="center"/>
    </xf>
    <xf numFmtId="0" fontId="0" fillId="0" borderId="4" xfId="0" applyBorder="1" applyAlignment="1">
      <alignment horizontal="center"/>
    </xf>
    <xf numFmtId="0" fontId="23" fillId="0" borderId="0" xfId="0" applyFont="1" applyAlignment="1">
      <alignment horizontal="center" vertic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xf>
    <xf numFmtId="0" fontId="9" fillId="0" borderId="0" xfId="0" applyFont="1" applyAlignment="1">
      <alignment horizontal="left" wrapText="1"/>
    </xf>
    <xf numFmtId="0" fontId="0" fillId="0" borderId="0" xfId="0" applyAlignment="1">
      <alignment horizontal="left"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textRotation="90" wrapText="1"/>
    </xf>
    <xf numFmtId="0" fontId="3" fillId="0" borderId="6" xfId="0" applyFont="1" applyBorder="1" applyAlignment="1">
      <alignment horizontal="center" textRotation="90" wrapText="1"/>
    </xf>
    <xf numFmtId="0" fontId="3" fillId="0" borderId="4" xfId="0" applyFont="1" applyBorder="1" applyAlignment="1">
      <alignment horizontal="center"/>
    </xf>
    <xf numFmtId="0" fontId="0" fillId="0" borderId="4" xfId="0" applyBorder="1" applyAlignment="1">
      <alignment horizontal="center" wrapText="1"/>
    </xf>
    <xf numFmtId="0" fontId="0" fillId="0" borderId="0" xfId="0" applyAlignment="1">
      <alignment horizontal="left"/>
    </xf>
  </cellXfs>
  <cellStyles count="52">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4"/>
    <cellStyle name="Comma 2 2" xfId="5"/>
    <cellStyle name="Currency" xfId="3" builtinId="4"/>
    <cellStyle name="Currency 2" xfId="6"/>
    <cellStyle name="Currency 2 2" xfId="7"/>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8"/>
    <cellStyle name="Normal 2 2" xfId="9"/>
    <cellStyle name="Note" xfId="25" builtinId="10" customBuiltin="1"/>
    <cellStyle name="Output" xfId="20" builtinId="21" customBuiltin="1"/>
    <cellStyle name="Percent" xfId="2" builtinId="5"/>
    <cellStyle name="Title" xfId="11" builtinId="15" customBuiltin="1"/>
    <cellStyle name="Title 2" xfId="10"/>
    <cellStyle name="Total" xfId="27" builtinId="25" customBuiltin="1"/>
    <cellStyle name="Warning Text" xfId="24" builtinId="11" customBuiltin="1"/>
  </cellStyles>
  <dxfs count="0"/>
  <tableStyles count="0" defaultTableStyle="TableStyleMedium2" defaultPivotStyle="PivotStyleLight16"/>
  <colors>
    <mruColors>
      <color rgb="FFC4C66C"/>
      <color rgb="FF29C7FF"/>
      <color rgb="FF00B9FA"/>
      <color rgb="FF85DFFF"/>
      <color rgb="FFFE8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10846794574226"/>
          <c:y val="0.22882499152923805"/>
          <c:w val="0.70533748906386706"/>
          <c:h val="0.41640448726803886"/>
        </c:manualLayout>
      </c:layout>
      <c:barChart>
        <c:barDir val="col"/>
        <c:grouping val="stacked"/>
        <c:varyColors val="0"/>
        <c:ser>
          <c:idx val="3"/>
          <c:order val="0"/>
          <c:tx>
            <c:strRef>
              <c:f>'fig1'!$K$3</c:f>
              <c:strCache>
                <c:ptCount val="1"/>
                <c:pt idx="0">
                  <c:v>Not employed</c:v>
                </c:pt>
              </c:strCache>
            </c:strRef>
          </c:tx>
          <c:spPr>
            <a:solidFill>
              <a:schemeClr val="accent2"/>
            </a:solidFill>
          </c:spPr>
          <c:invertIfNegative val="0"/>
          <c:cat>
            <c:strRef>
              <c:f>'fig1'!$G$5:$G$11</c:f>
              <c:strCache>
                <c:ptCount val="7"/>
                <c:pt idx="0">
                  <c:v>Zero</c:v>
                </c:pt>
                <c:pt idx="1">
                  <c:v>Under 15k</c:v>
                </c:pt>
                <c:pt idx="2">
                  <c:v>$15k - 30k</c:v>
                </c:pt>
                <c:pt idx="3">
                  <c:v>$30k - 50k</c:v>
                </c:pt>
                <c:pt idx="4">
                  <c:v>$50k - 75k</c:v>
                </c:pt>
                <c:pt idx="5">
                  <c:v>$75k - 100k</c:v>
                </c:pt>
                <c:pt idx="6">
                  <c:v>Over $100k</c:v>
                </c:pt>
              </c:strCache>
            </c:strRef>
          </c:cat>
          <c:val>
            <c:numRef>
              <c:f>'fig1'!$K$5:$K$11</c:f>
              <c:numCache>
                <c:formatCode>0%</c:formatCode>
                <c:ptCount val="7"/>
                <c:pt idx="0">
                  <c:v>0.15551199999999998</c:v>
                </c:pt>
                <c:pt idx="1">
                  <c:v>0.13506859999999998</c:v>
                </c:pt>
                <c:pt idx="2">
                  <c:v>0.12036639999999998</c:v>
                </c:pt>
                <c:pt idx="3">
                  <c:v>0.10578259999999995</c:v>
                </c:pt>
                <c:pt idx="4">
                  <c:v>8.9598999999999984E-2</c:v>
                </c:pt>
                <c:pt idx="5">
                  <c:v>7.6447400000000054E-2</c:v>
                </c:pt>
                <c:pt idx="6">
                  <c:v>7.6416099999999987E-2</c:v>
                </c:pt>
              </c:numCache>
            </c:numRef>
          </c:val>
          <c:extLst>
            <c:ext xmlns:c16="http://schemas.microsoft.com/office/drawing/2014/chart" uri="{C3380CC4-5D6E-409C-BE32-E72D297353CC}">
              <c16:uniqueId val="{00000000-9332-4AE4-889C-335CDE3CBAF1}"/>
            </c:ext>
          </c:extLst>
        </c:ser>
        <c:ser>
          <c:idx val="0"/>
          <c:order val="1"/>
          <c:tx>
            <c:strRef>
              <c:f>'fig1'!$H$4</c:f>
              <c:strCache>
                <c:ptCount val="1"/>
                <c:pt idx="0">
                  <c:v>Earn under $25,000</c:v>
                </c:pt>
              </c:strCache>
            </c:strRef>
          </c:tx>
          <c:spPr>
            <a:solidFill>
              <a:schemeClr val="accent3">
                <a:lumMod val="60000"/>
                <a:lumOff val="40000"/>
              </a:schemeClr>
            </a:solidFill>
          </c:spPr>
          <c:invertIfNegative val="0"/>
          <c:cat>
            <c:strRef>
              <c:f>'fig1'!$G$5:$G$11</c:f>
              <c:strCache>
                <c:ptCount val="7"/>
                <c:pt idx="0">
                  <c:v>Zero</c:v>
                </c:pt>
                <c:pt idx="1">
                  <c:v>Under 15k</c:v>
                </c:pt>
                <c:pt idx="2">
                  <c:v>$15k - 30k</c:v>
                </c:pt>
                <c:pt idx="3">
                  <c:v>$30k - 50k</c:v>
                </c:pt>
                <c:pt idx="4">
                  <c:v>$50k - 75k</c:v>
                </c:pt>
                <c:pt idx="5">
                  <c:v>$75k - 100k</c:v>
                </c:pt>
                <c:pt idx="6">
                  <c:v>Over $100k</c:v>
                </c:pt>
              </c:strCache>
            </c:strRef>
          </c:cat>
          <c:val>
            <c:numRef>
              <c:f>'fig1'!$H$5:$H$11</c:f>
              <c:numCache>
                <c:formatCode>0%</c:formatCode>
                <c:ptCount val="7"/>
                <c:pt idx="0">
                  <c:v>0.3834052</c:v>
                </c:pt>
                <c:pt idx="1">
                  <c:v>0.37453210000000003</c:v>
                </c:pt>
                <c:pt idx="2">
                  <c:v>0.35576940000000001</c:v>
                </c:pt>
                <c:pt idx="3">
                  <c:v>0.32010930000000004</c:v>
                </c:pt>
                <c:pt idx="4">
                  <c:v>0.29242469999999998</c:v>
                </c:pt>
                <c:pt idx="5">
                  <c:v>0.26637689999999992</c:v>
                </c:pt>
                <c:pt idx="6">
                  <c:v>0.23112640000000007</c:v>
                </c:pt>
              </c:numCache>
            </c:numRef>
          </c:val>
          <c:extLst>
            <c:ext xmlns:c16="http://schemas.microsoft.com/office/drawing/2014/chart" uri="{C3380CC4-5D6E-409C-BE32-E72D297353CC}">
              <c16:uniqueId val="{00000001-9332-4AE4-889C-335CDE3CBAF1}"/>
            </c:ext>
          </c:extLst>
        </c:ser>
        <c:ser>
          <c:idx val="1"/>
          <c:order val="2"/>
          <c:tx>
            <c:strRef>
              <c:f>'fig1'!$I$4</c:f>
              <c:strCache>
                <c:ptCount val="1"/>
                <c:pt idx="0">
                  <c:v>Earn $25-50,000</c:v>
                </c:pt>
              </c:strCache>
            </c:strRef>
          </c:tx>
          <c:spPr>
            <a:solidFill>
              <a:schemeClr val="accent3">
                <a:lumMod val="75000"/>
              </a:schemeClr>
            </a:solidFill>
          </c:spPr>
          <c:invertIfNegative val="0"/>
          <c:cat>
            <c:strRef>
              <c:f>'fig1'!$G$5:$G$11</c:f>
              <c:strCache>
                <c:ptCount val="7"/>
                <c:pt idx="0">
                  <c:v>Zero</c:v>
                </c:pt>
                <c:pt idx="1">
                  <c:v>Under 15k</c:v>
                </c:pt>
                <c:pt idx="2">
                  <c:v>$15k - 30k</c:v>
                </c:pt>
                <c:pt idx="3">
                  <c:v>$30k - 50k</c:v>
                </c:pt>
                <c:pt idx="4">
                  <c:v>$50k - 75k</c:v>
                </c:pt>
                <c:pt idx="5">
                  <c:v>$75k - 100k</c:v>
                </c:pt>
                <c:pt idx="6">
                  <c:v>Over $100k</c:v>
                </c:pt>
              </c:strCache>
            </c:strRef>
          </c:cat>
          <c:val>
            <c:numRef>
              <c:f>'fig1'!$I$5:$I$11</c:f>
              <c:numCache>
                <c:formatCode>0%</c:formatCode>
                <c:ptCount val="7"/>
                <c:pt idx="0">
                  <c:v>0.29317380000000004</c:v>
                </c:pt>
                <c:pt idx="1">
                  <c:v>0.31640789999999996</c:v>
                </c:pt>
                <c:pt idx="2">
                  <c:v>0.34303700000000004</c:v>
                </c:pt>
                <c:pt idx="3">
                  <c:v>0.36332130000000001</c:v>
                </c:pt>
                <c:pt idx="4">
                  <c:v>0.38139130000000004</c:v>
                </c:pt>
                <c:pt idx="5">
                  <c:v>0.38807610000000003</c:v>
                </c:pt>
                <c:pt idx="6">
                  <c:v>0.36250699999999997</c:v>
                </c:pt>
              </c:numCache>
            </c:numRef>
          </c:val>
          <c:extLst>
            <c:ext xmlns:c16="http://schemas.microsoft.com/office/drawing/2014/chart" uri="{C3380CC4-5D6E-409C-BE32-E72D297353CC}">
              <c16:uniqueId val="{00000002-9332-4AE4-889C-335CDE3CBAF1}"/>
            </c:ext>
          </c:extLst>
        </c:ser>
        <c:ser>
          <c:idx val="2"/>
          <c:order val="3"/>
          <c:tx>
            <c:strRef>
              <c:f>'fig1'!$J$4</c:f>
              <c:strCache>
                <c:ptCount val="1"/>
                <c:pt idx="0">
                  <c:v>Earn over $50,000</c:v>
                </c:pt>
              </c:strCache>
            </c:strRef>
          </c:tx>
          <c:spPr>
            <a:solidFill>
              <a:schemeClr val="accent3">
                <a:lumMod val="50000"/>
              </a:schemeClr>
            </a:solidFill>
          </c:spPr>
          <c:invertIfNegative val="0"/>
          <c:cat>
            <c:strRef>
              <c:f>'fig1'!$G$5:$G$11</c:f>
              <c:strCache>
                <c:ptCount val="7"/>
                <c:pt idx="0">
                  <c:v>Zero</c:v>
                </c:pt>
                <c:pt idx="1">
                  <c:v>Under 15k</c:v>
                </c:pt>
                <c:pt idx="2">
                  <c:v>$15k - 30k</c:v>
                </c:pt>
                <c:pt idx="3">
                  <c:v>$30k - 50k</c:v>
                </c:pt>
                <c:pt idx="4">
                  <c:v>$50k - 75k</c:v>
                </c:pt>
                <c:pt idx="5">
                  <c:v>$75k - 100k</c:v>
                </c:pt>
                <c:pt idx="6">
                  <c:v>Over $100k</c:v>
                </c:pt>
              </c:strCache>
            </c:strRef>
          </c:cat>
          <c:val>
            <c:numRef>
              <c:f>'fig1'!$J$5:$J$11</c:f>
              <c:numCache>
                <c:formatCode>0%</c:formatCode>
                <c:ptCount val="7"/>
                <c:pt idx="0">
                  <c:v>0.167909</c:v>
                </c:pt>
                <c:pt idx="1">
                  <c:v>0.17399139999999999</c:v>
                </c:pt>
                <c:pt idx="2">
                  <c:v>0.18082719999999999</c:v>
                </c:pt>
                <c:pt idx="3">
                  <c:v>0.2107868</c:v>
                </c:pt>
                <c:pt idx="4">
                  <c:v>0.23658499999999999</c:v>
                </c:pt>
                <c:pt idx="5">
                  <c:v>0.26909959999999999</c:v>
                </c:pt>
                <c:pt idx="6">
                  <c:v>0.32995049999999998</c:v>
                </c:pt>
              </c:numCache>
            </c:numRef>
          </c:val>
          <c:extLst>
            <c:ext xmlns:c16="http://schemas.microsoft.com/office/drawing/2014/chart" uri="{C3380CC4-5D6E-409C-BE32-E72D297353CC}">
              <c16:uniqueId val="{00000003-9332-4AE4-889C-335CDE3CBAF1}"/>
            </c:ext>
          </c:extLst>
        </c:ser>
        <c:dLbls>
          <c:showLegendKey val="0"/>
          <c:showVal val="0"/>
          <c:showCatName val="0"/>
          <c:showSerName val="0"/>
          <c:showPercent val="0"/>
          <c:showBubbleSize val="0"/>
        </c:dLbls>
        <c:gapWidth val="150"/>
        <c:overlap val="100"/>
        <c:axId val="106055552"/>
        <c:axId val="106065920"/>
      </c:barChart>
      <c:catAx>
        <c:axId val="106055552"/>
        <c:scaling>
          <c:orientation val="minMax"/>
        </c:scaling>
        <c:delete val="0"/>
        <c:axPos val="b"/>
        <c:title>
          <c:tx>
            <c:rich>
              <a:bodyPr/>
              <a:lstStyle/>
              <a:p>
                <a:pPr>
                  <a:defRPr/>
                </a:pPr>
                <a:r>
                  <a:rPr lang="en-US" b="0"/>
                  <a:t>Family Income on First FAFSA</a:t>
                </a:r>
              </a:p>
            </c:rich>
          </c:tx>
          <c:layout/>
          <c:overlay val="0"/>
        </c:title>
        <c:numFmt formatCode="General" sourceLinked="0"/>
        <c:majorTickMark val="out"/>
        <c:minorTickMark val="none"/>
        <c:tickLblPos val="nextTo"/>
        <c:crossAx val="106065920"/>
        <c:crosses val="autoZero"/>
        <c:auto val="1"/>
        <c:lblAlgn val="ctr"/>
        <c:lblOffset val="100"/>
        <c:noMultiLvlLbl val="0"/>
      </c:catAx>
      <c:valAx>
        <c:axId val="106065920"/>
        <c:scaling>
          <c:orientation val="minMax"/>
          <c:max val="1"/>
          <c:min val="0"/>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06055552"/>
        <c:crosses val="autoZero"/>
        <c:crossBetween val="between"/>
        <c:majorUnit val="0.2"/>
      </c:valAx>
    </c:plotArea>
    <c:legend>
      <c:legendPos val="r"/>
      <c:layout>
        <c:manualLayout>
          <c:xMode val="edge"/>
          <c:yMode val="edge"/>
          <c:x val="0.80816702831707954"/>
          <c:y val="0.22421864207763503"/>
          <c:w val="0.17516622922134731"/>
          <c:h val="0.43084318217448253"/>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3285214348207"/>
          <c:y val="0.19376175634295717"/>
          <c:w val="0.86351159230096242"/>
          <c:h val="0.39511947725284341"/>
        </c:manualLayout>
      </c:layout>
      <c:barChart>
        <c:barDir val="col"/>
        <c:grouping val="percentStacked"/>
        <c:varyColors val="0"/>
        <c:ser>
          <c:idx val="0"/>
          <c:order val="0"/>
          <c:tx>
            <c:strRef>
              <c:f>'fig10'!$J$6:$J$7</c:f>
              <c:strCache>
                <c:ptCount val="2"/>
                <c:pt idx="0">
                  <c:v>Paid off</c:v>
                </c:pt>
              </c:strCache>
            </c:strRef>
          </c:tx>
          <c:spPr>
            <a:solidFill>
              <a:schemeClr val="accent3">
                <a:lumMod val="50000"/>
              </a:schemeClr>
            </a:solidFill>
          </c:spPr>
          <c:invertIfNegative val="0"/>
          <c:cat>
            <c:strRef>
              <c:f>'fig10'!$I$16:$I$20</c:f>
              <c:strCache>
                <c:ptCount val="5"/>
                <c:pt idx="0">
                  <c:v>Pos Am or            Paid off</c:v>
                </c:pt>
                <c:pt idx="1">
                  <c:v>Neg Am or Defaulted</c:v>
                </c:pt>
                <c:pt idx="3">
                  <c:v>Pos Am or            Paid off</c:v>
                </c:pt>
                <c:pt idx="4">
                  <c:v>Neg Am or Defaulted</c:v>
                </c:pt>
              </c:strCache>
            </c:strRef>
          </c:cat>
          <c:val>
            <c:numRef>
              <c:f>'fig10'!$J$16:$J$20</c:f>
              <c:numCache>
                <c:formatCode>#,##0</c:formatCode>
                <c:ptCount val="5"/>
                <c:pt idx="0">
                  <c:v>96660</c:v>
                </c:pt>
                <c:pt idx="1">
                  <c:v>16529</c:v>
                </c:pt>
                <c:pt idx="3">
                  <c:v>102591</c:v>
                </c:pt>
                <c:pt idx="4">
                  <c:v>10598</c:v>
                </c:pt>
              </c:numCache>
            </c:numRef>
          </c:val>
          <c:extLst>
            <c:ext xmlns:c16="http://schemas.microsoft.com/office/drawing/2014/chart" uri="{C3380CC4-5D6E-409C-BE32-E72D297353CC}">
              <c16:uniqueId val="{00000000-6099-4A23-B8E9-42CC13B0BDB8}"/>
            </c:ext>
          </c:extLst>
        </c:ser>
        <c:ser>
          <c:idx val="1"/>
          <c:order val="1"/>
          <c:tx>
            <c:strRef>
              <c:f>'fig10'!$K$6:$K$7</c:f>
              <c:strCache>
                <c:ptCount val="2"/>
                <c:pt idx="0">
                  <c:v>Pos Am</c:v>
                </c:pt>
              </c:strCache>
            </c:strRef>
          </c:tx>
          <c:spPr>
            <a:solidFill>
              <a:schemeClr val="accent3">
                <a:lumMod val="60000"/>
                <a:lumOff val="40000"/>
              </a:schemeClr>
            </a:solidFill>
          </c:spPr>
          <c:invertIfNegative val="0"/>
          <c:cat>
            <c:strRef>
              <c:f>'fig10'!$I$16:$I$20</c:f>
              <c:strCache>
                <c:ptCount val="5"/>
                <c:pt idx="0">
                  <c:v>Pos Am or            Paid off</c:v>
                </c:pt>
                <c:pt idx="1">
                  <c:v>Neg Am or Defaulted</c:v>
                </c:pt>
                <c:pt idx="3">
                  <c:v>Pos Am or            Paid off</c:v>
                </c:pt>
                <c:pt idx="4">
                  <c:v>Neg Am or Defaulted</c:v>
                </c:pt>
              </c:strCache>
            </c:strRef>
          </c:cat>
          <c:val>
            <c:numRef>
              <c:f>'fig10'!$K$16:$K$20</c:f>
              <c:numCache>
                <c:formatCode>#,##0</c:formatCode>
                <c:ptCount val="5"/>
                <c:pt idx="0">
                  <c:v>52739</c:v>
                </c:pt>
                <c:pt idx="1">
                  <c:v>33933</c:v>
                </c:pt>
                <c:pt idx="3">
                  <c:v>64022</c:v>
                </c:pt>
                <c:pt idx="4">
                  <c:v>22650</c:v>
                </c:pt>
              </c:numCache>
            </c:numRef>
          </c:val>
          <c:extLst>
            <c:ext xmlns:c16="http://schemas.microsoft.com/office/drawing/2014/chart" uri="{C3380CC4-5D6E-409C-BE32-E72D297353CC}">
              <c16:uniqueId val="{00000001-6099-4A23-B8E9-42CC13B0BDB8}"/>
            </c:ext>
          </c:extLst>
        </c:ser>
        <c:ser>
          <c:idx val="2"/>
          <c:order val="2"/>
          <c:tx>
            <c:strRef>
              <c:f>'fig10'!$L$6:$L$7</c:f>
              <c:strCache>
                <c:ptCount val="2"/>
                <c:pt idx="0">
                  <c:v>Neg Am</c:v>
                </c:pt>
              </c:strCache>
            </c:strRef>
          </c:tx>
          <c:spPr>
            <a:solidFill>
              <a:schemeClr val="accent2">
                <a:lumMod val="60000"/>
                <a:lumOff val="40000"/>
              </a:schemeClr>
            </a:solidFill>
          </c:spPr>
          <c:invertIfNegative val="0"/>
          <c:cat>
            <c:strRef>
              <c:f>'fig10'!$I$16:$I$20</c:f>
              <c:strCache>
                <c:ptCount val="5"/>
                <c:pt idx="0">
                  <c:v>Pos Am or            Paid off</c:v>
                </c:pt>
                <c:pt idx="1">
                  <c:v>Neg Am or Defaulted</c:v>
                </c:pt>
                <c:pt idx="3">
                  <c:v>Pos Am or            Paid off</c:v>
                </c:pt>
                <c:pt idx="4">
                  <c:v>Neg Am or Defaulted</c:v>
                </c:pt>
              </c:strCache>
            </c:strRef>
          </c:cat>
          <c:val>
            <c:numRef>
              <c:f>'fig10'!$L$16:$L$20</c:f>
              <c:numCache>
                <c:formatCode>#,##0</c:formatCode>
                <c:ptCount val="5"/>
                <c:pt idx="0">
                  <c:v>5634</c:v>
                </c:pt>
                <c:pt idx="1">
                  <c:v>34461</c:v>
                </c:pt>
                <c:pt idx="3">
                  <c:v>4916</c:v>
                </c:pt>
                <c:pt idx="4">
                  <c:v>35179</c:v>
                </c:pt>
              </c:numCache>
            </c:numRef>
          </c:val>
          <c:extLst>
            <c:ext xmlns:c16="http://schemas.microsoft.com/office/drawing/2014/chart" uri="{C3380CC4-5D6E-409C-BE32-E72D297353CC}">
              <c16:uniqueId val="{00000002-6099-4A23-B8E9-42CC13B0BDB8}"/>
            </c:ext>
          </c:extLst>
        </c:ser>
        <c:ser>
          <c:idx val="3"/>
          <c:order val="3"/>
          <c:tx>
            <c:strRef>
              <c:f>'fig10'!$M$6:$M$7</c:f>
              <c:strCache>
                <c:ptCount val="2"/>
                <c:pt idx="0">
                  <c:v>Defaulted</c:v>
                </c:pt>
              </c:strCache>
            </c:strRef>
          </c:tx>
          <c:spPr>
            <a:solidFill>
              <a:schemeClr val="accent2">
                <a:lumMod val="75000"/>
              </a:schemeClr>
            </a:solidFill>
          </c:spPr>
          <c:invertIfNegative val="0"/>
          <c:cat>
            <c:strRef>
              <c:f>'fig10'!$I$16:$I$20</c:f>
              <c:strCache>
                <c:ptCount val="5"/>
                <c:pt idx="0">
                  <c:v>Pos Am or            Paid off</c:v>
                </c:pt>
                <c:pt idx="1">
                  <c:v>Neg Am or Defaulted</c:v>
                </c:pt>
                <c:pt idx="3">
                  <c:v>Pos Am or            Paid off</c:v>
                </c:pt>
                <c:pt idx="4">
                  <c:v>Neg Am or Defaulted</c:v>
                </c:pt>
              </c:strCache>
            </c:strRef>
          </c:cat>
          <c:val>
            <c:numRef>
              <c:f>'fig10'!$M$16:$M$20</c:f>
              <c:numCache>
                <c:formatCode>#,##0</c:formatCode>
                <c:ptCount val="5"/>
                <c:pt idx="0">
                  <c:v>10121</c:v>
                </c:pt>
                <c:pt idx="1">
                  <c:v>64284</c:v>
                </c:pt>
                <c:pt idx="3">
                  <c:v>9574</c:v>
                </c:pt>
                <c:pt idx="4">
                  <c:v>64831</c:v>
                </c:pt>
              </c:numCache>
            </c:numRef>
          </c:val>
          <c:extLst>
            <c:ext xmlns:c16="http://schemas.microsoft.com/office/drawing/2014/chart" uri="{C3380CC4-5D6E-409C-BE32-E72D297353CC}">
              <c16:uniqueId val="{00000003-6099-4A23-B8E9-42CC13B0BDB8}"/>
            </c:ext>
          </c:extLst>
        </c:ser>
        <c:dLbls>
          <c:showLegendKey val="0"/>
          <c:showVal val="0"/>
          <c:showCatName val="0"/>
          <c:showSerName val="0"/>
          <c:showPercent val="0"/>
          <c:showBubbleSize val="0"/>
        </c:dLbls>
        <c:gapWidth val="150"/>
        <c:overlap val="100"/>
        <c:axId val="112653440"/>
        <c:axId val="112654976"/>
      </c:barChart>
      <c:catAx>
        <c:axId val="112653440"/>
        <c:scaling>
          <c:orientation val="minMax"/>
        </c:scaling>
        <c:delete val="0"/>
        <c:axPos val="b"/>
        <c:numFmt formatCode="General" sourceLinked="0"/>
        <c:majorTickMark val="out"/>
        <c:minorTickMark val="none"/>
        <c:tickLblPos val="nextTo"/>
        <c:crossAx val="112654976"/>
        <c:crosses val="autoZero"/>
        <c:auto val="1"/>
        <c:lblAlgn val="ctr"/>
        <c:lblOffset val="100"/>
        <c:noMultiLvlLbl val="1"/>
      </c:catAx>
      <c:valAx>
        <c:axId val="112654976"/>
        <c:scaling>
          <c:orientation val="minMax"/>
          <c:max val="1"/>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2653440"/>
        <c:crosses val="autoZero"/>
        <c:crossBetween val="between"/>
        <c:majorUnit val="0.2"/>
      </c:valAx>
    </c:plotArea>
    <c:legend>
      <c:legendPos val="r"/>
      <c:layout>
        <c:manualLayout>
          <c:xMode val="edge"/>
          <c:yMode val="edge"/>
          <c:x val="0.4577370953630796"/>
          <c:y val="0.25386182195975504"/>
          <c:w val="0.15855468066491687"/>
          <c:h val="0.32100545694103472"/>
        </c:manualLayout>
      </c:layout>
      <c:overlay val="1"/>
      <c:spPr>
        <a:solidFill>
          <a:schemeClr val="bg1"/>
        </a:solidFill>
      </c:spPr>
    </c:legend>
    <c:plotVisOnly val="1"/>
    <c:dispBlanksAs val="gap"/>
    <c:showDLblsOverMax val="0"/>
  </c:chart>
  <c:spPr>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675E-2"/>
          <c:y val="0.2171188691774974"/>
          <c:w val="0.72629008830398556"/>
          <c:h val="0.55266546500964486"/>
        </c:manualLayout>
      </c:layout>
      <c:barChart>
        <c:barDir val="col"/>
        <c:grouping val="percentStacked"/>
        <c:varyColors val="0"/>
        <c:ser>
          <c:idx val="0"/>
          <c:order val="0"/>
          <c:tx>
            <c:strRef>
              <c:f>'fig18'!$L$8</c:f>
              <c:strCache>
                <c:ptCount val="1"/>
                <c:pt idx="0">
                  <c:v>Public</c:v>
                </c:pt>
              </c:strCache>
            </c:strRef>
          </c:tx>
          <c:spPr>
            <a:solidFill>
              <a:srgbClr val="0070C0"/>
            </a:solidFill>
            <a:ln>
              <a:noFill/>
            </a:ln>
          </c:spPr>
          <c:invertIfNegative val="0"/>
          <c:val>
            <c:numRef>
              <c:f>'fig18'!$L$9:$L$18</c:f>
              <c:numCache>
                <c:formatCode>0.0%</c:formatCode>
                <c:ptCount val="10"/>
                <c:pt idx="0">
                  <c:v>0.16748253300000002</c:v>
                </c:pt>
                <c:pt idx="1">
                  <c:v>0.296947605</c:v>
                </c:pt>
                <c:pt idx="2">
                  <c:v>0.45548039099999998</c:v>
                </c:pt>
                <c:pt idx="3">
                  <c:v>0.44434100199999998</c:v>
                </c:pt>
                <c:pt idx="4">
                  <c:v>0.77040848700000009</c:v>
                </c:pt>
                <c:pt idx="5">
                  <c:v>0.67857841499999993</c:v>
                </c:pt>
                <c:pt idx="6">
                  <c:v>0.63782060700000009</c:v>
                </c:pt>
                <c:pt idx="7">
                  <c:v>0.58077718500000008</c:v>
                </c:pt>
                <c:pt idx="8">
                  <c:v>0.41998265899999998</c:v>
                </c:pt>
                <c:pt idx="9">
                  <c:v>0.526198685</c:v>
                </c:pt>
              </c:numCache>
            </c:numRef>
          </c:val>
          <c:extLst>
            <c:ext xmlns:c16="http://schemas.microsoft.com/office/drawing/2014/chart" uri="{C3380CC4-5D6E-409C-BE32-E72D297353CC}">
              <c16:uniqueId val="{00000000-4E90-47FF-BF11-6E9A06F15806}"/>
            </c:ext>
          </c:extLst>
        </c:ser>
        <c:ser>
          <c:idx val="3"/>
          <c:order val="1"/>
          <c:tx>
            <c:strRef>
              <c:f>'fig18'!$M$8</c:f>
              <c:strCache>
                <c:ptCount val="1"/>
                <c:pt idx="0">
                  <c:v>Private NP</c:v>
                </c:pt>
              </c:strCache>
            </c:strRef>
          </c:tx>
          <c:spPr>
            <a:solidFill>
              <a:srgbClr val="C00000"/>
            </a:solidFill>
            <a:ln>
              <a:noFill/>
            </a:ln>
          </c:spPr>
          <c:invertIfNegative val="0"/>
          <c:val>
            <c:numRef>
              <c:f>'fig18'!$M$9:$M$18</c:f>
              <c:numCache>
                <c:formatCode>0.0%</c:formatCode>
                <c:ptCount val="10"/>
                <c:pt idx="0">
                  <c:v>0.252837851</c:v>
                </c:pt>
                <c:pt idx="1">
                  <c:v>0.484510257</c:v>
                </c:pt>
                <c:pt idx="2">
                  <c:v>0.32231769999999998</c:v>
                </c:pt>
                <c:pt idx="3">
                  <c:v>0.43689218800000001</c:v>
                </c:pt>
                <c:pt idx="4">
                  <c:v>0.18468340699999999</c:v>
                </c:pt>
                <c:pt idx="5">
                  <c:v>0.245224514</c:v>
                </c:pt>
                <c:pt idx="6">
                  <c:v>0.30731876200000002</c:v>
                </c:pt>
                <c:pt idx="7">
                  <c:v>0.339247091</c:v>
                </c:pt>
                <c:pt idx="8">
                  <c:v>0.48182219500000001</c:v>
                </c:pt>
                <c:pt idx="9">
                  <c:v>0.366766233</c:v>
                </c:pt>
              </c:numCache>
            </c:numRef>
          </c:val>
          <c:extLst>
            <c:ext xmlns:c16="http://schemas.microsoft.com/office/drawing/2014/chart" uri="{C3380CC4-5D6E-409C-BE32-E72D297353CC}">
              <c16:uniqueId val="{00000001-4E90-47FF-BF11-6E9A06F15806}"/>
            </c:ext>
          </c:extLst>
        </c:ser>
        <c:ser>
          <c:idx val="5"/>
          <c:order val="2"/>
          <c:tx>
            <c:strRef>
              <c:f>'fig18'!$N$8</c:f>
              <c:strCache>
                <c:ptCount val="1"/>
                <c:pt idx="0">
                  <c:v>For-profit</c:v>
                </c:pt>
              </c:strCache>
            </c:strRef>
          </c:tx>
          <c:spPr>
            <a:solidFill>
              <a:srgbClr val="6BA42C"/>
            </a:solidFill>
            <a:ln>
              <a:noFill/>
            </a:ln>
          </c:spPr>
          <c:invertIfNegative val="0"/>
          <c:val>
            <c:numRef>
              <c:f>'fig18'!$N$9:$N$18</c:f>
              <c:numCache>
                <c:formatCode>0.0%</c:formatCode>
                <c:ptCount val="10"/>
                <c:pt idx="0">
                  <c:v>0.57967961499999998</c:v>
                </c:pt>
                <c:pt idx="1">
                  <c:v>0.21854213700000003</c:v>
                </c:pt>
                <c:pt idx="2">
                  <c:v>0.222201908</c:v>
                </c:pt>
                <c:pt idx="3">
                  <c:v>0.11876681</c:v>
                </c:pt>
                <c:pt idx="4">
                  <c:v>4.4908107000000003E-2</c:v>
                </c:pt>
                <c:pt idx="5">
                  <c:v>7.6197071000000005E-2</c:v>
                </c:pt>
                <c:pt idx="6">
                  <c:v>5.4860631E-2</c:v>
                </c:pt>
                <c:pt idx="7">
                  <c:v>7.9975722999999999E-2</c:v>
                </c:pt>
                <c:pt idx="8">
                  <c:v>9.8195146999999997E-2</c:v>
                </c:pt>
                <c:pt idx="9">
                  <c:v>0.107035082</c:v>
                </c:pt>
              </c:numCache>
            </c:numRef>
          </c:val>
          <c:extLst>
            <c:ext xmlns:c16="http://schemas.microsoft.com/office/drawing/2014/chart" uri="{C3380CC4-5D6E-409C-BE32-E72D297353CC}">
              <c16:uniqueId val="{00000002-4E90-47FF-BF11-6E9A06F15806}"/>
            </c:ext>
          </c:extLst>
        </c:ser>
        <c:dLbls>
          <c:showLegendKey val="0"/>
          <c:showVal val="0"/>
          <c:showCatName val="0"/>
          <c:showSerName val="0"/>
          <c:showPercent val="0"/>
          <c:showBubbleSize val="0"/>
        </c:dLbls>
        <c:gapWidth val="25"/>
        <c:overlap val="100"/>
        <c:axId val="116326400"/>
        <c:axId val="116328320"/>
      </c:barChart>
      <c:catAx>
        <c:axId val="116326400"/>
        <c:scaling>
          <c:orientation val="minMax"/>
        </c:scaling>
        <c:delete val="0"/>
        <c:axPos val="b"/>
        <c:title>
          <c:tx>
            <c:rich>
              <a:bodyPr/>
              <a:lstStyle/>
              <a:p>
                <a:pPr>
                  <a:defRPr b="0"/>
                </a:pPr>
                <a:r>
                  <a:rPr lang="en-US" b="0"/>
                  <a:t>Decile of Parent Cohort Repayment Rate</a:t>
                </a:r>
              </a:p>
            </c:rich>
          </c:tx>
          <c:layout/>
          <c:overlay val="0"/>
        </c:title>
        <c:numFmt formatCode="General" sourceLinked="0"/>
        <c:majorTickMark val="out"/>
        <c:minorTickMark val="none"/>
        <c:tickLblPos val="nextTo"/>
        <c:crossAx val="116328320"/>
        <c:crosses val="autoZero"/>
        <c:auto val="1"/>
        <c:lblAlgn val="ctr"/>
        <c:lblOffset val="100"/>
        <c:noMultiLvlLbl val="0"/>
      </c:catAx>
      <c:valAx>
        <c:axId val="116328320"/>
        <c:scaling>
          <c:orientation val="minMax"/>
          <c:max val="1"/>
          <c:min val="0"/>
        </c:scaling>
        <c:delete val="0"/>
        <c:axPos val="l"/>
        <c:majorGridlines>
          <c:spPr>
            <a:ln>
              <a:solidFill>
                <a:schemeClr val="bg1">
                  <a:lumMod val="85000"/>
                </a:schemeClr>
              </a:solidFill>
            </a:ln>
          </c:spPr>
        </c:majorGridlines>
        <c:numFmt formatCode="0%" sourceLinked="0"/>
        <c:majorTickMark val="out"/>
        <c:minorTickMark val="none"/>
        <c:tickLblPos val="nextTo"/>
        <c:spPr>
          <a:ln>
            <a:noFill/>
          </a:ln>
        </c:spPr>
        <c:crossAx val="116326400"/>
        <c:crosses val="autoZero"/>
        <c:crossBetween val="between"/>
        <c:majorUnit val="0.2"/>
      </c:valAx>
    </c:plotArea>
    <c:legend>
      <c:legendPos val="r"/>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10357788999871E-2"/>
          <c:y val="0.16770237064664284"/>
          <c:w val="0.90141683364931502"/>
          <c:h val="0.57145531186797904"/>
        </c:manualLayout>
      </c:layout>
      <c:scatterChart>
        <c:scatterStyle val="lineMarker"/>
        <c:varyColors val="0"/>
        <c:ser>
          <c:idx val="0"/>
          <c:order val="1"/>
          <c:tx>
            <c:strRef>
              <c:f>fig21_src!$L$5</c:f>
              <c:strCache>
                <c:ptCount val="1"/>
                <c:pt idx="0">
                  <c:v>Over 20%</c:v>
                </c:pt>
              </c:strCache>
            </c:strRef>
          </c:tx>
          <c:spPr>
            <a:ln w="28575">
              <a:noFill/>
            </a:ln>
          </c:spPr>
          <c:marker>
            <c:symbol val="circle"/>
            <c:size val="5"/>
            <c:spPr>
              <a:solidFill>
                <a:srgbClr val="92D050"/>
              </a:solidFill>
              <a:ln>
                <a:noFill/>
              </a:ln>
            </c:spPr>
          </c:marker>
          <c:xVal>
            <c:numRef>
              <c:f>fig21_src!$C$6:$C$1803</c:f>
              <c:numCache>
                <c:formatCode>0.0</c:formatCode>
                <c:ptCount val="1798"/>
                <c:pt idx="0">
                  <c:v>31613.47678369196</c:v>
                </c:pt>
                <c:pt idx="1">
                  <c:v>47850.402261361167</c:v>
                </c:pt>
                <c:pt idx="2">
                  <c:v>43050</c:v>
                </c:pt>
                <c:pt idx="3">
                  <c:v>25125.729927007298</c:v>
                </c:pt>
                <c:pt idx="4">
                  <c:v>24332.110091743118</c:v>
                </c:pt>
                <c:pt idx="5">
                  <c:v>34403.402187120293</c:v>
                </c:pt>
                <c:pt idx="6">
                  <c:v>26051.452282157676</c:v>
                </c:pt>
                <c:pt idx="7">
                  <c:v>27479.289940828403</c:v>
                </c:pt>
                <c:pt idx="8">
                  <c:v>24337.240075614365</c:v>
                </c:pt>
                <c:pt idx="9">
                  <c:v>51014.002333722288</c:v>
                </c:pt>
                <c:pt idx="10">
                  <c:v>27842.507345739472</c:v>
                </c:pt>
                <c:pt idx="11">
                  <c:v>43588.23529411765</c:v>
                </c:pt>
                <c:pt idx="12">
                  <c:v>44396.470588235294</c:v>
                </c:pt>
                <c:pt idx="13">
                  <c:v>25988.342440801458</c:v>
                </c:pt>
                <c:pt idx="14">
                  <c:v>41368.78612716763</c:v>
                </c:pt>
                <c:pt idx="15">
                  <c:v>34308.664259927798</c:v>
                </c:pt>
                <c:pt idx="16">
                  <c:v>32577.168949771691</c:v>
                </c:pt>
                <c:pt idx="17">
                  <c:v>24407.334384858044</c:v>
                </c:pt>
                <c:pt idx="18">
                  <c:v>46911.847810882638</c:v>
                </c:pt>
                <c:pt idx="19">
                  <c:v>30887.821744141376</c:v>
                </c:pt>
                <c:pt idx="20">
                  <c:v>29851.823281907433</c:v>
                </c:pt>
                <c:pt idx="21">
                  <c:v>35627.123383432365</c:v>
                </c:pt>
                <c:pt idx="22">
                  <c:v>30364.835164835164</c:v>
                </c:pt>
                <c:pt idx="23">
                  <c:v>32608.835341365462</c:v>
                </c:pt>
                <c:pt idx="24">
                  <c:v>37997.455470737914</c:v>
                </c:pt>
                <c:pt idx="25">
                  <c:v>41066.666666666664</c:v>
                </c:pt>
                <c:pt idx="26">
                  <c:v>48250.469798657716</c:v>
                </c:pt>
                <c:pt idx="27">
                  <c:v>35853.455284552845</c:v>
                </c:pt>
                <c:pt idx="28">
                  <c:v>18063.362068965518</c:v>
                </c:pt>
                <c:pt idx="29">
                  <c:v>43423.036496350367</c:v>
                </c:pt>
                <c:pt idx="30">
                  <c:v>64614.235500878734</c:v>
                </c:pt>
                <c:pt idx="31">
                  <c:v>27064.431764146459</c:v>
                </c:pt>
                <c:pt idx="32">
                  <c:v>50130.105900151284</c:v>
                </c:pt>
                <c:pt idx="33">
                  <c:v>47080.11363636364</c:v>
                </c:pt>
                <c:pt idx="34">
                  <c:v>40211.908396946565</c:v>
                </c:pt>
                <c:pt idx="35">
                  <c:v>37012.280701754389</c:v>
                </c:pt>
                <c:pt idx="36">
                  <c:v>50529.850746268654</c:v>
                </c:pt>
                <c:pt idx="37">
                  <c:v>43071.151011657508</c:v>
                </c:pt>
                <c:pt idx="38">
                  <c:v>47477.537437603991</c:v>
                </c:pt>
                <c:pt idx="39">
                  <c:v>44684.536082474224</c:v>
                </c:pt>
                <c:pt idx="40">
                  <c:v>61224.382794604222</c:v>
                </c:pt>
                <c:pt idx="41">
                  <c:v>48696.498217655695</c:v>
                </c:pt>
                <c:pt idx="42">
                  <c:v>44298.550401427296</c:v>
                </c:pt>
                <c:pt idx="43">
                  <c:v>41426.016855991205</c:v>
                </c:pt>
                <c:pt idx="44">
                  <c:v>43533.207282913165</c:v>
                </c:pt>
                <c:pt idx="45">
                  <c:v>46549.171132992647</c:v>
                </c:pt>
                <c:pt idx="46">
                  <c:v>41300.630275745636</c:v>
                </c:pt>
                <c:pt idx="47">
                  <c:v>44763.842533162177</c:v>
                </c:pt>
                <c:pt idx="48">
                  <c:v>52688.666908826737</c:v>
                </c:pt>
                <c:pt idx="49">
                  <c:v>43381.397379912662</c:v>
                </c:pt>
                <c:pt idx="50">
                  <c:v>40052.074330164214</c:v>
                </c:pt>
                <c:pt idx="51">
                  <c:v>26729.710656316161</c:v>
                </c:pt>
                <c:pt idx="52">
                  <c:v>46242.391304347824</c:v>
                </c:pt>
                <c:pt idx="53">
                  <c:v>82873.109243697472</c:v>
                </c:pt>
                <c:pt idx="54">
                  <c:v>42654.255319148935</c:v>
                </c:pt>
                <c:pt idx="55">
                  <c:v>48935.416666666664</c:v>
                </c:pt>
                <c:pt idx="56">
                  <c:v>44561.425061425063</c:v>
                </c:pt>
                <c:pt idx="57">
                  <c:v>34466.666666666664</c:v>
                </c:pt>
                <c:pt idx="58">
                  <c:v>27903.225806451614</c:v>
                </c:pt>
                <c:pt idx="59">
                  <c:v>23886.402535657686</c:v>
                </c:pt>
                <c:pt idx="60">
                  <c:v>26462.977099236643</c:v>
                </c:pt>
                <c:pt idx="61">
                  <c:v>34080.180859080632</c:v>
                </c:pt>
                <c:pt idx="62">
                  <c:v>30701.296043656206</c:v>
                </c:pt>
                <c:pt idx="63">
                  <c:v>51409.696969696968</c:v>
                </c:pt>
                <c:pt idx="64">
                  <c:v>45198.646362098138</c:v>
                </c:pt>
                <c:pt idx="65">
                  <c:v>28379.088333762556</c:v>
                </c:pt>
                <c:pt idx="66">
                  <c:v>63513.541666666664</c:v>
                </c:pt>
                <c:pt idx="67">
                  <c:v>27723.644859813085</c:v>
                </c:pt>
                <c:pt idx="68">
                  <c:v>29403.320158102768</c:v>
                </c:pt>
                <c:pt idx="69">
                  <c:v>28445.192307692309</c:v>
                </c:pt>
                <c:pt idx="70">
                  <c:v>39642.857142857145</c:v>
                </c:pt>
                <c:pt idx="71">
                  <c:v>20836.980306345733</c:v>
                </c:pt>
                <c:pt idx="72">
                  <c:v>77929.457364341084</c:v>
                </c:pt>
                <c:pt idx="73">
                  <c:v>39036.666666666664</c:v>
                </c:pt>
                <c:pt idx="74">
                  <c:v>21718.955181273195</c:v>
                </c:pt>
                <c:pt idx="75">
                  <c:v>27964.559697460831</c:v>
                </c:pt>
                <c:pt idx="76">
                  <c:v>29549.338624338623</c:v>
                </c:pt>
                <c:pt idx="77">
                  <c:v>23640.163023341978</c:v>
                </c:pt>
                <c:pt idx="78">
                  <c:v>28732.794457274827</c:v>
                </c:pt>
                <c:pt idx="79">
                  <c:v>51133.245382585752</c:v>
                </c:pt>
                <c:pt idx="80">
                  <c:v>23999.543378995433</c:v>
                </c:pt>
                <c:pt idx="81">
                  <c:v>51380.281690140844</c:v>
                </c:pt>
                <c:pt idx="82">
                  <c:v>32169.854881266492</c:v>
                </c:pt>
                <c:pt idx="83">
                  <c:v>49544.444444444445</c:v>
                </c:pt>
                <c:pt idx="84">
                  <c:v>33102.39234449761</c:v>
                </c:pt>
                <c:pt idx="85">
                  <c:v>41690.476190476191</c:v>
                </c:pt>
                <c:pt idx="86">
                  <c:v>36041.4878397711</c:v>
                </c:pt>
                <c:pt idx="87">
                  <c:v>47843.74009508716</c:v>
                </c:pt>
                <c:pt idx="88">
                  <c:v>46335.964912280702</c:v>
                </c:pt>
                <c:pt idx="89">
                  <c:v>27210.536006546645</c:v>
                </c:pt>
                <c:pt idx="90">
                  <c:v>32728.070175438595</c:v>
                </c:pt>
                <c:pt idx="91">
                  <c:v>30632.193635748139</c:v>
                </c:pt>
                <c:pt idx="92">
                  <c:v>30962.664277180407</c:v>
                </c:pt>
                <c:pt idx="93">
                  <c:v>31350.073855243721</c:v>
                </c:pt>
                <c:pt idx="94">
                  <c:v>37907.385697538099</c:v>
                </c:pt>
                <c:pt idx="95">
                  <c:v>28072.673849167484</c:v>
                </c:pt>
                <c:pt idx="96">
                  <c:v>61683.449587824987</c:v>
                </c:pt>
                <c:pt idx="97">
                  <c:v>112827.65130483065</c:v>
                </c:pt>
                <c:pt idx="98">
                  <c:v>22903.48349921425</c:v>
                </c:pt>
                <c:pt idx="99">
                  <c:v>65075.499752188996</c:v>
                </c:pt>
                <c:pt idx="100">
                  <c:v>59228.467815049866</c:v>
                </c:pt>
                <c:pt idx="101">
                  <c:v>53927.43682310469</c:v>
                </c:pt>
                <c:pt idx="102">
                  <c:v>64247.875392813228</c:v>
                </c:pt>
                <c:pt idx="103">
                  <c:v>45102.106741573036</c:v>
                </c:pt>
                <c:pt idx="104">
                  <c:v>61588.404154863078</c:v>
                </c:pt>
                <c:pt idx="105">
                  <c:v>52173.617021276594</c:v>
                </c:pt>
                <c:pt idx="106">
                  <c:v>43299.969343960758</c:v>
                </c:pt>
                <c:pt idx="107">
                  <c:v>49929.539295392955</c:v>
                </c:pt>
                <c:pt idx="108">
                  <c:v>62526.622989874922</c:v>
                </c:pt>
                <c:pt idx="109">
                  <c:v>73176.88483844242</c:v>
                </c:pt>
                <c:pt idx="110">
                  <c:v>73030.534813319886</c:v>
                </c:pt>
                <c:pt idx="111">
                  <c:v>73087.28395061729</c:v>
                </c:pt>
                <c:pt idx="112">
                  <c:v>29149.484536082473</c:v>
                </c:pt>
                <c:pt idx="113">
                  <c:v>34467.726161369195</c:v>
                </c:pt>
                <c:pt idx="114">
                  <c:v>46652.770448548814</c:v>
                </c:pt>
                <c:pt idx="115">
                  <c:v>42200</c:v>
                </c:pt>
                <c:pt idx="116">
                  <c:v>42996.610169491527</c:v>
                </c:pt>
                <c:pt idx="117">
                  <c:v>42362.433862433863</c:v>
                </c:pt>
                <c:pt idx="118">
                  <c:v>78738.709677419349</c:v>
                </c:pt>
                <c:pt idx="119">
                  <c:v>38416.328963051252</c:v>
                </c:pt>
                <c:pt idx="120">
                  <c:v>45148.965977318214</c:v>
                </c:pt>
                <c:pt idx="121">
                  <c:v>33723.449969306326</c:v>
                </c:pt>
                <c:pt idx="122">
                  <c:v>32494.51923076923</c:v>
                </c:pt>
                <c:pt idx="123">
                  <c:v>33837.770897832816</c:v>
                </c:pt>
                <c:pt idx="124">
                  <c:v>35733.447508134952</c:v>
                </c:pt>
                <c:pt idx="125">
                  <c:v>31525.144508670521</c:v>
                </c:pt>
                <c:pt idx="126">
                  <c:v>50879.4</c:v>
                </c:pt>
                <c:pt idx="127">
                  <c:v>48943.783189891961</c:v>
                </c:pt>
                <c:pt idx="128">
                  <c:v>53324.84641638225</c:v>
                </c:pt>
                <c:pt idx="129">
                  <c:v>35414.204545454544</c:v>
                </c:pt>
                <c:pt idx="130">
                  <c:v>43132.399368587212</c:v>
                </c:pt>
                <c:pt idx="131">
                  <c:v>52163.15789473684</c:v>
                </c:pt>
                <c:pt idx="132">
                  <c:v>42540.400296515938</c:v>
                </c:pt>
                <c:pt idx="133">
                  <c:v>71379.183673469393</c:v>
                </c:pt>
                <c:pt idx="134">
                  <c:v>28262.803738317758</c:v>
                </c:pt>
                <c:pt idx="135">
                  <c:v>28091.866028708133</c:v>
                </c:pt>
                <c:pt idx="136">
                  <c:v>46576.284246575342</c:v>
                </c:pt>
                <c:pt idx="137">
                  <c:v>21639.436619718308</c:v>
                </c:pt>
                <c:pt idx="138">
                  <c:v>29306.844106463879</c:v>
                </c:pt>
                <c:pt idx="139">
                  <c:v>60975.6771109931</c:v>
                </c:pt>
                <c:pt idx="140">
                  <c:v>55459.676284306828</c:v>
                </c:pt>
                <c:pt idx="141">
                  <c:v>40011.034482758623</c:v>
                </c:pt>
                <c:pt idx="142">
                  <c:v>61993.364928909956</c:v>
                </c:pt>
                <c:pt idx="143">
                  <c:v>55244.866642309098</c:v>
                </c:pt>
                <c:pt idx="144">
                  <c:v>45431.404523934769</c:v>
                </c:pt>
                <c:pt idx="145">
                  <c:v>54778.61386138614</c:v>
                </c:pt>
                <c:pt idx="146">
                  <c:v>42285.233644859814</c:v>
                </c:pt>
                <c:pt idx="147">
                  <c:v>94109.873793615436</c:v>
                </c:pt>
                <c:pt idx="148">
                  <c:v>56992.74709646836</c:v>
                </c:pt>
                <c:pt idx="149">
                  <c:v>40374.738067520375</c:v>
                </c:pt>
                <c:pt idx="150">
                  <c:v>56434.326579261025</c:v>
                </c:pt>
                <c:pt idx="151">
                  <c:v>52679.979035639415</c:v>
                </c:pt>
                <c:pt idx="152">
                  <c:v>23100</c:v>
                </c:pt>
                <c:pt idx="153">
                  <c:v>70236.053054662378</c:v>
                </c:pt>
                <c:pt idx="154">
                  <c:v>99744.704570791524</c:v>
                </c:pt>
                <c:pt idx="155">
                  <c:v>51674.105865522171</c:v>
                </c:pt>
                <c:pt idx="156">
                  <c:v>25754.904458598725</c:v>
                </c:pt>
                <c:pt idx="157">
                  <c:v>27147.931034482757</c:v>
                </c:pt>
                <c:pt idx="158">
                  <c:v>33668.232044198892</c:v>
                </c:pt>
                <c:pt idx="159">
                  <c:v>30198.375537505974</c:v>
                </c:pt>
                <c:pt idx="160">
                  <c:v>60659.07928388747</c:v>
                </c:pt>
                <c:pt idx="161">
                  <c:v>40026.185421089882</c:v>
                </c:pt>
                <c:pt idx="162">
                  <c:v>34108.783783783787</c:v>
                </c:pt>
                <c:pt idx="163">
                  <c:v>41462.222222222219</c:v>
                </c:pt>
                <c:pt idx="164">
                  <c:v>37966.631467793028</c:v>
                </c:pt>
                <c:pt idx="165">
                  <c:v>45325.976396155253</c:v>
                </c:pt>
                <c:pt idx="166">
                  <c:v>24702.379746835442</c:v>
                </c:pt>
                <c:pt idx="167">
                  <c:v>24933.521923620934</c:v>
                </c:pt>
                <c:pt idx="168">
                  <c:v>47634.56090651558</c:v>
                </c:pt>
                <c:pt idx="169">
                  <c:v>30200.420954162768</c:v>
                </c:pt>
                <c:pt idx="170">
                  <c:v>25863.496932515336</c:v>
                </c:pt>
                <c:pt idx="171">
                  <c:v>25367.487684729065</c:v>
                </c:pt>
                <c:pt idx="172">
                  <c:v>38765.730337078654</c:v>
                </c:pt>
                <c:pt idx="173">
                  <c:v>26236.988847583641</c:v>
                </c:pt>
                <c:pt idx="174">
                  <c:v>29088.447653429605</c:v>
                </c:pt>
                <c:pt idx="175">
                  <c:v>24112.971481140754</c:v>
                </c:pt>
                <c:pt idx="176">
                  <c:v>28410.60606060606</c:v>
                </c:pt>
                <c:pt idx="177">
                  <c:v>29766.442953020134</c:v>
                </c:pt>
                <c:pt idx="178">
                  <c:v>23290.178571428572</c:v>
                </c:pt>
                <c:pt idx="179">
                  <c:v>40191.033623910334</c:v>
                </c:pt>
                <c:pt idx="180">
                  <c:v>54228.280207561154</c:v>
                </c:pt>
                <c:pt idx="181">
                  <c:v>58029.7131147541</c:v>
                </c:pt>
                <c:pt idx="182">
                  <c:v>39820.794114465003</c:v>
                </c:pt>
                <c:pt idx="183">
                  <c:v>42871.598746081501</c:v>
                </c:pt>
                <c:pt idx="184">
                  <c:v>30625.627817128137</c:v>
                </c:pt>
                <c:pt idx="185">
                  <c:v>36428.169014084509</c:v>
                </c:pt>
                <c:pt idx="186">
                  <c:v>36022.331098504386</c:v>
                </c:pt>
                <c:pt idx="187">
                  <c:v>27916.417910447763</c:v>
                </c:pt>
                <c:pt idx="188">
                  <c:v>38727.906976744183</c:v>
                </c:pt>
                <c:pt idx="189">
                  <c:v>40950</c:v>
                </c:pt>
                <c:pt idx="190">
                  <c:v>29442.700156985873</c:v>
                </c:pt>
                <c:pt idx="191">
                  <c:v>26480.487804878048</c:v>
                </c:pt>
                <c:pt idx="192">
                  <c:v>70148.873239436623</c:v>
                </c:pt>
                <c:pt idx="193">
                  <c:v>31544.137931034482</c:v>
                </c:pt>
                <c:pt idx="194">
                  <c:v>74339.984038308059</c:v>
                </c:pt>
                <c:pt idx="195">
                  <c:v>51514.640198511166</c:v>
                </c:pt>
                <c:pt idx="196">
                  <c:v>37785.125348189416</c:v>
                </c:pt>
                <c:pt idx="197">
                  <c:v>39908.571428571428</c:v>
                </c:pt>
                <c:pt idx="198">
                  <c:v>64799.427480916027</c:v>
                </c:pt>
                <c:pt idx="199">
                  <c:v>30591.271347248578</c:v>
                </c:pt>
                <c:pt idx="200">
                  <c:v>38119.453924914676</c:v>
                </c:pt>
                <c:pt idx="201">
                  <c:v>43220.317460317463</c:v>
                </c:pt>
                <c:pt idx="202">
                  <c:v>37192.614770459084</c:v>
                </c:pt>
                <c:pt idx="203">
                  <c:v>22759.600997506233</c:v>
                </c:pt>
                <c:pt idx="204">
                  <c:v>30171.985157699444</c:v>
                </c:pt>
                <c:pt idx="205">
                  <c:v>49909.868796349117</c:v>
                </c:pt>
                <c:pt idx="206">
                  <c:v>37629.875518672197</c:v>
                </c:pt>
                <c:pt idx="207">
                  <c:v>34120.930232558138</c:v>
                </c:pt>
                <c:pt idx="208">
                  <c:v>34167.414403778042</c:v>
                </c:pt>
                <c:pt idx="209">
                  <c:v>33835.616438356163</c:v>
                </c:pt>
                <c:pt idx="210">
                  <c:v>44461.620795107032</c:v>
                </c:pt>
                <c:pt idx="211">
                  <c:v>29957.183908045976</c:v>
                </c:pt>
                <c:pt idx="212">
                  <c:v>27712.793733681461</c:v>
                </c:pt>
                <c:pt idx="213">
                  <c:v>31758.793969849245</c:v>
                </c:pt>
                <c:pt idx="214">
                  <c:v>40309.009009009009</c:v>
                </c:pt>
                <c:pt idx="215">
                  <c:v>24417.68826619965</c:v>
                </c:pt>
                <c:pt idx="216">
                  <c:v>34710.880829015543</c:v>
                </c:pt>
                <c:pt idx="217">
                  <c:v>30354.545454545456</c:v>
                </c:pt>
                <c:pt idx="218">
                  <c:v>27130.976794387479</c:v>
                </c:pt>
                <c:pt idx="219">
                  <c:v>36596.797153024912</c:v>
                </c:pt>
                <c:pt idx="220">
                  <c:v>31834.990548204158</c:v>
                </c:pt>
                <c:pt idx="221">
                  <c:v>50235.555555555555</c:v>
                </c:pt>
                <c:pt idx="222">
                  <c:v>40613.691931540343</c:v>
                </c:pt>
                <c:pt idx="223">
                  <c:v>24141.843971631206</c:v>
                </c:pt>
                <c:pt idx="224">
                  <c:v>27232.825112107625</c:v>
                </c:pt>
                <c:pt idx="225">
                  <c:v>53487.661691542286</c:v>
                </c:pt>
                <c:pt idx="226">
                  <c:v>25962.108731466229</c:v>
                </c:pt>
                <c:pt idx="227">
                  <c:v>26001.768933112216</c:v>
                </c:pt>
                <c:pt idx="228">
                  <c:v>22707.070707070707</c:v>
                </c:pt>
                <c:pt idx="229">
                  <c:v>21426.286008230454</c:v>
                </c:pt>
                <c:pt idx="230">
                  <c:v>43615.596330275228</c:v>
                </c:pt>
                <c:pt idx="231">
                  <c:v>36505.91715976331</c:v>
                </c:pt>
                <c:pt idx="232">
                  <c:v>22969.264544456641</c:v>
                </c:pt>
                <c:pt idx="233">
                  <c:v>40504.268639726804</c:v>
                </c:pt>
                <c:pt idx="234">
                  <c:v>27927.572016460905</c:v>
                </c:pt>
                <c:pt idx="235">
                  <c:v>46280.814576634511</c:v>
                </c:pt>
                <c:pt idx="236">
                  <c:v>36466.876971608835</c:v>
                </c:pt>
                <c:pt idx="237">
                  <c:v>24445.294855708908</c:v>
                </c:pt>
                <c:pt idx="238">
                  <c:v>35779.479326186833</c:v>
                </c:pt>
                <c:pt idx="239">
                  <c:v>22466.292134831459</c:v>
                </c:pt>
                <c:pt idx="240">
                  <c:v>38222.79069767442</c:v>
                </c:pt>
                <c:pt idx="241">
                  <c:v>67809.600000000006</c:v>
                </c:pt>
                <c:pt idx="242">
                  <c:v>45596.883805735124</c:v>
                </c:pt>
                <c:pt idx="243">
                  <c:v>33862.110726643601</c:v>
                </c:pt>
                <c:pt idx="244">
                  <c:v>58536.348949919222</c:v>
                </c:pt>
                <c:pt idx="245">
                  <c:v>39133.878887070379</c:v>
                </c:pt>
                <c:pt idx="246">
                  <c:v>36283.706070287539</c:v>
                </c:pt>
                <c:pt idx="247">
                  <c:v>41345.783132530123</c:v>
                </c:pt>
                <c:pt idx="248">
                  <c:v>49133.012048192773</c:v>
                </c:pt>
                <c:pt idx="249">
                  <c:v>45218.689105403013</c:v>
                </c:pt>
                <c:pt idx="250">
                  <c:v>27870.731707317074</c:v>
                </c:pt>
                <c:pt idx="251">
                  <c:v>28276.431718061674</c:v>
                </c:pt>
                <c:pt idx="252">
                  <c:v>51205.245659401553</c:v>
                </c:pt>
                <c:pt idx="253">
                  <c:v>35683.377308707124</c:v>
                </c:pt>
                <c:pt idx="254">
                  <c:v>41787.940841865755</c:v>
                </c:pt>
                <c:pt idx="255">
                  <c:v>44528.928850664583</c:v>
                </c:pt>
                <c:pt idx="256">
                  <c:v>41820.560747663549</c:v>
                </c:pt>
                <c:pt idx="257">
                  <c:v>41358.840579710144</c:v>
                </c:pt>
                <c:pt idx="258">
                  <c:v>44018.119266055044</c:v>
                </c:pt>
                <c:pt idx="259">
                  <c:v>40736.020806241875</c:v>
                </c:pt>
                <c:pt idx="260">
                  <c:v>43474.440742503568</c:v>
                </c:pt>
                <c:pt idx="261">
                  <c:v>79306.220095693774</c:v>
                </c:pt>
                <c:pt idx="262">
                  <c:v>37684.594348222425</c:v>
                </c:pt>
                <c:pt idx="263">
                  <c:v>25127.675276752769</c:v>
                </c:pt>
                <c:pt idx="264">
                  <c:v>40075.794621026893</c:v>
                </c:pt>
                <c:pt idx="265">
                  <c:v>28475.471698113208</c:v>
                </c:pt>
                <c:pt idx="266">
                  <c:v>37794.642857142855</c:v>
                </c:pt>
                <c:pt idx="267">
                  <c:v>40850.204081632655</c:v>
                </c:pt>
                <c:pt idx="268">
                  <c:v>26986.260454002389</c:v>
                </c:pt>
                <c:pt idx="269">
                  <c:v>30868.811188811189</c:v>
                </c:pt>
                <c:pt idx="270">
                  <c:v>41299.748743718592</c:v>
                </c:pt>
                <c:pt idx="271">
                  <c:v>48588.818297331636</c:v>
                </c:pt>
                <c:pt idx="272">
                  <c:v>42630.080704328684</c:v>
                </c:pt>
                <c:pt idx="273">
                  <c:v>40045.741324921139</c:v>
                </c:pt>
                <c:pt idx="274">
                  <c:v>38279.310344827587</c:v>
                </c:pt>
                <c:pt idx="275">
                  <c:v>84914.807162534431</c:v>
                </c:pt>
                <c:pt idx="276">
                  <c:v>60674.079684896227</c:v>
                </c:pt>
                <c:pt idx="277">
                  <c:v>55490.124539554461</c:v>
                </c:pt>
                <c:pt idx="278">
                  <c:v>29040.559440559442</c:v>
                </c:pt>
                <c:pt idx="279">
                  <c:v>41463.061860258123</c:v>
                </c:pt>
                <c:pt idx="280">
                  <c:v>42266.387959866224</c:v>
                </c:pt>
                <c:pt idx="281">
                  <c:v>34347.239263803684</c:v>
                </c:pt>
                <c:pt idx="282">
                  <c:v>38235.290019160428</c:v>
                </c:pt>
                <c:pt idx="283">
                  <c:v>33384.696569920845</c:v>
                </c:pt>
                <c:pt idx="284">
                  <c:v>62442.173560421739</c:v>
                </c:pt>
                <c:pt idx="285">
                  <c:v>53908.037383177572</c:v>
                </c:pt>
                <c:pt idx="286">
                  <c:v>33539.130434782608</c:v>
                </c:pt>
                <c:pt idx="287">
                  <c:v>41755.487053020959</c:v>
                </c:pt>
                <c:pt idx="288">
                  <c:v>42585.836909871243</c:v>
                </c:pt>
                <c:pt idx="289">
                  <c:v>36316.860465116282</c:v>
                </c:pt>
                <c:pt idx="290">
                  <c:v>30376.829268292684</c:v>
                </c:pt>
                <c:pt idx="291">
                  <c:v>31546.428571428572</c:v>
                </c:pt>
                <c:pt idx="292">
                  <c:v>39559.776536312849</c:v>
                </c:pt>
                <c:pt idx="293">
                  <c:v>34957.526254375727</c:v>
                </c:pt>
                <c:pt idx="294">
                  <c:v>34199.91020652499</c:v>
                </c:pt>
                <c:pt idx="295">
                  <c:v>49417.318365287589</c:v>
                </c:pt>
                <c:pt idx="296">
                  <c:v>38310.77844311377</c:v>
                </c:pt>
                <c:pt idx="297">
                  <c:v>47674.267448055405</c:v>
                </c:pt>
                <c:pt idx="298">
                  <c:v>32164.492753623188</c:v>
                </c:pt>
                <c:pt idx="299">
                  <c:v>55818.989071038253</c:v>
                </c:pt>
                <c:pt idx="300">
                  <c:v>33591.852254209669</c:v>
                </c:pt>
                <c:pt idx="301">
                  <c:v>74799.670510708398</c:v>
                </c:pt>
                <c:pt idx="302">
                  <c:v>38674.32905484247</c:v>
                </c:pt>
                <c:pt idx="303">
                  <c:v>39253.805774278218</c:v>
                </c:pt>
                <c:pt idx="304">
                  <c:v>27345.454545454544</c:v>
                </c:pt>
                <c:pt idx="305">
                  <c:v>44746.716697936208</c:v>
                </c:pt>
                <c:pt idx="306">
                  <c:v>36529.230769230766</c:v>
                </c:pt>
                <c:pt idx="307">
                  <c:v>39395.150720838792</c:v>
                </c:pt>
                <c:pt idx="308">
                  <c:v>83585.185185185182</c:v>
                </c:pt>
                <c:pt idx="309">
                  <c:v>30347.287220365131</c:v>
                </c:pt>
                <c:pt idx="310">
                  <c:v>38946.01113172542</c:v>
                </c:pt>
                <c:pt idx="311">
                  <c:v>37742.719546742206</c:v>
                </c:pt>
                <c:pt idx="312">
                  <c:v>23993.046357615895</c:v>
                </c:pt>
                <c:pt idx="313">
                  <c:v>44269.026548672569</c:v>
                </c:pt>
                <c:pt idx="314">
                  <c:v>41040.358744394616</c:v>
                </c:pt>
                <c:pt idx="315">
                  <c:v>42727.107061503419</c:v>
                </c:pt>
                <c:pt idx="316">
                  <c:v>37905.964912280702</c:v>
                </c:pt>
                <c:pt idx="317">
                  <c:v>63871.937086092716</c:v>
                </c:pt>
                <c:pt idx="318">
                  <c:v>31407.974481658694</c:v>
                </c:pt>
                <c:pt idx="319">
                  <c:v>29584.581818181818</c:v>
                </c:pt>
                <c:pt idx="320">
                  <c:v>31019.11980440098</c:v>
                </c:pt>
                <c:pt idx="321">
                  <c:v>35742.625169147497</c:v>
                </c:pt>
                <c:pt idx="322">
                  <c:v>36773.684210526313</c:v>
                </c:pt>
                <c:pt idx="323">
                  <c:v>47410.714285714283</c:v>
                </c:pt>
                <c:pt idx="324">
                  <c:v>49153.748427672959</c:v>
                </c:pt>
                <c:pt idx="325">
                  <c:v>32247.240618101547</c:v>
                </c:pt>
                <c:pt idx="326">
                  <c:v>45208.275862068964</c:v>
                </c:pt>
                <c:pt idx="327">
                  <c:v>44431.753031973538</c:v>
                </c:pt>
                <c:pt idx="328">
                  <c:v>28081.300813008129</c:v>
                </c:pt>
                <c:pt idx="329">
                  <c:v>38111.111111111109</c:v>
                </c:pt>
                <c:pt idx="330">
                  <c:v>43237.626628075253</c:v>
                </c:pt>
                <c:pt idx="331">
                  <c:v>36257.961783439488</c:v>
                </c:pt>
                <c:pt idx="332">
                  <c:v>44503.937007874018</c:v>
                </c:pt>
                <c:pt idx="333">
                  <c:v>44882.859603789839</c:v>
                </c:pt>
                <c:pt idx="334">
                  <c:v>43220.899581589962</c:v>
                </c:pt>
                <c:pt idx="335">
                  <c:v>38072.175379426641</c:v>
                </c:pt>
                <c:pt idx="336">
                  <c:v>54836.657259328946</c:v>
                </c:pt>
                <c:pt idx="337">
                  <c:v>38842.750287686998</c:v>
                </c:pt>
                <c:pt idx="338">
                  <c:v>34880.332409972296</c:v>
                </c:pt>
                <c:pt idx="339">
                  <c:v>45473.218673218675</c:v>
                </c:pt>
                <c:pt idx="340">
                  <c:v>40597.680642283674</c:v>
                </c:pt>
                <c:pt idx="341">
                  <c:v>49591.666666666664</c:v>
                </c:pt>
                <c:pt idx="342">
                  <c:v>38265.230769230766</c:v>
                </c:pt>
                <c:pt idx="343">
                  <c:v>30588.235294117647</c:v>
                </c:pt>
                <c:pt idx="344">
                  <c:v>28510.698198198199</c:v>
                </c:pt>
                <c:pt idx="345">
                  <c:v>30838.414634146342</c:v>
                </c:pt>
                <c:pt idx="346">
                  <c:v>29117.338003502628</c:v>
                </c:pt>
                <c:pt idx="347">
                  <c:v>36976.231884057968</c:v>
                </c:pt>
                <c:pt idx="348">
                  <c:v>24800</c:v>
                </c:pt>
                <c:pt idx="349">
                  <c:v>30698.77049180328</c:v>
                </c:pt>
                <c:pt idx="350">
                  <c:v>33989.665653495438</c:v>
                </c:pt>
                <c:pt idx="351">
                  <c:v>24296.317829457363</c:v>
                </c:pt>
                <c:pt idx="352">
                  <c:v>38454.160789844849</c:v>
                </c:pt>
                <c:pt idx="353">
                  <c:v>33910.941752857922</c:v>
                </c:pt>
                <c:pt idx="354">
                  <c:v>44549.329403095064</c:v>
                </c:pt>
                <c:pt idx="355">
                  <c:v>35268.210526315786</c:v>
                </c:pt>
                <c:pt idx="356">
                  <c:v>26263.471971066909</c:v>
                </c:pt>
                <c:pt idx="357">
                  <c:v>31369.199178644765</c:v>
                </c:pt>
                <c:pt idx="358">
                  <c:v>40050.078247261343</c:v>
                </c:pt>
                <c:pt idx="359">
                  <c:v>36281.746031746028</c:v>
                </c:pt>
                <c:pt idx="360">
                  <c:v>28436.051502145921</c:v>
                </c:pt>
                <c:pt idx="361">
                  <c:v>39547.368421052633</c:v>
                </c:pt>
                <c:pt idx="362">
                  <c:v>47580.537772087067</c:v>
                </c:pt>
                <c:pt idx="363">
                  <c:v>37811.299892125135</c:v>
                </c:pt>
                <c:pt idx="364">
                  <c:v>34234.482758620688</c:v>
                </c:pt>
                <c:pt idx="365">
                  <c:v>30963.488843813386</c:v>
                </c:pt>
                <c:pt idx="366">
                  <c:v>44717.535545023697</c:v>
                </c:pt>
                <c:pt idx="367">
                  <c:v>32485.570469798658</c:v>
                </c:pt>
                <c:pt idx="368">
                  <c:v>31334.022257551671</c:v>
                </c:pt>
                <c:pt idx="369">
                  <c:v>40028.266033254156</c:v>
                </c:pt>
                <c:pt idx="370">
                  <c:v>29744.359756097561</c:v>
                </c:pt>
                <c:pt idx="371">
                  <c:v>32199.299347668519</c:v>
                </c:pt>
                <c:pt idx="372">
                  <c:v>42636.467889908257</c:v>
                </c:pt>
                <c:pt idx="373">
                  <c:v>27496.103896103898</c:v>
                </c:pt>
                <c:pt idx="374">
                  <c:v>36128.6231884058</c:v>
                </c:pt>
                <c:pt idx="375">
                  <c:v>34467.010309278354</c:v>
                </c:pt>
                <c:pt idx="376">
                  <c:v>34790.919952210272</c:v>
                </c:pt>
                <c:pt idx="377">
                  <c:v>22884.122228879569</c:v>
                </c:pt>
                <c:pt idx="378">
                  <c:v>28811.910669975186</c:v>
                </c:pt>
                <c:pt idx="379">
                  <c:v>27752.941176470587</c:v>
                </c:pt>
                <c:pt idx="380">
                  <c:v>44188.681064404162</c:v>
                </c:pt>
                <c:pt idx="381">
                  <c:v>21305.730427764327</c:v>
                </c:pt>
                <c:pt idx="382">
                  <c:v>17774.56375838926</c:v>
                </c:pt>
                <c:pt idx="383">
                  <c:v>40421.704511943382</c:v>
                </c:pt>
                <c:pt idx="384">
                  <c:v>47800.687285223365</c:v>
                </c:pt>
                <c:pt idx="385">
                  <c:v>32426.856803327391</c:v>
                </c:pt>
                <c:pt idx="386">
                  <c:v>36561.464530892452</c:v>
                </c:pt>
                <c:pt idx="387">
                  <c:v>36872.5</c:v>
                </c:pt>
                <c:pt idx="388">
                  <c:v>41682.83828382838</c:v>
                </c:pt>
                <c:pt idx="389">
                  <c:v>49300.34965034965</c:v>
                </c:pt>
                <c:pt idx="390">
                  <c:v>78852.252252252249</c:v>
                </c:pt>
                <c:pt idx="391">
                  <c:v>42224.042742653604</c:v>
                </c:pt>
                <c:pt idx="392">
                  <c:v>36830.909090909088</c:v>
                </c:pt>
                <c:pt idx="393">
                  <c:v>39707.387969317722</c:v>
                </c:pt>
                <c:pt idx="394">
                  <c:v>60329.566420664203</c:v>
                </c:pt>
                <c:pt idx="395">
                  <c:v>37679.81972959439</c:v>
                </c:pt>
                <c:pt idx="396">
                  <c:v>55576.208178438661</c:v>
                </c:pt>
                <c:pt idx="397">
                  <c:v>25594.192377495463</c:v>
                </c:pt>
                <c:pt idx="398">
                  <c:v>62676.32311977716</c:v>
                </c:pt>
                <c:pt idx="399">
                  <c:v>61957.865168539327</c:v>
                </c:pt>
                <c:pt idx="400">
                  <c:v>31437.606837606836</c:v>
                </c:pt>
                <c:pt idx="401">
                  <c:v>29648.135593220341</c:v>
                </c:pt>
                <c:pt idx="402">
                  <c:v>37394.744976816073</c:v>
                </c:pt>
                <c:pt idx="403">
                  <c:v>48242.231075697215</c:v>
                </c:pt>
                <c:pt idx="404">
                  <c:v>40884.429065743941</c:v>
                </c:pt>
                <c:pt idx="405">
                  <c:v>34689.890710382511</c:v>
                </c:pt>
                <c:pt idx="406">
                  <c:v>40711.4375</c:v>
                </c:pt>
                <c:pt idx="407">
                  <c:v>36927.135678391962</c:v>
                </c:pt>
                <c:pt idx="408">
                  <c:v>24198.113207547169</c:v>
                </c:pt>
                <c:pt idx="409">
                  <c:v>27253.660174613833</c:v>
                </c:pt>
                <c:pt idx="410">
                  <c:v>33678.97574123989</c:v>
                </c:pt>
                <c:pt idx="411">
                  <c:v>33845.918367346938</c:v>
                </c:pt>
                <c:pt idx="412">
                  <c:v>44147.651006711407</c:v>
                </c:pt>
                <c:pt idx="413">
                  <c:v>31389.147286821706</c:v>
                </c:pt>
                <c:pt idx="414">
                  <c:v>41630.731102850063</c:v>
                </c:pt>
                <c:pt idx="415">
                  <c:v>45441.706161137437</c:v>
                </c:pt>
                <c:pt idx="416">
                  <c:v>31138.012422360247</c:v>
                </c:pt>
                <c:pt idx="417">
                  <c:v>31130.058479532163</c:v>
                </c:pt>
                <c:pt idx="418">
                  <c:v>39580.298507462685</c:v>
                </c:pt>
                <c:pt idx="419">
                  <c:v>72998.171500630517</c:v>
                </c:pt>
                <c:pt idx="420">
                  <c:v>68143.614718614714</c:v>
                </c:pt>
                <c:pt idx="421">
                  <c:v>31871.543086172343</c:v>
                </c:pt>
                <c:pt idx="422">
                  <c:v>51059.385665529007</c:v>
                </c:pt>
                <c:pt idx="423">
                  <c:v>46556.671449067435</c:v>
                </c:pt>
                <c:pt idx="424">
                  <c:v>33537.414965986398</c:v>
                </c:pt>
                <c:pt idx="425">
                  <c:v>29975.418994413409</c:v>
                </c:pt>
                <c:pt idx="426">
                  <c:v>46272.189349112428</c:v>
                </c:pt>
                <c:pt idx="427">
                  <c:v>49299.558498896244</c:v>
                </c:pt>
                <c:pt idx="428">
                  <c:v>53425.548387096773</c:v>
                </c:pt>
                <c:pt idx="429">
                  <c:v>61261.290322580644</c:v>
                </c:pt>
                <c:pt idx="430">
                  <c:v>93480.903490759752</c:v>
                </c:pt>
                <c:pt idx="431">
                  <c:v>52419.756592292091</c:v>
                </c:pt>
                <c:pt idx="432">
                  <c:v>48694.046172539493</c:v>
                </c:pt>
                <c:pt idx="433">
                  <c:v>45642.857142857145</c:v>
                </c:pt>
                <c:pt idx="434">
                  <c:v>46564.195298372513</c:v>
                </c:pt>
                <c:pt idx="435">
                  <c:v>38406.506849315068</c:v>
                </c:pt>
                <c:pt idx="436">
                  <c:v>77426.87074829932</c:v>
                </c:pt>
                <c:pt idx="437">
                  <c:v>38492.783505154643</c:v>
                </c:pt>
                <c:pt idx="438">
                  <c:v>54397.026431718063</c:v>
                </c:pt>
                <c:pt idx="439">
                  <c:v>56066.746126340884</c:v>
                </c:pt>
                <c:pt idx="440">
                  <c:v>93655.116279069771</c:v>
                </c:pt>
                <c:pt idx="441">
                  <c:v>37973.321554770315</c:v>
                </c:pt>
                <c:pt idx="442">
                  <c:v>37440.066225165559</c:v>
                </c:pt>
                <c:pt idx="443">
                  <c:v>79875</c:v>
                </c:pt>
                <c:pt idx="444">
                  <c:v>31755.958549222796</c:v>
                </c:pt>
                <c:pt idx="445">
                  <c:v>79002.438065277238</c:v>
                </c:pt>
                <c:pt idx="446">
                  <c:v>63629.965080750764</c:v>
                </c:pt>
                <c:pt idx="447">
                  <c:v>59259.110473457673</c:v>
                </c:pt>
                <c:pt idx="448">
                  <c:v>43369.825072886299</c:v>
                </c:pt>
                <c:pt idx="449">
                  <c:v>42214.705882352944</c:v>
                </c:pt>
                <c:pt idx="450">
                  <c:v>72423.816568047332</c:v>
                </c:pt>
                <c:pt idx="451">
                  <c:v>45510.835913312694</c:v>
                </c:pt>
                <c:pt idx="452">
                  <c:v>32181.09756097561</c:v>
                </c:pt>
                <c:pt idx="453">
                  <c:v>43020.801526717558</c:v>
                </c:pt>
                <c:pt idx="454">
                  <c:v>45017.66784452297</c:v>
                </c:pt>
                <c:pt idx="455">
                  <c:v>43335.365853658535</c:v>
                </c:pt>
                <c:pt idx="456">
                  <c:v>47567.870036101085</c:v>
                </c:pt>
                <c:pt idx="457">
                  <c:v>34753.333333333336</c:v>
                </c:pt>
                <c:pt idx="458">
                  <c:v>38378.440366972478</c:v>
                </c:pt>
                <c:pt idx="459">
                  <c:v>121794.90566037736</c:v>
                </c:pt>
                <c:pt idx="460">
                  <c:v>38293.01470588235</c:v>
                </c:pt>
                <c:pt idx="461">
                  <c:v>32511.370882040381</c:v>
                </c:pt>
                <c:pt idx="462">
                  <c:v>49247.51095181203</c:v>
                </c:pt>
                <c:pt idx="463">
                  <c:v>97013.785310734456</c:v>
                </c:pt>
                <c:pt idx="464">
                  <c:v>26209.354838709678</c:v>
                </c:pt>
                <c:pt idx="465">
                  <c:v>27753.677932405568</c:v>
                </c:pt>
                <c:pt idx="466">
                  <c:v>25288.256227758007</c:v>
                </c:pt>
                <c:pt idx="467">
                  <c:v>25338.870272857828</c:v>
                </c:pt>
                <c:pt idx="468">
                  <c:v>34981.57894736842</c:v>
                </c:pt>
                <c:pt idx="469">
                  <c:v>27576.075268817203</c:v>
                </c:pt>
                <c:pt idx="470">
                  <c:v>24993.059263214094</c:v>
                </c:pt>
                <c:pt idx="471">
                  <c:v>27535.172088637435</c:v>
                </c:pt>
                <c:pt idx="472">
                  <c:v>31594.152046783627</c:v>
                </c:pt>
                <c:pt idx="473">
                  <c:v>25272.625070264192</c:v>
                </c:pt>
                <c:pt idx="474">
                  <c:v>28424.610051993066</c:v>
                </c:pt>
                <c:pt idx="475">
                  <c:v>112269.58333333333</c:v>
                </c:pt>
                <c:pt idx="476">
                  <c:v>32566.395112016293</c:v>
                </c:pt>
                <c:pt idx="477">
                  <c:v>39428.714161598611</c:v>
                </c:pt>
                <c:pt idx="478">
                  <c:v>40469.099526066348</c:v>
                </c:pt>
                <c:pt idx="479">
                  <c:v>42927.412467976086</c:v>
                </c:pt>
                <c:pt idx="480">
                  <c:v>33331.007751937985</c:v>
                </c:pt>
                <c:pt idx="481">
                  <c:v>38525.32894736842</c:v>
                </c:pt>
                <c:pt idx="482">
                  <c:v>41476.928020565552</c:v>
                </c:pt>
                <c:pt idx="483">
                  <c:v>43102.078137988363</c:v>
                </c:pt>
                <c:pt idx="484">
                  <c:v>39297.014925373136</c:v>
                </c:pt>
                <c:pt idx="485">
                  <c:v>34045.945945945947</c:v>
                </c:pt>
                <c:pt idx="486">
                  <c:v>47126.045627376428</c:v>
                </c:pt>
                <c:pt idx="487">
                  <c:v>62027.245396467493</c:v>
                </c:pt>
                <c:pt idx="488">
                  <c:v>34409.638554216865</c:v>
                </c:pt>
                <c:pt idx="489">
                  <c:v>42150.508474576272</c:v>
                </c:pt>
                <c:pt idx="490">
                  <c:v>47148.800000000003</c:v>
                </c:pt>
                <c:pt idx="491">
                  <c:v>41470.655926352127</c:v>
                </c:pt>
                <c:pt idx="492">
                  <c:v>44495.591182364733</c:v>
                </c:pt>
                <c:pt idx="493">
                  <c:v>60924.053724053723</c:v>
                </c:pt>
                <c:pt idx="494">
                  <c:v>51409.163103237632</c:v>
                </c:pt>
                <c:pt idx="495">
                  <c:v>76771.708185053387</c:v>
                </c:pt>
                <c:pt idx="496">
                  <c:v>49469.384440474256</c:v>
                </c:pt>
                <c:pt idx="497">
                  <c:v>42694.45499430308</c:v>
                </c:pt>
                <c:pt idx="498">
                  <c:v>56998.645598194133</c:v>
                </c:pt>
                <c:pt idx="499">
                  <c:v>54871.157619359059</c:v>
                </c:pt>
                <c:pt idx="500">
                  <c:v>47171.070615034172</c:v>
                </c:pt>
                <c:pt idx="501">
                  <c:v>66833.540372670803</c:v>
                </c:pt>
                <c:pt idx="502">
                  <c:v>76553.894927536225</c:v>
                </c:pt>
                <c:pt idx="503">
                  <c:v>35691.704035874442</c:v>
                </c:pt>
                <c:pt idx="504">
                  <c:v>46447.850467289718</c:v>
                </c:pt>
                <c:pt idx="505">
                  <c:v>46961.744966442951</c:v>
                </c:pt>
                <c:pt idx="506">
                  <c:v>26561.224489795917</c:v>
                </c:pt>
                <c:pt idx="507">
                  <c:v>35055.172413793101</c:v>
                </c:pt>
                <c:pt idx="508">
                  <c:v>25394.239130434784</c:v>
                </c:pt>
                <c:pt idx="509">
                  <c:v>39108.078431372553</c:v>
                </c:pt>
                <c:pt idx="510">
                  <c:v>26527.387448840382</c:v>
                </c:pt>
                <c:pt idx="511">
                  <c:v>41248.663673294846</c:v>
                </c:pt>
                <c:pt idx="512">
                  <c:v>71591.164658634545</c:v>
                </c:pt>
                <c:pt idx="513">
                  <c:v>25875</c:v>
                </c:pt>
                <c:pt idx="514">
                  <c:v>33713.333333333336</c:v>
                </c:pt>
                <c:pt idx="515">
                  <c:v>38833.638025594148</c:v>
                </c:pt>
                <c:pt idx="516">
                  <c:v>43319.111111111109</c:v>
                </c:pt>
                <c:pt idx="517">
                  <c:v>50181.818181818184</c:v>
                </c:pt>
                <c:pt idx="518">
                  <c:v>53279.702970297032</c:v>
                </c:pt>
                <c:pt idx="519">
                  <c:v>34622.060470324745</c:v>
                </c:pt>
                <c:pt idx="520">
                  <c:v>54285.569105691058</c:v>
                </c:pt>
                <c:pt idx="521">
                  <c:v>58696.526946107784</c:v>
                </c:pt>
                <c:pt idx="522">
                  <c:v>34096.666666666664</c:v>
                </c:pt>
                <c:pt idx="523">
                  <c:v>24492.505353319058</c:v>
                </c:pt>
                <c:pt idx="524">
                  <c:v>33681.720430107525</c:v>
                </c:pt>
                <c:pt idx="525">
                  <c:v>27634.693877551021</c:v>
                </c:pt>
                <c:pt idx="526">
                  <c:v>27473.75306623058</c:v>
                </c:pt>
                <c:pt idx="527">
                  <c:v>22537.240663900415</c:v>
                </c:pt>
                <c:pt idx="528">
                  <c:v>36390.557939914164</c:v>
                </c:pt>
                <c:pt idx="529">
                  <c:v>42344.4</c:v>
                </c:pt>
                <c:pt idx="530">
                  <c:v>64311.681686787961</c:v>
                </c:pt>
                <c:pt idx="531">
                  <c:v>34705.202312138732</c:v>
                </c:pt>
                <c:pt idx="532">
                  <c:v>45831.845841784991</c:v>
                </c:pt>
                <c:pt idx="533">
                  <c:v>30583.431952662722</c:v>
                </c:pt>
                <c:pt idx="534">
                  <c:v>36965.535714285717</c:v>
                </c:pt>
                <c:pt idx="535">
                  <c:v>33311.026615969582</c:v>
                </c:pt>
                <c:pt idx="536">
                  <c:v>30700.582524271846</c:v>
                </c:pt>
                <c:pt idx="537">
                  <c:v>54738.461538461539</c:v>
                </c:pt>
                <c:pt idx="538">
                  <c:v>46935.789473684214</c:v>
                </c:pt>
                <c:pt idx="539">
                  <c:v>44395.171026156939</c:v>
                </c:pt>
                <c:pt idx="540">
                  <c:v>48185.946872322194</c:v>
                </c:pt>
                <c:pt idx="541">
                  <c:v>58319.923615531508</c:v>
                </c:pt>
                <c:pt idx="542">
                  <c:v>44446.950092421444</c:v>
                </c:pt>
                <c:pt idx="543">
                  <c:v>51021.450459652704</c:v>
                </c:pt>
                <c:pt idx="544">
                  <c:v>31054.978723404256</c:v>
                </c:pt>
                <c:pt idx="545">
                  <c:v>55144.522144522147</c:v>
                </c:pt>
                <c:pt idx="546">
                  <c:v>48525.025227043392</c:v>
                </c:pt>
                <c:pt idx="547">
                  <c:v>30559.485530546623</c:v>
                </c:pt>
                <c:pt idx="548">
                  <c:v>49413.506493506495</c:v>
                </c:pt>
                <c:pt idx="549">
                  <c:v>42571.571526040483</c:v>
                </c:pt>
                <c:pt idx="550">
                  <c:v>34158.469945355195</c:v>
                </c:pt>
                <c:pt idx="551">
                  <c:v>34292.783505154643</c:v>
                </c:pt>
                <c:pt idx="552">
                  <c:v>38172.867222578578</c:v>
                </c:pt>
                <c:pt idx="553">
                  <c:v>29659.895833333332</c:v>
                </c:pt>
                <c:pt idx="554">
                  <c:v>34173.783629078418</c:v>
                </c:pt>
                <c:pt idx="555">
                  <c:v>33973.509933774832</c:v>
                </c:pt>
                <c:pt idx="556">
                  <c:v>33147.791952894993</c:v>
                </c:pt>
                <c:pt idx="557">
                  <c:v>35924.642857142855</c:v>
                </c:pt>
                <c:pt idx="558">
                  <c:v>41603.929782565327</c:v>
                </c:pt>
                <c:pt idx="559">
                  <c:v>44011.390532544377</c:v>
                </c:pt>
                <c:pt idx="560">
                  <c:v>46882.58706467662</c:v>
                </c:pt>
                <c:pt idx="561">
                  <c:v>29264.705882352941</c:v>
                </c:pt>
                <c:pt idx="562">
                  <c:v>35266.818700114025</c:v>
                </c:pt>
                <c:pt idx="563">
                  <c:v>48451.612903225803</c:v>
                </c:pt>
                <c:pt idx="564">
                  <c:v>39754.213483146064</c:v>
                </c:pt>
                <c:pt idx="565">
                  <c:v>28981.68362627197</c:v>
                </c:pt>
                <c:pt idx="566">
                  <c:v>42595.607613469983</c:v>
                </c:pt>
                <c:pt idx="567">
                  <c:v>46030.357142857145</c:v>
                </c:pt>
                <c:pt idx="568">
                  <c:v>38089.622641509435</c:v>
                </c:pt>
                <c:pt idx="569">
                  <c:v>42539.380196523052</c:v>
                </c:pt>
                <c:pt idx="570">
                  <c:v>24461.354961832061</c:v>
                </c:pt>
                <c:pt idx="571">
                  <c:v>48701.229289150186</c:v>
                </c:pt>
                <c:pt idx="572">
                  <c:v>38909.090909090912</c:v>
                </c:pt>
                <c:pt idx="573">
                  <c:v>25534.285714285714</c:v>
                </c:pt>
                <c:pt idx="574">
                  <c:v>28010.336538461539</c:v>
                </c:pt>
                <c:pt idx="575">
                  <c:v>32628.242074927955</c:v>
                </c:pt>
                <c:pt idx="576">
                  <c:v>36570.667102681495</c:v>
                </c:pt>
                <c:pt idx="577">
                  <c:v>28361.963190184048</c:v>
                </c:pt>
                <c:pt idx="578">
                  <c:v>23067.702936096717</c:v>
                </c:pt>
                <c:pt idx="579">
                  <c:v>37514.680851063829</c:v>
                </c:pt>
                <c:pt idx="580">
                  <c:v>33614.319809069209</c:v>
                </c:pt>
                <c:pt idx="581">
                  <c:v>25912.071778140293</c:v>
                </c:pt>
                <c:pt idx="582">
                  <c:v>28198.958333333332</c:v>
                </c:pt>
                <c:pt idx="583">
                  <c:v>40479.466119096513</c:v>
                </c:pt>
                <c:pt idx="584">
                  <c:v>45482.013047530287</c:v>
                </c:pt>
                <c:pt idx="585">
                  <c:v>33648.130841121492</c:v>
                </c:pt>
                <c:pt idx="586">
                  <c:v>32425.282677521485</c:v>
                </c:pt>
                <c:pt idx="587">
                  <c:v>43895.089285714283</c:v>
                </c:pt>
                <c:pt idx="588">
                  <c:v>38553.819444444445</c:v>
                </c:pt>
                <c:pt idx="589">
                  <c:v>43108.353722474661</c:v>
                </c:pt>
                <c:pt idx="590">
                  <c:v>46199.456521739128</c:v>
                </c:pt>
                <c:pt idx="591">
                  <c:v>36363.63636363636</c:v>
                </c:pt>
                <c:pt idx="592">
                  <c:v>30684.581105169342</c:v>
                </c:pt>
                <c:pt idx="593">
                  <c:v>36950.998043052838</c:v>
                </c:pt>
                <c:pt idx="594">
                  <c:v>56123.290692545212</c:v>
                </c:pt>
                <c:pt idx="595">
                  <c:v>25135.051546391751</c:v>
                </c:pt>
                <c:pt idx="596">
                  <c:v>50221.532667430816</c:v>
                </c:pt>
                <c:pt idx="597">
                  <c:v>57832.676269901443</c:v>
                </c:pt>
                <c:pt idx="598">
                  <c:v>48477.845528455284</c:v>
                </c:pt>
                <c:pt idx="599">
                  <c:v>40034.662045060657</c:v>
                </c:pt>
                <c:pt idx="600">
                  <c:v>74537.288135593219</c:v>
                </c:pt>
                <c:pt idx="601">
                  <c:v>39792.836676217768</c:v>
                </c:pt>
                <c:pt idx="602">
                  <c:v>42146.843853820596</c:v>
                </c:pt>
                <c:pt idx="603">
                  <c:v>41975.675675675673</c:v>
                </c:pt>
                <c:pt idx="604">
                  <c:v>34754.19501133787</c:v>
                </c:pt>
                <c:pt idx="605">
                  <c:v>45079.429735234218</c:v>
                </c:pt>
                <c:pt idx="606">
                  <c:v>32518.115942028984</c:v>
                </c:pt>
                <c:pt idx="607">
                  <c:v>32218.309859154928</c:v>
                </c:pt>
                <c:pt idx="608">
                  <c:v>32460.910815939278</c:v>
                </c:pt>
                <c:pt idx="609">
                  <c:v>44192.733990147783</c:v>
                </c:pt>
                <c:pt idx="610">
                  <c:v>40508.587786259544</c:v>
                </c:pt>
                <c:pt idx="611">
                  <c:v>33049.560853199495</c:v>
                </c:pt>
                <c:pt idx="612">
                  <c:v>43361.521252796418</c:v>
                </c:pt>
                <c:pt idx="613">
                  <c:v>34841.275839075352</c:v>
                </c:pt>
                <c:pt idx="614">
                  <c:v>30506.864564007421</c:v>
                </c:pt>
                <c:pt idx="615">
                  <c:v>36684.937712344283</c:v>
                </c:pt>
                <c:pt idx="616">
                  <c:v>36668.91891891892</c:v>
                </c:pt>
                <c:pt idx="617">
                  <c:v>35777.075098814232</c:v>
                </c:pt>
                <c:pt idx="618">
                  <c:v>62634.868421052633</c:v>
                </c:pt>
                <c:pt idx="619">
                  <c:v>43618.621700879768</c:v>
                </c:pt>
                <c:pt idx="620">
                  <c:v>27552</c:v>
                </c:pt>
                <c:pt idx="621">
                  <c:v>40932.969432314414</c:v>
                </c:pt>
                <c:pt idx="622">
                  <c:v>38566.984924623117</c:v>
                </c:pt>
                <c:pt idx="623">
                  <c:v>40535.867446393764</c:v>
                </c:pt>
                <c:pt idx="624">
                  <c:v>42391.274770777876</c:v>
                </c:pt>
                <c:pt idx="625">
                  <c:v>48053.344208809132</c:v>
                </c:pt>
                <c:pt idx="626">
                  <c:v>28051.470588235294</c:v>
                </c:pt>
                <c:pt idx="627">
                  <c:v>33898.9010989011</c:v>
                </c:pt>
                <c:pt idx="628">
                  <c:v>25826.701570680627</c:v>
                </c:pt>
                <c:pt idx="629">
                  <c:v>38642.514970059878</c:v>
                </c:pt>
                <c:pt idx="630">
                  <c:v>45587.900355871883</c:v>
                </c:pt>
                <c:pt idx="631">
                  <c:v>36891.98743126473</c:v>
                </c:pt>
                <c:pt idx="632">
                  <c:v>33989.626556016599</c:v>
                </c:pt>
                <c:pt idx="633">
                  <c:v>44764.780944279031</c:v>
                </c:pt>
                <c:pt idx="634">
                  <c:v>91150.984936268826</c:v>
                </c:pt>
                <c:pt idx="635">
                  <c:v>36346.867924528298</c:v>
                </c:pt>
                <c:pt idx="636">
                  <c:v>33589.420654911839</c:v>
                </c:pt>
                <c:pt idx="637">
                  <c:v>40937.353629976584</c:v>
                </c:pt>
                <c:pt idx="638">
                  <c:v>36791.129643669447</c:v>
                </c:pt>
                <c:pt idx="639">
                  <c:v>31560.658578856153</c:v>
                </c:pt>
                <c:pt idx="640">
                  <c:v>41557.191201353635</c:v>
                </c:pt>
                <c:pt idx="641">
                  <c:v>54065.753424657538</c:v>
                </c:pt>
                <c:pt idx="642">
                  <c:v>48317.281373231272</c:v>
                </c:pt>
                <c:pt idx="643">
                  <c:v>40246.280087527353</c:v>
                </c:pt>
                <c:pt idx="644">
                  <c:v>37483.550295857989</c:v>
                </c:pt>
                <c:pt idx="645">
                  <c:v>26160.829875518673</c:v>
                </c:pt>
                <c:pt idx="646">
                  <c:v>40333.76865671642</c:v>
                </c:pt>
                <c:pt idx="647">
                  <c:v>42497.695852534562</c:v>
                </c:pt>
                <c:pt idx="648">
                  <c:v>42601.993355481725</c:v>
                </c:pt>
                <c:pt idx="649">
                  <c:v>49942.857142857145</c:v>
                </c:pt>
                <c:pt idx="650">
                  <c:v>46542.686567164179</c:v>
                </c:pt>
                <c:pt idx="651">
                  <c:v>39222.327790973868</c:v>
                </c:pt>
                <c:pt idx="652">
                  <c:v>48109.990545225337</c:v>
                </c:pt>
                <c:pt idx="653">
                  <c:v>37803.945111492285</c:v>
                </c:pt>
                <c:pt idx="654">
                  <c:v>34564.542219346491</c:v>
                </c:pt>
                <c:pt idx="655">
                  <c:v>48794.935344827587</c:v>
                </c:pt>
                <c:pt idx="656">
                  <c:v>45278.734408275021</c:v>
                </c:pt>
                <c:pt idx="657">
                  <c:v>60967.210973220121</c:v>
                </c:pt>
                <c:pt idx="658">
                  <c:v>30445.470282746683</c:v>
                </c:pt>
                <c:pt idx="659">
                  <c:v>41288.763661202189</c:v>
                </c:pt>
                <c:pt idx="660">
                  <c:v>99248.333333333328</c:v>
                </c:pt>
                <c:pt idx="661">
                  <c:v>47954.957160342718</c:v>
                </c:pt>
                <c:pt idx="662">
                  <c:v>56573.507936507936</c:v>
                </c:pt>
                <c:pt idx="663">
                  <c:v>55010.026385224272</c:v>
                </c:pt>
                <c:pt idx="664">
                  <c:v>41093.870192307695</c:v>
                </c:pt>
                <c:pt idx="665">
                  <c:v>84240.070298769773</c:v>
                </c:pt>
                <c:pt idx="666">
                  <c:v>56728.627450980392</c:v>
                </c:pt>
                <c:pt idx="667">
                  <c:v>30240.778816199378</c:v>
                </c:pt>
                <c:pt idx="668">
                  <c:v>34844.912280701756</c:v>
                </c:pt>
                <c:pt idx="669">
                  <c:v>53695.792880258901</c:v>
                </c:pt>
                <c:pt idx="670">
                  <c:v>32260.584181161797</c:v>
                </c:pt>
                <c:pt idx="671">
                  <c:v>34413.285289049039</c:v>
                </c:pt>
                <c:pt idx="672">
                  <c:v>46561.616161616163</c:v>
                </c:pt>
                <c:pt idx="673">
                  <c:v>48878.545454545456</c:v>
                </c:pt>
                <c:pt idx="674">
                  <c:v>42859.174311926603</c:v>
                </c:pt>
                <c:pt idx="675">
                  <c:v>25171.568627450979</c:v>
                </c:pt>
                <c:pt idx="676">
                  <c:v>33776.329787234041</c:v>
                </c:pt>
                <c:pt idx="677">
                  <c:v>46570.782208588957</c:v>
                </c:pt>
                <c:pt idx="678">
                  <c:v>30858.911819887431</c:v>
                </c:pt>
                <c:pt idx="679">
                  <c:v>41442.004214469678</c:v>
                </c:pt>
                <c:pt idx="680">
                  <c:v>65648.964968152868</c:v>
                </c:pt>
                <c:pt idx="681">
                  <c:v>71339.28571428571</c:v>
                </c:pt>
                <c:pt idx="682">
                  <c:v>48413.722126929672</c:v>
                </c:pt>
                <c:pt idx="683">
                  <c:v>39497.284716834758</c:v>
                </c:pt>
                <c:pt idx="684">
                  <c:v>88949.378531073453</c:v>
                </c:pt>
                <c:pt idx="685">
                  <c:v>61223.448275862072</c:v>
                </c:pt>
                <c:pt idx="686">
                  <c:v>41627.152317880791</c:v>
                </c:pt>
                <c:pt idx="687">
                  <c:v>87416.627007733492</c:v>
                </c:pt>
                <c:pt idx="688">
                  <c:v>49140.862422997947</c:v>
                </c:pt>
                <c:pt idx="689">
                  <c:v>41299.401197604791</c:v>
                </c:pt>
                <c:pt idx="690">
                  <c:v>57525.97449908925</c:v>
                </c:pt>
                <c:pt idx="691">
                  <c:v>42619.095477386938</c:v>
                </c:pt>
                <c:pt idx="692">
                  <c:v>54239.534883720931</c:v>
                </c:pt>
                <c:pt idx="693">
                  <c:v>53475.957446808512</c:v>
                </c:pt>
                <c:pt idx="694">
                  <c:v>37712.634822804313</c:v>
                </c:pt>
                <c:pt idx="695">
                  <c:v>38475</c:v>
                </c:pt>
                <c:pt idx="696">
                  <c:v>49929.663608562689</c:v>
                </c:pt>
                <c:pt idx="697">
                  <c:v>52544.508670520234</c:v>
                </c:pt>
                <c:pt idx="698">
                  <c:v>40619.823788546259</c:v>
                </c:pt>
                <c:pt idx="699">
                  <c:v>46937.263794406652</c:v>
                </c:pt>
                <c:pt idx="700">
                  <c:v>61269.573115349682</c:v>
                </c:pt>
                <c:pt idx="701">
                  <c:v>29328</c:v>
                </c:pt>
                <c:pt idx="702">
                  <c:v>47521.833333333336</c:v>
                </c:pt>
                <c:pt idx="703">
                  <c:v>53481.927710843374</c:v>
                </c:pt>
                <c:pt idx="704">
                  <c:v>37205.585106382976</c:v>
                </c:pt>
                <c:pt idx="705">
                  <c:v>52667.491563554555</c:v>
                </c:pt>
                <c:pt idx="706">
                  <c:v>45418.604651162794</c:v>
                </c:pt>
                <c:pt idx="707">
                  <c:v>40881.662870159453</c:v>
                </c:pt>
                <c:pt idx="708">
                  <c:v>67532.824427480911</c:v>
                </c:pt>
                <c:pt idx="709">
                  <c:v>41184.316895715441</c:v>
                </c:pt>
                <c:pt idx="710">
                  <c:v>56528.287197231832</c:v>
                </c:pt>
                <c:pt idx="711">
                  <c:v>31788.764044943819</c:v>
                </c:pt>
                <c:pt idx="712">
                  <c:v>67357.810413885178</c:v>
                </c:pt>
                <c:pt idx="713">
                  <c:v>37545.836701697655</c:v>
                </c:pt>
                <c:pt idx="714">
                  <c:v>78707.547169811325</c:v>
                </c:pt>
                <c:pt idx="715">
                  <c:v>39062.865090403335</c:v>
                </c:pt>
                <c:pt idx="716">
                  <c:v>57124.556002841578</c:v>
                </c:pt>
                <c:pt idx="717">
                  <c:v>40810.619469026547</c:v>
                </c:pt>
                <c:pt idx="718">
                  <c:v>35649.670329670327</c:v>
                </c:pt>
                <c:pt idx="719">
                  <c:v>33123.28767123288</c:v>
                </c:pt>
                <c:pt idx="720">
                  <c:v>34682.320441988952</c:v>
                </c:pt>
                <c:pt idx="721">
                  <c:v>46270.270270270274</c:v>
                </c:pt>
                <c:pt idx="722">
                  <c:v>56753.4375</c:v>
                </c:pt>
                <c:pt idx="723">
                  <c:v>45956.732891832231</c:v>
                </c:pt>
                <c:pt idx="724">
                  <c:v>45030.970149253728</c:v>
                </c:pt>
                <c:pt idx="725">
                  <c:v>47851.967213114753</c:v>
                </c:pt>
                <c:pt idx="726">
                  <c:v>53702.698215026983</c:v>
                </c:pt>
                <c:pt idx="727">
                  <c:v>48699.698431845594</c:v>
                </c:pt>
                <c:pt idx="728">
                  <c:v>49744.951590594741</c:v>
                </c:pt>
                <c:pt idx="729">
                  <c:v>42603.225806451614</c:v>
                </c:pt>
                <c:pt idx="730">
                  <c:v>50420.239880059969</c:v>
                </c:pt>
                <c:pt idx="731">
                  <c:v>57559.68169761273</c:v>
                </c:pt>
                <c:pt idx="732">
                  <c:v>51901.05397636538</c:v>
                </c:pt>
                <c:pt idx="733">
                  <c:v>52089.422879441365</c:v>
                </c:pt>
                <c:pt idx="734">
                  <c:v>40943.15789473684</c:v>
                </c:pt>
                <c:pt idx="735">
                  <c:v>35922.491085073867</c:v>
                </c:pt>
                <c:pt idx="736">
                  <c:v>43829.488703923897</c:v>
                </c:pt>
                <c:pt idx="737">
                  <c:v>38353.361945636621</c:v>
                </c:pt>
                <c:pt idx="738">
                  <c:v>47803.814713896456</c:v>
                </c:pt>
                <c:pt idx="739">
                  <c:v>41662.689307021566</c:v>
                </c:pt>
                <c:pt idx="740">
                  <c:v>41140.169902912625</c:v>
                </c:pt>
                <c:pt idx="741">
                  <c:v>40629.762594093801</c:v>
                </c:pt>
                <c:pt idx="742">
                  <c:v>39721.476510067114</c:v>
                </c:pt>
                <c:pt idx="743">
                  <c:v>36591.729657625612</c:v>
                </c:pt>
                <c:pt idx="744">
                  <c:v>32211.72491544532</c:v>
                </c:pt>
                <c:pt idx="745">
                  <c:v>33245.438175270108</c:v>
                </c:pt>
                <c:pt idx="746">
                  <c:v>35058.264724509187</c:v>
                </c:pt>
                <c:pt idx="747">
                  <c:v>45151.237175618589</c:v>
                </c:pt>
                <c:pt idx="748">
                  <c:v>30452.386882523868</c:v>
                </c:pt>
                <c:pt idx="749">
                  <c:v>27808.564231738037</c:v>
                </c:pt>
                <c:pt idx="750">
                  <c:v>27977.295162882529</c:v>
                </c:pt>
                <c:pt idx="751">
                  <c:v>31082.446808510638</c:v>
                </c:pt>
                <c:pt idx="752">
                  <c:v>42111.937128292266</c:v>
                </c:pt>
                <c:pt idx="753">
                  <c:v>34314.405487804877</c:v>
                </c:pt>
                <c:pt idx="754">
                  <c:v>27509.327217125381</c:v>
                </c:pt>
                <c:pt idx="755">
                  <c:v>27587.077997671713</c:v>
                </c:pt>
                <c:pt idx="756">
                  <c:v>28330.847457627118</c:v>
                </c:pt>
                <c:pt idx="757">
                  <c:v>28732.859680284193</c:v>
                </c:pt>
                <c:pt idx="758">
                  <c:v>29492.117610259618</c:v>
                </c:pt>
                <c:pt idx="759">
                  <c:v>31089.768976897689</c:v>
                </c:pt>
                <c:pt idx="760">
                  <c:v>34170.437956204376</c:v>
                </c:pt>
                <c:pt idx="761">
                  <c:v>33778.878303073878</c:v>
                </c:pt>
                <c:pt idx="762">
                  <c:v>26374.487471526198</c:v>
                </c:pt>
                <c:pt idx="763">
                  <c:v>28072.27722772277</c:v>
                </c:pt>
                <c:pt idx="764">
                  <c:v>58873.071104387294</c:v>
                </c:pt>
                <c:pt idx="765">
                  <c:v>66026.768642447423</c:v>
                </c:pt>
                <c:pt idx="766">
                  <c:v>69088.281868566904</c:v>
                </c:pt>
                <c:pt idx="767">
                  <c:v>49153.457943925234</c:v>
                </c:pt>
                <c:pt idx="768">
                  <c:v>58145.161290322583</c:v>
                </c:pt>
                <c:pt idx="769">
                  <c:v>32612.244897959183</c:v>
                </c:pt>
                <c:pt idx="770">
                  <c:v>52141.706161137437</c:v>
                </c:pt>
                <c:pt idx="771">
                  <c:v>37272.775800711745</c:v>
                </c:pt>
                <c:pt idx="772">
                  <c:v>34302.857142857145</c:v>
                </c:pt>
                <c:pt idx="773">
                  <c:v>25561.245674740483</c:v>
                </c:pt>
                <c:pt idx="774">
                  <c:v>48276.042314872437</c:v>
                </c:pt>
                <c:pt idx="775">
                  <c:v>37503.529411764706</c:v>
                </c:pt>
                <c:pt idx="776">
                  <c:v>22050.352467270895</c:v>
                </c:pt>
                <c:pt idx="777">
                  <c:v>97708.630136986307</c:v>
                </c:pt>
                <c:pt idx="778">
                  <c:v>39625.704622322439</c:v>
                </c:pt>
                <c:pt idx="779">
                  <c:v>50170.756457564574</c:v>
                </c:pt>
                <c:pt idx="780">
                  <c:v>34345.264727815062</c:v>
                </c:pt>
                <c:pt idx="781">
                  <c:v>32814.95327102804</c:v>
                </c:pt>
                <c:pt idx="782">
                  <c:v>30570.772442588728</c:v>
                </c:pt>
                <c:pt idx="783">
                  <c:v>21718.096234309622</c:v>
                </c:pt>
                <c:pt idx="784">
                  <c:v>37787.256637168139</c:v>
                </c:pt>
                <c:pt idx="785">
                  <c:v>28868.378812199036</c:v>
                </c:pt>
                <c:pt idx="786">
                  <c:v>34696.635262449527</c:v>
                </c:pt>
                <c:pt idx="787">
                  <c:v>38848.74476987448</c:v>
                </c:pt>
                <c:pt idx="788">
                  <c:v>37049.098196392784</c:v>
                </c:pt>
                <c:pt idx="789">
                  <c:v>36308.955223880599</c:v>
                </c:pt>
                <c:pt idx="790">
                  <c:v>25703.225806451614</c:v>
                </c:pt>
                <c:pt idx="791">
                  <c:v>38170.419426048567</c:v>
                </c:pt>
                <c:pt idx="792">
                  <c:v>29956.701030927834</c:v>
                </c:pt>
                <c:pt idx="793">
                  <c:v>21638.895027624309</c:v>
                </c:pt>
                <c:pt idx="794">
                  <c:v>22836.051502145921</c:v>
                </c:pt>
                <c:pt idx="795">
                  <c:v>50301.146496815287</c:v>
                </c:pt>
                <c:pt idx="796">
                  <c:v>21422.771633051398</c:v>
                </c:pt>
                <c:pt idx="797">
                  <c:v>54875.597218022376</c:v>
                </c:pt>
                <c:pt idx="798">
                  <c:v>42560.583941605837</c:v>
                </c:pt>
                <c:pt idx="799">
                  <c:v>35907.775919732441</c:v>
                </c:pt>
                <c:pt idx="800">
                  <c:v>75476.052249637156</c:v>
                </c:pt>
                <c:pt idx="801">
                  <c:v>23787.043189368771</c:v>
                </c:pt>
                <c:pt idx="802">
                  <c:v>35032.337796086511</c:v>
                </c:pt>
                <c:pt idx="803">
                  <c:v>21884.518013631936</c:v>
                </c:pt>
                <c:pt idx="804">
                  <c:v>19713.236714975847</c:v>
                </c:pt>
                <c:pt idx="805">
                  <c:v>39917.727717923604</c:v>
                </c:pt>
                <c:pt idx="806">
                  <c:v>41995.876288659791</c:v>
                </c:pt>
                <c:pt idx="807">
                  <c:v>41333.795782463931</c:v>
                </c:pt>
                <c:pt idx="808">
                  <c:v>41313.931888544888</c:v>
                </c:pt>
                <c:pt idx="809">
                  <c:v>41246.080000000002</c:v>
                </c:pt>
                <c:pt idx="810">
                  <c:v>33642.976939203356</c:v>
                </c:pt>
                <c:pt idx="811">
                  <c:v>48348.260869565216</c:v>
                </c:pt>
                <c:pt idx="812">
                  <c:v>38638.975501113586</c:v>
                </c:pt>
                <c:pt idx="813">
                  <c:v>30794.252873563219</c:v>
                </c:pt>
                <c:pt idx="814">
                  <c:v>42067.084639498433</c:v>
                </c:pt>
                <c:pt idx="815">
                  <c:v>50417.63791763792</c:v>
                </c:pt>
                <c:pt idx="816">
                  <c:v>50716.593998461147</c:v>
                </c:pt>
                <c:pt idx="817">
                  <c:v>38779.441117764472</c:v>
                </c:pt>
                <c:pt idx="818">
                  <c:v>40906.128133704733</c:v>
                </c:pt>
                <c:pt idx="819">
                  <c:v>32274.451612903227</c:v>
                </c:pt>
                <c:pt idx="820">
                  <c:v>37220.725707257072</c:v>
                </c:pt>
                <c:pt idx="821">
                  <c:v>45716.693290734824</c:v>
                </c:pt>
                <c:pt idx="822">
                  <c:v>37767.006109979637</c:v>
                </c:pt>
                <c:pt idx="823">
                  <c:v>39139.450160229382</c:v>
                </c:pt>
                <c:pt idx="824">
                  <c:v>39498.630136986299</c:v>
                </c:pt>
                <c:pt idx="825">
                  <c:v>72090.156794425086</c:v>
                </c:pt>
                <c:pt idx="826">
                  <c:v>39305.791505791509</c:v>
                </c:pt>
                <c:pt idx="827">
                  <c:v>28994.680851063829</c:v>
                </c:pt>
                <c:pt idx="828">
                  <c:v>37475.554968287528</c:v>
                </c:pt>
                <c:pt idx="829">
                  <c:v>39150.923482849605</c:v>
                </c:pt>
                <c:pt idx="830">
                  <c:v>36320.147420147419</c:v>
                </c:pt>
                <c:pt idx="831">
                  <c:v>33611.350293542077</c:v>
                </c:pt>
                <c:pt idx="832">
                  <c:v>46335.483870967742</c:v>
                </c:pt>
                <c:pt idx="833">
                  <c:v>31691.721854304637</c:v>
                </c:pt>
                <c:pt idx="834">
                  <c:v>36827.872860635696</c:v>
                </c:pt>
                <c:pt idx="835">
                  <c:v>53940.778688524588</c:v>
                </c:pt>
                <c:pt idx="836">
                  <c:v>42027.272727272728</c:v>
                </c:pt>
                <c:pt idx="837">
                  <c:v>36101.204819277111</c:v>
                </c:pt>
                <c:pt idx="838">
                  <c:v>38373.568281938329</c:v>
                </c:pt>
                <c:pt idx="839">
                  <c:v>53050</c:v>
                </c:pt>
                <c:pt idx="840">
                  <c:v>46115.068493150684</c:v>
                </c:pt>
                <c:pt idx="841">
                  <c:v>31024.610591900313</c:v>
                </c:pt>
                <c:pt idx="842">
                  <c:v>39715.922107674684</c:v>
                </c:pt>
                <c:pt idx="843">
                  <c:v>45709.2936802974</c:v>
                </c:pt>
                <c:pt idx="844">
                  <c:v>49077.39956461508</c:v>
                </c:pt>
                <c:pt idx="845">
                  <c:v>38194.318181818184</c:v>
                </c:pt>
                <c:pt idx="846">
                  <c:v>43778.935447338619</c:v>
                </c:pt>
                <c:pt idx="847">
                  <c:v>37742.813918305597</c:v>
                </c:pt>
                <c:pt idx="848">
                  <c:v>37736.470588235294</c:v>
                </c:pt>
                <c:pt idx="849">
                  <c:v>40005.909797822707</c:v>
                </c:pt>
                <c:pt idx="850">
                  <c:v>65342.168674698798</c:v>
                </c:pt>
                <c:pt idx="851">
                  <c:v>44301.605504587154</c:v>
                </c:pt>
                <c:pt idx="852">
                  <c:v>45200.361010830326</c:v>
                </c:pt>
                <c:pt idx="853">
                  <c:v>41430.690010298662</c:v>
                </c:pt>
                <c:pt idx="854">
                  <c:v>27357.939914163089</c:v>
                </c:pt>
                <c:pt idx="855">
                  <c:v>33370.098039215685</c:v>
                </c:pt>
                <c:pt idx="856">
                  <c:v>39982.522097819681</c:v>
                </c:pt>
                <c:pt idx="857">
                  <c:v>53520</c:v>
                </c:pt>
                <c:pt idx="858">
                  <c:v>34084.81973434535</c:v>
                </c:pt>
                <c:pt idx="859">
                  <c:v>42338.461538461539</c:v>
                </c:pt>
                <c:pt idx="860">
                  <c:v>41983.527454242925</c:v>
                </c:pt>
                <c:pt idx="861">
                  <c:v>37437.130801687767</c:v>
                </c:pt>
                <c:pt idx="862">
                  <c:v>41213.384813384815</c:v>
                </c:pt>
                <c:pt idx="863">
                  <c:v>48442.685185185182</c:v>
                </c:pt>
                <c:pt idx="864">
                  <c:v>28613.667425968109</c:v>
                </c:pt>
                <c:pt idx="865">
                  <c:v>47116.908625106749</c:v>
                </c:pt>
                <c:pt idx="866">
                  <c:v>29928.125</c:v>
                </c:pt>
                <c:pt idx="867">
                  <c:v>46624.719101123599</c:v>
                </c:pt>
                <c:pt idx="868">
                  <c:v>38809.145607701561</c:v>
                </c:pt>
                <c:pt idx="869">
                  <c:v>26817.651956702746</c:v>
                </c:pt>
                <c:pt idx="870">
                  <c:v>33133.333333333336</c:v>
                </c:pt>
                <c:pt idx="871">
                  <c:v>27545.209580838324</c:v>
                </c:pt>
                <c:pt idx="872">
                  <c:v>27134.682612695491</c:v>
                </c:pt>
                <c:pt idx="873">
                  <c:v>33201.517706576728</c:v>
                </c:pt>
                <c:pt idx="874">
                  <c:v>29342.943305186971</c:v>
                </c:pt>
                <c:pt idx="875">
                  <c:v>35298.220640569394</c:v>
                </c:pt>
                <c:pt idx="876">
                  <c:v>34250.411861614499</c:v>
                </c:pt>
                <c:pt idx="877">
                  <c:v>35197.660818713448</c:v>
                </c:pt>
                <c:pt idx="878">
                  <c:v>42593.793103448275</c:v>
                </c:pt>
                <c:pt idx="879">
                  <c:v>29559.726443768996</c:v>
                </c:pt>
                <c:pt idx="880">
                  <c:v>46803.065917220236</c:v>
                </c:pt>
                <c:pt idx="881">
                  <c:v>31138.032100488486</c:v>
                </c:pt>
                <c:pt idx="882">
                  <c:v>33612.17391304348</c:v>
                </c:pt>
                <c:pt idx="883">
                  <c:v>22881.824464409121</c:v>
                </c:pt>
                <c:pt idx="884">
                  <c:v>33108.164481525622</c:v>
                </c:pt>
                <c:pt idx="885">
                  <c:v>41174.011812812358</c:v>
                </c:pt>
                <c:pt idx="886">
                  <c:v>40520.207253886008</c:v>
                </c:pt>
                <c:pt idx="887">
                  <c:v>51798.984771573603</c:v>
                </c:pt>
                <c:pt idx="888">
                  <c:v>48305.865921787707</c:v>
                </c:pt>
                <c:pt idx="889">
                  <c:v>22234.927234927236</c:v>
                </c:pt>
                <c:pt idx="890">
                  <c:v>38658.69074492099</c:v>
                </c:pt>
                <c:pt idx="891">
                  <c:v>34253.635709143266</c:v>
                </c:pt>
                <c:pt idx="892">
                  <c:v>39779.327521793275</c:v>
                </c:pt>
                <c:pt idx="893">
                  <c:v>43268.852459016394</c:v>
                </c:pt>
                <c:pt idx="894">
                  <c:v>49975.229357798162</c:v>
                </c:pt>
                <c:pt idx="895">
                  <c:v>33069.637883008356</c:v>
                </c:pt>
                <c:pt idx="896">
                  <c:v>29345.16815666241</c:v>
                </c:pt>
                <c:pt idx="897">
                  <c:v>26367.796610169491</c:v>
                </c:pt>
                <c:pt idx="898">
                  <c:v>21337.735849056604</c:v>
                </c:pt>
                <c:pt idx="899">
                  <c:v>40562.5</c:v>
                </c:pt>
                <c:pt idx="900">
                  <c:v>46410.670674431713</c:v>
                </c:pt>
                <c:pt idx="901">
                  <c:v>47283.242258652092</c:v>
                </c:pt>
                <c:pt idx="902">
                  <c:v>41671.232876712325</c:v>
                </c:pt>
                <c:pt idx="903">
                  <c:v>29885.60606060606</c:v>
                </c:pt>
                <c:pt idx="904">
                  <c:v>40087.651154268962</c:v>
                </c:pt>
                <c:pt idx="905">
                  <c:v>36473.033707865172</c:v>
                </c:pt>
                <c:pt idx="906">
                  <c:v>52745.444801714897</c:v>
                </c:pt>
                <c:pt idx="907">
                  <c:v>33813.311688311689</c:v>
                </c:pt>
                <c:pt idx="908">
                  <c:v>47594</c:v>
                </c:pt>
                <c:pt idx="909">
                  <c:v>46619.057591623037</c:v>
                </c:pt>
                <c:pt idx="910">
                  <c:v>50388.029197080294</c:v>
                </c:pt>
                <c:pt idx="911">
                  <c:v>28282.875511396844</c:v>
                </c:pt>
                <c:pt idx="912">
                  <c:v>38067.061611374411</c:v>
                </c:pt>
                <c:pt idx="913">
                  <c:v>42523.96593673966</c:v>
                </c:pt>
                <c:pt idx="914">
                  <c:v>54144.807121661725</c:v>
                </c:pt>
                <c:pt idx="915">
                  <c:v>72221.739130434784</c:v>
                </c:pt>
                <c:pt idx="916">
                  <c:v>32943.786982248523</c:v>
                </c:pt>
                <c:pt idx="917">
                  <c:v>27595.285714285714</c:v>
                </c:pt>
                <c:pt idx="918">
                  <c:v>39875.9388038943</c:v>
                </c:pt>
                <c:pt idx="919">
                  <c:v>87214.40360090023</c:v>
                </c:pt>
                <c:pt idx="920">
                  <c:v>41702.07667731629</c:v>
                </c:pt>
                <c:pt idx="921">
                  <c:v>29468.354430379746</c:v>
                </c:pt>
                <c:pt idx="922">
                  <c:v>36700</c:v>
                </c:pt>
                <c:pt idx="923">
                  <c:v>45828.505214368481</c:v>
                </c:pt>
                <c:pt idx="924">
                  <c:v>39971.125827814569</c:v>
                </c:pt>
                <c:pt idx="925">
                  <c:v>55469.798657718122</c:v>
                </c:pt>
                <c:pt idx="926">
                  <c:v>65534.418948926723</c:v>
                </c:pt>
                <c:pt idx="927">
                  <c:v>59462.446351931329</c:v>
                </c:pt>
                <c:pt idx="928">
                  <c:v>39945.230769230766</c:v>
                </c:pt>
                <c:pt idx="929">
                  <c:v>48494.653705953824</c:v>
                </c:pt>
                <c:pt idx="930">
                  <c:v>54751.442307692305</c:v>
                </c:pt>
                <c:pt idx="931">
                  <c:v>47965.082444228901</c:v>
                </c:pt>
                <c:pt idx="932">
                  <c:v>36770.33816425121</c:v>
                </c:pt>
                <c:pt idx="933">
                  <c:v>56085.817655571635</c:v>
                </c:pt>
                <c:pt idx="934">
                  <c:v>51854.922279792743</c:v>
                </c:pt>
                <c:pt idx="935">
                  <c:v>32609.939759036144</c:v>
                </c:pt>
                <c:pt idx="936">
                  <c:v>45338.983050847455</c:v>
                </c:pt>
                <c:pt idx="937">
                  <c:v>47150.455373406192</c:v>
                </c:pt>
                <c:pt idx="938">
                  <c:v>36998.456973293767</c:v>
                </c:pt>
                <c:pt idx="939">
                  <c:v>45696.531791907517</c:v>
                </c:pt>
                <c:pt idx="940">
                  <c:v>28948.373101952278</c:v>
                </c:pt>
                <c:pt idx="941">
                  <c:v>49536.416184971102</c:v>
                </c:pt>
                <c:pt idx="942">
                  <c:v>26169.23076923077</c:v>
                </c:pt>
                <c:pt idx="943">
                  <c:v>50247.208121827411</c:v>
                </c:pt>
                <c:pt idx="944">
                  <c:v>46359.310344827587</c:v>
                </c:pt>
                <c:pt idx="945">
                  <c:v>79242.440318302382</c:v>
                </c:pt>
                <c:pt idx="946">
                  <c:v>43254.857997010462</c:v>
                </c:pt>
                <c:pt idx="947">
                  <c:v>34122.314049586777</c:v>
                </c:pt>
                <c:pt idx="948">
                  <c:v>35916.279069767443</c:v>
                </c:pt>
                <c:pt idx="949">
                  <c:v>39431.818181818184</c:v>
                </c:pt>
                <c:pt idx="950">
                  <c:v>42199.746407438717</c:v>
                </c:pt>
                <c:pt idx="951">
                  <c:v>31703.636363636364</c:v>
                </c:pt>
                <c:pt idx="952">
                  <c:v>45886.075949367092</c:v>
                </c:pt>
                <c:pt idx="953">
                  <c:v>35654.524886877829</c:v>
                </c:pt>
                <c:pt idx="954">
                  <c:v>37645.939086294413</c:v>
                </c:pt>
                <c:pt idx="955">
                  <c:v>63090.647482014385</c:v>
                </c:pt>
                <c:pt idx="956">
                  <c:v>28621.359223300969</c:v>
                </c:pt>
                <c:pt idx="957">
                  <c:v>43477.816901408449</c:v>
                </c:pt>
                <c:pt idx="958">
                  <c:v>53924.964936886397</c:v>
                </c:pt>
                <c:pt idx="959">
                  <c:v>42653.134230390548</c:v>
                </c:pt>
                <c:pt idx="960">
                  <c:v>36579.457202505218</c:v>
                </c:pt>
                <c:pt idx="961">
                  <c:v>34564.509954058194</c:v>
                </c:pt>
                <c:pt idx="962">
                  <c:v>40603.051979017648</c:v>
                </c:pt>
                <c:pt idx="963">
                  <c:v>32899.250170415813</c:v>
                </c:pt>
                <c:pt idx="964">
                  <c:v>39331.693989071042</c:v>
                </c:pt>
                <c:pt idx="965">
                  <c:v>37384.561403508771</c:v>
                </c:pt>
                <c:pt idx="966">
                  <c:v>36434.465086483026</c:v>
                </c:pt>
                <c:pt idx="967">
                  <c:v>41028.182546036827</c:v>
                </c:pt>
                <c:pt idx="968">
                  <c:v>44994.652833200322</c:v>
                </c:pt>
                <c:pt idx="969">
                  <c:v>37279.986291980807</c:v>
                </c:pt>
                <c:pt idx="970">
                  <c:v>44505.543358946212</c:v>
                </c:pt>
                <c:pt idx="971">
                  <c:v>49528.957975986275</c:v>
                </c:pt>
                <c:pt idx="972">
                  <c:v>28653.488372093023</c:v>
                </c:pt>
                <c:pt idx="973">
                  <c:v>29940.22988505747</c:v>
                </c:pt>
                <c:pt idx="974">
                  <c:v>84964.28571428571</c:v>
                </c:pt>
                <c:pt idx="975">
                  <c:v>45630</c:v>
                </c:pt>
                <c:pt idx="976">
                  <c:v>37209.597741707832</c:v>
                </c:pt>
                <c:pt idx="977">
                  <c:v>44728.343558282206</c:v>
                </c:pt>
                <c:pt idx="978">
                  <c:v>34477.669902912625</c:v>
                </c:pt>
                <c:pt idx="979">
                  <c:v>47641.791044776117</c:v>
                </c:pt>
                <c:pt idx="980">
                  <c:v>60014.892032762473</c:v>
                </c:pt>
                <c:pt idx="981">
                  <c:v>43384.476534296031</c:v>
                </c:pt>
                <c:pt idx="982">
                  <c:v>53582.748538011692</c:v>
                </c:pt>
                <c:pt idx="983">
                  <c:v>57675.5905511811</c:v>
                </c:pt>
                <c:pt idx="984">
                  <c:v>47679.142667257423</c:v>
                </c:pt>
                <c:pt idx="985">
                  <c:v>35930.267062314539</c:v>
                </c:pt>
                <c:pt idx="986">
                  <c:v>105650.04971826318</c:v>
                </c:pt>
                <c:pt idx="987">
                  <c:v>51277.818540990549</c:v>
                </c:pt>
                <c:pt idx="988">
                  <c:v>57401.816911250877</c:v>
                </c:pt>
                <c:pt idx="989">
                  <c:v>52171.957671957673</c:v>
                </c:pt>
                <c:pt idx="990">
                  <c:v>80100.155601659746</c:v>
                </c:pt>
                <c:pt idx="991">
                  <c:v>50249.380165289258</c:v>
                </c:pt>
                <c:pt idx="992">
                  <c:v>44910.613810741685</c:v>
                </c:pt>
                <c:pt idx="993">
                  <c:v>43037.567084078713</c:v>
                </c:pt>
                <c:pt idx="994">
                  <c:v>53489.531405782654</c:v>
                </c:pt>
                <c:pt idx="995">
                  <c:v>39060.936216808106</c:v>
                </c:pt>
                <c:pt idx="996">
                  <c:v>30501.655629139073</c:v>
                </c:pt>
                <c:pt idx="997">
                  <c:v>47375.347029428092</c:v>
                </c:pt>
                <c:pt idx="998">
                  <c:v>72796.116504854363</c:v>
                </c:pt>
                <c:pt idx="999">
                  <c:v>66641.40767824497</c:v>
                </c:pt>
                <c:pt idx="1000">
                  <c:v>34704.394326900721</c:v>
                </c:pt>
                <c:pt idx="1001">
                  <c:v>61380.896027049872</c:v>
                </c:pt>
                <c:pt idx="1002">
                  <c:v>36370.427268362939</c:v>
                </c:pt>
                <c:pt idx="1003">
                  <c:v>27415.10474090408</c:v>
                </c:pt>
                <c:pt idx="1004">
                  <c:v>42645.035460992905</c:v>
                </c:pt>
                <c:pt idx="1005">
                  <c:v>47681.841432225061</c:v>
                </c:pt>
                <c:pt idx="1006">
                  <c:v>48347.63636363636</c:v>
                </c:pt>
                <c:pt idx="1007">
                  <c:v>49473.477088948785</c:v>
                </c:pt>
                <c:pt idx="1008">
                  <c:v>31812.018489984592</c:v>
                </c:pt>
                <c:pt idx="1009">
                  <c:v>41549.576669802445</c:v>
                </c:pt>
                <c:pt idx="1010">
                  <c:v>53027.329192546582</c:v>
                </c:pt>
                <c:pt idx="1011">
                  <c:v>51700</c:v>
                </c:pt>
                <c:pt idx="1012">
                  <c:v>40341.882067851373</c:v>
                </c:pt>
                <c:pt idx="1013">
                  <c:v>24578.217821782178</c:v>
                </c:pt>
                <c:pt idx="1014">
                  <c:v>50950.522648083621</c:v>
                </c:pt>
                <c:pt idx="1015">
                  <c:v>32482.702149437053</c:v>
                </c:pt>
                <c:pt idx="1016">
                  <c:v>99849.757281553393</c:v>
                </c:pt>
                <c:pt idx="1017">
                  <c:v>27324.965132496513</c:v>
                </c:pt>
                <c:pt idx="1018">
                  <c:v>42676.521739130432</c:v>
                </c:pt>
                <c:pt idx="1019">
                  <c:v>45743.885564697084</c:v>
                </c:pt>
                <c:pt idx="1020">
                  <c:v>36672.405312346287</c:v>
                </c:pt>
                <c:pt idx="1021">
                  <c:v>42514.406779661018</c:v>
                </c:pt>
                <c:pt idx="1022">
                  <c:v>33275.969962453069</c:v>
                </c:pt>
                <c:pt idx="1023">
                  <c:v>33042.272727272728</c:v>
                </c:pt>
                <c:pt idx="1024">
                  <c:v>39615.989847715733</c:v>
                </c:pt>
                <c:pt idx="1025">
                  <c:v>34397.802197802201</c:v>
                </c:pt>
                <c:pt idx="1026">
                  <c:v>33885.063559322036</c:v>
                </c:pt>
                <c:pt idx="1027">
                  <c:v>34783.739837398374</c:v>
                </c:pt>
                <c:pt idx="1028">
                  <c:v>38824.877250409168</c:v>
                </c:pt>
                <c:pt idx="1029">
                  <c:v>52587.212276214836</c:v>
                </c:pt>
                <c:pt idx="1030">
                  <c:v>42676.99165947656</c:v>
                </c:pt>
                <c:pt idx="1031">
                  <c:v>42775.237746891005</c:v>
                </c:pt>
                <c:pt idx="1032">
                  <c:v>46025.598526703499</c:v>
                </c:pt>
                <c:pt idx="1033">
                  <c:v>41911.209179170342</c:v>
                </c:pt>
                <c:pt idx="1034">
                  <c:v>36460.541813898708</c:v>
                </c:pt>
                <c:pt idx="1035">
                  <c:v>39188.195615514334</c:v>
                </c:pt>
                <c:pt idx="1036">
                  <c:v>35207.843137254902</c:v>
                </c:pt>
                <c:pt idx="1037">
                  <c:v>39379.378531073446</c:v>
                </c:pt>
                <c:pt idx="1038">
                  <c:v>33587.628205128203</c:v>
                </c:pt>
                <c:pt idx="1039">
                  <c:v>24392.537313432837</c:v>
                </c:pt>
                <c:pt idx="1040">
                  <c:v>25674.626865671642</c:v>
                </c:pt>
                <c:pt idx="1041">
                  <c:v>40788.095238095237</c:v>
                </c:pt>
                <c:pt idx="1042">
                  <c:v>31129.5593220339</c:v>
                </c:pt>
                <c:pt idx="1043">
                  <c:v>34801.071428571428</c:v>
                </c:pt>
                <c:pt idx="1044">
                  <c:v>27359.259259259259</c:v>
                </c:pt>
                <c:pt idx="1045">
                  <c:v>33525.225225225222</c:v>
                </c:pt>
                <c:pt idx="1046">
                  <c:v>35925.113464447808</c:v>
                </c:pt>
                <c:pt idx="1047">
                  <c:v>35479.338842975209</c:v>
                </c:pt>
                <c:pt idx="1048">
                  <c:v>37382.8125</c:v>
                </c:pt>
                <c:pt idx="1049">
                  <c:v>60525.714285714283</c:v>
                </c:pt>
                <c:pt idx="1050">
                  <c:v>36940.776275621458</c:v>
                </c:pt>
                <c:pt idx="1051">
                  <c:v>28832.824427480915</c:v>
                </c:pt>
                <c:pt idx="1052">
                  <c:v>35223.44139650873</c:v>
                </c:pt>
                <c:pt idx="1053">
                  <c:v>39165.384615384617</c:v>
                </c:pt>
                <c:pt idx="1054">
                  <c:v>38721.924144310826</c:v>
                </c:pt>
                <c:pt idx="1055">
                  <c:v>41440.990990990991</c:v>
                </c:pt>
                <c:pt idx="1056">
                  <c:v>36508.062930186825</c:v>
                </c:pt>
                <c:pt idx="1057">
                  <c:v>48140.832562442185</c:v>
                </c:pt>
                <c:pt idx="1058">
                  <c:v>34935.861684327945</c:v>
                </c:pt>
                <c:pt idx="1059">
                  <c:v>45108.487084870845</c:v>
                </c:pt>
                <c:pt idx="1060">
                  <c:v>70748.91398783667</c:v>
                </c:pt>
                <c:pt idx="1061">
                  <c:v>33036.426116838491</c:v>
                </c:pt>
                <c:pt idx="1062">
                  <c:v>40159.605911330051</c:v>
                </c:pt>
                <c:pt idx="1063">
                  <c:v>32116.901408450703</c:v>
                </c:pt>
                <c:pt idx="1064">
                  <c:v>38444.773358001847</c:v>
                </c:pt>
                <c:pt idx="1065">
                  <c:v>49112.101910828023</c:v>
                </c:pt>
                <c:pt idx="1066">
                  <c:v>49408.646967340588</c:v>
                </c:pt>
                <c:pt idx="1067">
                  <c:v>36941.479555660597</c:v>
                </c:pt>
                <c:pt idx="1068">
                  <c:v>39284.599589322381</c:v>
                </c:pt>
                <c:pt idx="1069">
                  <c:v>31011.221590909092</c:v>
                </c:pt>
                <c:pt idx="1070">
                  <c:v>28864.521362898864</c:v>
                </c:pt>
                <c:pt idx="1071">
                  <c:v>37248.979591836738</c:v>
                </c:pt>
                <c:pt idx="1072">
                  <c:v>28211.586901763225</c:v>
                </c:pt>
                <c:pt idx="1073">
                  <c:v>40360.360360360362</c:v>
                </c:pt>
                <c:pt idx="1074">
                  <c:v>27312.580645161292</c:v>
                </c:pt>
                <c:pt idx="1075">
                  <c:v>33020.566318926976</c:v>
                </c:pt>
                <c:pt idx="1076">
                  <c:v>40047.619047619046</c:v>
                </c:pt>
                <c:pt idx="1077">
                  <c:v>42197.225981055482</c:v>
                </c:pt>
                <c:pt idx="1078">
                  <c:v>40449.367088607592</c:v>
                </c:pt>
                <c:pt idx="1079">
                  <c:v>29860.721579305649</c:v>
                </c:pt>
                <c:pt idx="1080">
                  <c:v>50911.675126903552</c:v>
                </c:pt>
                <c:pt idx="1081">
                  <c:v>38470.551508844954</c:v>
                </c:pt>
                <c:pt idx="1082">
                  <c:v>38889.712918660291</c:v>
                </c:pt>
                <c:pt idx="1083">
                  <c:v>39233.620689655174</c:v>
                </c:pt>
                <c:pt idx="1084">
                  <c:v>37971.413721413723</c:v>
                </c:pt>
                <c:pt idx="1085">
                  <c:v>41610.16333938294</c:v>
                </c:pt>
                <c:pt idx="1086">
                  <c:v>31658.210947930573</c:v>
                </c:pt>
                <c:pt idx="1087">
                  <c:v>37254.836795252224</c:v>
                </c:pt>
                <c:pt idx="1088">
                  <c:v>24624.678663239076</c:v>
                </c:pt>
                <c:pt idx="1089">
                  <c:v>26908.474576271186</c:v>
                </c:pt>
                <c:pt idx="1090">
                  <c:v>73286.206896551725</c:v>
                </c:pt>
                <c:pt idx="1091">
                  <c:v>41138.537549407112</c:v>
                </c:pt>
                <c:pt idx="1092">
                  <c:v>34555.76470588235</c:v>
                </c:pt>
                <c:pt idx="1093">
                  <c:v>31347.978032950574</c:v>
                </c:pt>
                <c:pt idx="1094">
                  <c:v>60998.181818181816</c:v>
                </c:pt>
                <c:pt idx="1095">
                  <c:v>43312.900926585884</c:v>
                </c:pt>
                <c:pt idx="1096">
                  <c:v>30537.5</c:v>
                </c:pt>
                <c:pt idx="1097">
                  <c:v>37034.031413612567</c:v>
                </c:pt>
                <c:pt idx="1098">
                  <c:v>48695.440729483285</c:v>
                </c:pt>
                <c:pt idx="1099">
                  <c:v>45978.527607361961</c:v>
                </c:pt>
                <c:pt idx="1100">
                  <c:v>38832.169640548229</c:v>
                </c:pt>
                <c:pt idx="1101">
                  <c:v>36803.171953255427</c:v>
                </c:pt>
                <c:pt idx="1102">
                  <c:v>27752.941176470587</c:v>
                </c:pt>
                <c:pt idx="1103">
                  <c:v>39377.958079783639</c:v>
                </c:pt>
                <c:pt idx="1104">
                  <c:v>58313.878080415045</c:v>
                </c:pt>
                <c:pt idx="1105">
                  <c:v>52056.213017751477</c:v>
                </c:pt>
                <c:pt idx="1106">
                  <c:v>39487.119057293785</c:v>
                </c:pt>
                <c:pt idx="1107">
                  <c:v>43701.492537313432</c:v>
                </c:pt>
                <c:pt idx="1108">
                  <c:v>51385.652487382838</c:v>
                </c:pt>
                <c:pt idx="1109">
                  <c:v>37738.59375</c:v>
                </c:pt>
                <c:pt idx="1110">
                  <c:v>43295.308871342313</c:v>
                </c:pt>
                <c:pt idx="1111">
                  <c:v>61579.620034542313</c:v>
                </c:pt>
                <c:pt idx="1112">
                  <c:v>41308.771929824565</c:v>
                </c:pt>
                <c:pt idx="1113">
                  <c:v>51011.359638100024</c:v>
                </c:pt>
                <c:pt idx="1114">
                  <c:v>49007.547169811318</c:v>
                </c:pt>
                <c:pt idx="1115">
                  <c:v>45185.48717141508</c:v>
                </c:pt>
                <c:pt idx="1116">
                  <c:v>58090.8981774528</c:v>
                </c:pt>
                <c:pt idx="1117">
                  <c:v>97844.900662251661</c:v>
                </c:pt>
                <c:pt idx="1118">
                  <c:v>37549.451913133402</c:v>
                </c:pt>
                <c:pt idx="1119">
                  <c:v>38640</c:v>
                </c:pt>
                <c:pt idx="1120">
                  <c:v>38649.15887850467</c:v>
                </c:pt>
                <c:pt idx="1121">
                  <c:v>34084.219133278821</c:v>
                </c:pt>
                <c:pt idx="1122">
                  <c:v>49549.105930285194</c:v>
                </c:pt>
                <c:pt idx="1123">
                  <c:v>31459.659969088098</c:v>
                </c:pt>
                <c:pt idx="1124">
                  <c:v>29032.09109730849</c:v>
                </c:pt>
                <c:pt idx="1125">
                  <c:v>50335.703570357036</c:v>
                </c:pt>
                <c:pt idx="1126">
                  <c:v>37591.046719843725</c:v>
                </c:pt>
                <c:pt idx="1127">
                  <c:v>33315.09082440615</c:v>
                </c:pt>
                <c:pt idx="1128">
                  <c:v>25605.326231691077</c:v>
                </c:pt>
                <c:pt idx="1129">
                  <c:v>38592.159090909088</c:v>
                </c:pt>
                <c:pt idx="1130">
                  <c:v>45420</c:v>
                </c:pt>
                <c:pt idx="1131">
                  <c:v>23748.214285714286</c:v>
                </c:pt>
                <c:pt idx="1132">
                  <c:v>33484.875846501127</c:v>
                </c:pt>
                <c:pt idx="1133">
                  <c:v>41027.055150884495</c:v>
                </c:pt>
                <c:pt idx="1134">
                  <c:v>23728.14814814815</c:v>
                </c:pt>
                <c:pt idx="1135">
                  <c:v>28647.41641337386</c:v>
                </c:pt>
                <c:pt idx="1136">
                  <c:v>29609.401709401711</c:v>
                </c:pt>
                <c:pt idx="1137">
                  <c:v>32175.226586102719</c:v>
                </c:pt>
                <c:pt idx="1138">
                  <c:v>24575.384615384617</c:v>
                </c:pt>
                <c:pt idx="1139">
                  <c:v>67022.401847575064</c:v>
                </c:pt>
                <c:pt idx="1140">
                  <c:v>47194.291986827659</c:v>
                </c:pt>
                <c:pt idx="1141">
                  <c:v>33511.76470588235</c:v>
                </c:pt>
                <c:pt idx="1142">
                  <c:v>48232.75109170306</c:v>
                </c:pt>
                <c:pt idx="1143">
                  <c:v>46912.245666917857</c:v>
                </c:pt>
                <c:pt idx="1144">
                  <c:v>41248.240469208213</c:v>
                </c:pt>
                <c:pt idx="1145">
                  <c:v>41969.387755102041</c:v>
                </c:pt>
                <c:pt idx="1146">
                  <c:v>40511.450381679388</c:v>
                </c:pt>
                <c:pt idx="1147">
                  <c:v>61797.942001870906</c:v>
                </c:pt>
                <c:pt idx="1148">
                  <c:v>41709.00209351012</c:v>
                </c:pt>
                <c:pt idx="1149">
                  <c:v>38751.063829787236</c:v>
                </c:pt>
                <c:pt idx="1150">
                  <c:v>39387.533875338755</c:v>
                </c:pt>
                <c:pt idx="1151">
                  <c:v>34902.797202797206</c:v>
                </c:pt>
                <c:pt idx="1152">
                  <c:v>29473.786407766991</c:v>
                </c:pt>
                <c:pt idx="1153">
                  <c:v>39926.324786324789</c:v>
                </c:pt>
                <c:pt idx="1154">
                  <c:v>42892.80677009873</c:v>
                </c:pt>
                <c:pt idx="1155">
                  <c:v>54585.232558139534</c:v>
                </c:pt>
                <c:pt idx="1156">
                  <c:v>46463.381858902576</c:v>
                </c:pt>
                <c:pt idx="1157">
                  <c:v>42986.810135369662</c:v>
                </c:pt>
                <c:pt idx="1158">
                  <c:v>35962.055335968376</c:v>
                </c:pt>
                <c:pt idx="1159">
                  <c:v>45894.400000000001</c:v>
                </c:pt>
                <c:pt idx="1160">
                  <c:v>40149.27113702624</c:v>
                </c:pt>
                <c:pt idx="1161">
                  <c:v>29047.402597402597</c:v>
                </c:pt>
                <c:pt idx="1162">
                  <c:v>65556.069364161856</c:v>
                </c:pt>
                <c:pt idx="1163">
                  <c:v>69066.399999999994</c:v>
                </c:pt>
                <c:pt idx="1164">
                  <c:v>50417.967914438501</c:v>
                </c:pt>
                <c:pt idx="1165">
                  <c:v>36090.202177293933</c:v>
                </c:pt>
                <c:pt idx="1166">
                  <c:v>54021.656333038089</c:v>
                </c:pt>
                <c:pt idx="1167">
                  <c:v>60011.953125</c:v>
                </c:pt>
                <c:pt idx="1168">
                  <c:v>23966.977363515314</c:v>
                </c:pt>
                <c:pt idx="1169">
                  <c:v>34203.554119547654</c:v>
                </c:pt>
                <c:pt idx="1170">
                  <c:v>38358.06451612903</c:v>
                </c:pt>
                <c:pt idx="1171">
                  <c:v>29580.487804878048</c:v>
                </c:pt>
                <c:pt idx="1172">
                  <c:v>42032.988568317909</c:v>
                </c:pt>
                <c:pt idx="1173">
                  <c:v>29411.013719512193</c:v>
                </c:pt>
                <c:pt idx="1174">
                  <c:v>29054.414414414416</c:v>
                </c:pt>
                <c:pt idx="1175">
                  <c:v>38940.770135214581</c:v>
                </c:pt>
                <c:pt idx="1176">
                  <c:v>26485.779816513761</c:v>
                </c:pt>
                <c:pt idx="1177">
                  <c:v>54165.726681127984</c:v>
                </c:pt>
                <c:pt idx="1178">
                  <c:v>31936.170212765959</c:v>
                </c:pt>
                <c:pt idx="1179">
                  <c:v>30538.766519823788</c:v>
                </c:pt>
                <c:pt idx="1180">
                  <c:v>25497.41985926505</c:v>
                </c:pt>
                <c:pt idx="1181">
                  <c:v>34333.849129593807</c:v>
                </c:pt>
                <c:pt idx="1182">
                  <c:v>24974.857864813646</c:v>
                </c:pt>
                <c:pt idx="1183">
                  <c:v>45915.741444866922</c:v>
                </c:pt>
                <c:pt idx="1184">
                  <c:v>43130.708661417324</c:v>
                </c:pt>
                <c:pt idx="1185">
                  <c:v>35073.640661938531</c:v>
                </c:pt>
                <c:pt idx="1186">
                  <c:v>26521.475054229933</c:v>
                </c:pt>
                <c:pt idx="1187">
                  <c:v>43627.118644067799</c:v>
                </c:pt>
                <c:pt idx="1188">
                  <c:v>50173.067010309278</c:v>
                </c:pt>
                <c:pt idx="1189">
                  <c:v>57106.348122866897</c:v>
                </c:pt>
                <c:pt idx="1190">
                  <c:v>41702.380952380954</c:v>
                </c:pt>
                <c:pt idx="1191">
                  <c:v>46888.633183019745</c:v>
                </c:pt>
                <c:pt idx="1192">
                  <c:v>41741.598207617622</c:v>
                </c:pt>
                <c:pt idx="1193">
                  <c:v>48281.055900621119</c:v>
                </c:pt>
                <c:pt idx="1194">
                  <c:v>40553.85556915545</c:v>
                </c:pt>
                <c:pt idx="1195">
                  <c:v>42810.850439882699</c:v>
                </c:pt>
                <c:pt idx="1196">
                  <c:v>40362.043795620441</c:v>
                </c:pt>
                <c:pt idx="1197">
                  <c:v>30552.641690682038</c:v>
                </c:pt>
                <c:pt idx="1198">
                  <c:v>33532.456140350878</c:v>
                </c:pt>
                <c:pt idx="1199">
                  <c:v>20394.736842105263</c:v>
                </c:pt>
                <c:pt idx="1200">
                  <c:v>37302.477477477478</c:v>
                </c:pt>
                <c:pt idx="1201">
                  <c:v>30666.666666666668</c:v>
                </c:pt>
                <c:pt idx="1202">
                  <c:v>35696.898638426625</c:v>
                </c:pt>
                <c:pt idx="1203">
                  <c:v>45477.379996789212</c:v>
                </c:pt>
                <c:pt idx="1204">
                  <c:v>42775.03736920777</c:v>
                </c:pt>
                <c:pt idx="1205">
                  <c:v>43625.611745513866</c:v>
                </c:pt>
                <c:pt idx="1206">
                  <c:v>34887.004103967171</c:v>
                </c:pt>
                <c:pt idx="1207">
                  <c:v>36016.417910447759</c:v>
                </c:pt>
                <c:pt idx="1208">
                  <c:v>48969.014084507042</c:v>
                </c:pt>
                <c:pt idx="1209">
                  <c:v>41357.142857142855</c:v>
                </c:pt>
                <c:pt idx="1210">
                  <c:v>42915.415019762848</c:v>
                </c:pt>
                <c:pt idx="1211">
                  <c:v>29157.71315919172</c:v>
                </c:pt>
                <c:pt idx="1212">
                  <c:v>42275</c:v>
                </c:pt>
                <c:pt idx="1213">
                  <c:v>34965</c:v>
                </c:pt>
                <c:pt idx="1214">
                  <c:v>39052.459016393441</c:v>
                </c:pt>
                <c:pt idx="1215">
                  <c:v>40572.031662269132</c:v>
                </c:pt>
                <c:pt idx="1216">
                  <c:v>38736.84210526316</c:v>
                </c:pt>
                <c:pt idx="1217">
                  <c:v>59515.182186234815</c:v>
                </c:pt>
                <c:pt idx="1218">
                  <c:v>62732.286995515693</c:v>
                </c:pt>
                <c:pt idx="1219">
                  <c:v>35721.560574948664</c:v>
                </c:pt>
                <c:pt idx="1220">
                  <c:v>30488.372093023256</c:v>
                </c:pt>
                <c:pt idx="1221">
                  <c:v>40688.252148997133</c:v>
                </c:pt>
                <c:pt idx="1222">
                  <c:v>46838.250652741517</c:v>
                </c:pt>
                <c:pt idx="1223">
                  <c:v>56435.501707594733</c:v>
                </c:pt>
                <c:pt idx="1224">
                  <c:v>41438.745933155871</c:v>
                </c:pt>
                <c:pt idx="1225">
                  <c:v>32089.005235602093</c:v>
                </c:pt>
                <c:pt idx="1226">
                  <c:v>37760.565038257795</c:v>
                </c:pt>
                <c:pt idx="1227">
                  <c:v>40970.934256055363</c:v>
                </c:pt>
                <c:pt idx="1228">
                  <c:v>42630.86330935252</c:v>
                </c:pt>
                <c:pt idx="1229">
                  <c:v>43578.846153846156</c:v>
                </c:pt>
                <c:pt idx="1230">
                  <c:v>45802.800517018528</c:v>
                </c:pt>
                <c:pt idx="1231">
                  <c:v>40081.569115815691</c:v>
                </c:pt>
                <c:pt idx="1232">
                  <c:v>46493.606138107418</c:v>
                </c:pt>
                <c:pt idx="1233">
                  <c:v>40564.524838012956</c:v>
                </c:pt>
                <c:pt idx="1234">
                  <c:v>38463.029432878677</c:v>
                </c:pt>
                <c:pt idx="1235">
                  <c:v>41459.358808290155</c:v>
                </c:pt>
                <c:pt idx="1236">
                  <c:v>27324.281984334204</c:v>
                </c:pt>
                <c:pt idx="1237">
                  <c:v>28787.564766839379</c:v>
                </c:pt>
                <c:pt idx="1238">
                  <c:v>28034.604105571849</c:v>
                </c:pt>
                <c:pt idx="1239">
                  <c:v>44521.606118546842</c:v>
                </c:pt>
                <c:pt idx="1240">
                  <c:v>35046.203554119551</c:v>
                </c:pt>
                <c:pt idx="1241">
                  <c:v>25255.335968379448</c:v>
                </c:pt>
                <c:pt idx="1242">
                  <c:v>43710.658787480847</c:v>
                </c:pt>
                <c:pt idx="1243">
                  <c:v>25054.188679245282</c:v>
                </c:pt>
                <c:pt idx="1244">
                  <c:v>32645.055588063195</c:v>
                </c:pt>
                <c:pt idx="1245">
                  <c:v>36585.714285714283</c:v>
                </c:pt>
                <c:pt idx="1246">
                  <c:v>50684.038830567784</c:v>
                </c:pt>
                <c:pt idx="1247">
                  <c:v>34018.691588785048</c:v>
                </c:pt>
                <c:pt idx="1248">
                  <c:v>33789.249146757676</c:v>
                </c:pt>
                <c:pt idx="1249">
                  <c:v>47532.207207207204</c:v>
                </c:pt>
                <c:pt idx="1250">
                  <c:v>39737.5</c:v>
                </c:pt>
                <c:pt idx="1251">
                  <c:v>38998.584905660377</c:v>
                </c:pt>
                <c:pt idx="1252">
                  <c:v>22896.626768226331</c:v>
                </c:pt>
                <c:pt idx="1253">
                  <c:v>25347.772020725388</c:v>
                </c:pt>
                <c:pt idx="1254">
                  <c:v>24491.612301957128</c:v>
                </c:pt>
                <c:pt idx="1255">
                  <c:v>28362.991371045064</c:v>
                </c:pt>
                <c:pt idx="1256">
                  <c:v>32947.275114904791</c:v>
                </c:pt>
                <c:pt idx="1257">
                  <c:v>39228.736462093861</c:v>
                </c:pt>
                <c:pt idx="1258">
                  <c:v>24291.574468085106</c:v>
                </c:pt>
                <c:pt idx="1259">
                  <c:v>35213.210039630118</c:v>
                </c:pt>
                <c:pt idx="1260">
                  <c:v>24652.186938286399</c:v>
                </c:pt>
                <c:pt idx="1261">
                  <c:v>41783.012259194395</c:v>
                </c:pt>
                <c:pt idx="1262">
                  <c:v>51991.428571428572</c:v>
                </c:pt>
                <c:pt idx="1263">
                  <c:v>31604.451510333864</c:v>
                </c:pt>
                <c:pt idx="1264">
                  <c:v>32794.771241830065</c:v>
                </c:pt>
                <c:pt idx="1265">
                  <c:v>36973.552631578947</c:v>
                </c:pt>
                <c:pt idx="1266">
                  <c:v>33026.127784938319</c:v>
                </c:pt>
                <c:pt idx="1267">
                  <c:v>27404.091456077014</c:v>
                </c:pt>
                <c:pt idx="1268">
                  <c:v>63757.8373015873</c:v>
                </c:pt>
                <c:pt idx="1269">
                  <c:v>38094.396769308427</c:v>
                </c:pt>
                <c:pt idx="1270">
                  <c:v>27771.288343558281</c:v>
                </c:pt>
                <c:pt idx="1271">
                  <c:v>24492.366412213742</c:v>
                </c:pt>
                <c:pt idx="1272">
                  <c:v>30402.552960347639</c:v>
                </c:pt>
                <c:pt idx="1273">
                  <c:v>38206.3670411985</c:v>
                </c:pt>
                <c:pt idx="1274">
                  <c:v>43408.860759493669</c:v>
                </c:pt>
                <c:pt idx="1275">
                  <c:v>26959.776536312849</c:v>
                </c:pt>
                <c:pt idx="1276">
                  <c:v>33094.186046511626</c:v>
                </c:pt>
                <c:pt idx="1277">
                  <c:v>33904.285714285717</c:v>
                </c:pt>
                <c:pt idx="1278">
                  <c:v>26942.857142857141</c:v>
                </c:pt>
                <c:pt idx="1279">
                  <c:v>37047.455295735897</c:v>
                </c:pt>
                <c:pt idx="1280">
                  <c:v>54484.888888888891</c:v>
                </c:pt>
                <c:pt idx="1281">
                  <c:v>33363.998468019912</c:v>
                </c:pt>
                <c:pt idx="1282">
                  <c:v>23602.653399668325</c:v>
                </c:pt>
                <c:pt idx="1283">
                  <c:v>22303.617571059433</c:v>
                </c:pt>
                <c:pt idx="1284">
                  <c:v>23040.922190201731</c:v>
                </c:pt>
                <c:pt idx="1285">
                  <c:v>33676.91082802548</c:v>
                </c:pt>
                <c:pt idx="1286">
                  <c:v>27586.956521739132</c:v>
                </c:pt>
                <c:pt idx="1287">
                  <c:v>92645.876288659798</c:v>
                </c:pt>
                <c:pt idx="1288">
                  <c:v>32926.163723916536</c:v>
                </c:pt>
                <c:pt idx="1289">
                  <c:v>24876.678876678878</c:v>
                </c:pt>
                <c:pt idx="1290">
                  <c:v>18913.380281690141</c:v>
                </c:pt>
                <c:pt idx="1291">
                  <c:v>109926.41509433962</c:v>
                </c:pt>
                <c:pt idx="1292">
                  <c:v>24161.445783132531</c:v>
                </c:pt>
                <c:pt idx="1293">
                  <c:v>32102.017937219731</c:v>
                </c:pt>
                <c:pt idx="1294">
                  <c:v>30524.682274247491</c:v>
                </c:pt>
                <c:pt idx="1295">
                  <c:v>28089.482470784642</c:v>
                </c:pt>
                <c:pt idx="1296">
                  <c:v>36265.095729013257</c:v>
                </c:pt>
                <c:pt idx="1297">
                  <c:v>33491.996658312448</c:v>
                </c:pt>
                <c:pt idx="1298">
                  <c:v>27533.055786844296</c:v>
                </c:pt>
                <c:pt idx="1299">
                  <c:v>23643.167701863353</c:v>
                </c:pt>
                <c:pt idx="1300">
                  <c:v>32284.507722007722</c:v>
                </c:pt>
                <c:pt idx="1301">
                  <c:v>32211.052233156701</c:v>
                </c:pt>
                <c:pt idx="1302">
                  <c:v>35834.298440979954</c:v>
                </c:pt>
                <c:pt idx="1303">
                  <c:v>30594.900849858357</c:v>
                </c:pt>
                <c:pt idx="1304">
                  <c:v>31111.111111111109</c:v>
                </c:pt>
                <c:pt idx="1305">
                  <c:v>27947.218628719274</c:v>
                </c:pt>
                <c:pt idx="1306">
                  <c:v>33932.073544433093</c:v>
                </c:pt>
                <c:pt idx="1307">
                  <c:v>31010.195674562307</c:v>
                </c:pt>
                <c:pt idx="1308">
                  <c:v>32701.462954223691</c:v>
                </c:pt>
                <c:pt idx="1309">
                  <c:v>33513.25301204819</c:v>
                </c:pt>
                <c:pt idx="1310">
                  <c:v>52430.769230769234</c:v>
                </c:pt>
                <c:pt idx="1311">
                  <c:v>25022.144112478032</c:v>
                </c:pt>
                <c:pt idx="1312">
                  <c:v>23899.594813614262</c:v>
                </c:pt>
                <c:pt idx="1313">
                  <c:v>24868.020784128483</c:v>
                </c:pt>
                <c:pt idx="1314">
                  <c:v>28738.019169329073</c:v>
                </c:pt>
                <c:pt idx="1315">
                  <c:v>34401.122019635346</c:v>
                </c:pt>
                <c:pt idx="1316">
                  <c:v>22832.444202504084</c:v>
                </c:pt>
                <c:pt idx="1317">
                  <c:v>30577.272727272728</c:v>
                </c:pt>
                <c:pt idx="1318">
                  <c:v>26298.850574712644</c:v>
                </c:pt>
                <c:pt idx="1319">
                  <c:v>32053.43347639485</c:v>
                </c:pt>
                <c:pt idx="1320">
                  <c:v>26921.384928716903</c:v>
                </c:pt>
                <c:pt idx="1321">
                  <c:v>23363.498098859316</c:v>
                </c:pt>
                <c:pt idx="1322">
                  <c:v>28871.365638766521</c:v>
                </c:pt>
                <c:pt idx="1323">
                  <c:v>35434.426229508194</c:v>
                </c:pt>
                <c:pt idx="1324">
                  <c:v>32787.184115523465</c:v>
                </c:pt>
                <c:pt idx="1325">
                  <c:v>24525</c:v>
                </c:pt>
                <c:pt idx="1326">
                  <c:v>35489.247311827959</c:v>
                </c:pt>
                <c:pt idx="1327">
                  <c:v>32576.684740511231</c:v>
                </c:pt>
                <c:pt idx="1328">
                  <c:v>33947.10860366714</c:v>
                </c:pt>
                <c:pt idx="1329">
                  <c:v>31241.189931350113</c:v>
                </c:pt>
                <c:pt idx="1330">
                  <c:v>44534.794520547948</c:v>
                </c:pt>
                <c:pt idx="1331">
                  <c:v>50469.298245614038</c:v>
                </c:pt>
                <c:pt idx="1332">
                  <c:v>32262.139466958743</c:v>
                </c:pt>
                <c:pt idx="1333">
                  <c:v>43288.643533123031</c:v>
                </c:pt>
                <c:pt idx="1334">
                  <c:v>28842.62835609986</c:v>
                </c:pt>
                <c:pt idx="1335">
                  <c:v>37192.58589511754</c:v>
                </c:pt>
                <c:pt idx="1336">
                  <c:v>22156.666666666668</c:v>
                </c:pt>
                <c:pt idx="1337">
                  <c:v>27024.52068617558</c:v>
                </c:pt>
                <c:pt idx="1338">
                  <c:v>29623.083548664945</c:v>
                </c:pt>
                <c:pt idx="1339">
                  <c:v>27837.728706624606</c:v>
                </c:pt>
                <c:pt idx="1340">
                  <c:v>29850.69008782936</c:v>
                </c:pt>
                <c:pt idx="1341">
                  <c:v>33234.042553191488</c:v>
                </c:pt>
                <c:pt idx="1342">
                  <c:v>25376.184834123222</c:v>
                </c:pt>
                <c:pt idx="1343">
                  <c:v>37448.648648648646</c:v>
                </c:pt>
                <c:pt idx="1344">
                  <c:v>29287.770823302839</c:v>
                </c:pt>
                <c:pt idx="1345">
                  <c:v>28757.56490599821</c:v>
                </c:pt>
                <c:pt idx="1346">
                  <c:v>23762.35741444867</c:v>
                </c:pt>
                <c:pt idx="1347">
                  <c:v>24128.5401459854</c:v>
                </c:pt>
                <c:pt idx="1348">
                  <c:v>31990.697674418603</c:v>
                </c:pt>
                <c:pt idx="1349">
                  <c:v>28210.218607015759</c:v>
                </c:pt>
                <c:pt idx="1350">
                  <c:v>84654.887218045114</c:v>
                </c:pt>
                <c:pt idx="1351">
                  <c:v>31197.696737044145</c:v>
                </c:pt>
                <c:pt idx="1352">
                  <c:v>27879.069767441859</c:v>
                </c:pt>
                <c:pt idx="1353">
                  <c:v>27327.023661270236</c:v>
                </c:pt>
                <c:pt idx="1354">
                  <c:v>39448.565121412801</c:v>
                </c:pt>
                <c:pt idx="1355">
                  <c:v>31669.253731343284</c:v>
                </c:pt>
                <c:pt idx="1356">
                  <c:v>41703.422053231938</c:v>
                </c:pt>
                <c:pt idx="1357">
                  <c:v>53241.228070175435</c:v>
                </c:pt>
                <c:pt idx="1358">
                  <c:v>23201.460823373174</c:v>
                </c:pt>
                <c:pt idx="1359">
                  <c:v>26994.690265486726</c:v>
                </c:pt>
                <c:pt idx="1360">
                  <c:v>40263.15789473684</c:v>
                </c:pt>
                <c:pt idx="1361">
                  <c:v>31840.112994350282</c:v>
                </c:pt>
                <c:pt idx="1362">
                  <c:v>26286.577181208053</c:v>
                </c:pt>
                <c:pt idx="1363">
                  <c:v>35458.883248730963</c:v>
                </c:pt>
                <c:pt idx="1364">
                  <c:v>23749.184782608696</c:v>
                </c:pt>
                <c:pt idx="1365">
                  <c:v>24398.237885462557</c:v>
                </c:pt>
                <c:pt idx="1366">
                  <c:v>18877.894736842107</c:v>
                </c:pt>
                <c:pt idx="1367">
                  <c:v>26263.479333744603</c:v>
                </c:pt>
                <c:pt idx="1368">
                  <c:v>28697.860465116279</c:v>
                </c:pt>
                <c:pt idx="1369">
                  <c:v>15114.655172413793</c:v>
                </c:pt>
                <c:pt idx="1370">
                  <c:v>13520.187793427231</c:v>
                </c:pt>
                <c:pt idx="1371">
                  <c:v>18377.697841726618</c:v>
                </c:pt>
                <c:pt idx="1372">
                  <c:v>40237.5</c:v>
                </c:pt>
                <c:pt idx="1373">
                  <c:v>24729.596042868921</c:v>
                </c:pt>
                <c:pt idx="1374">
                  <c:v>52683.041722745627</c:v>
                </c:pt>
                <c:pt idx="1375">
                  <c:v>41876.291225886744</c:v>
                </c:pt>
                <c:pt idx="1376">
                  <c:v>28489.790209790212</c:v>
                </c:pt>
                <c:pt idx="1377">
                  <c:v>23388.851913477538</c:v>
                </c:pt>
                <c:pt idx="1378">
                  <c:v>39414.685314685317</c:v>
                </c:pt>
                <c:pt idx="1379">
                  <c:v>39394.556628621598</c:v>
                </c:pt>
                <c:pt idx="1380">
                  <c:v>41094.828555368185</c:v>
                </c:pt>
                <c:pt idx="1381">
                  <c:v>33043.979057591619</c:v>
                </c:pt>
                <c:pt idx="1382">
                  <c:v>28272.63479145473</c:v>
                </c:pt>
                <c:pt idx="1383">
                  <c:v>34273.512252042005</c:v>
                </c:pt>
                <c:pt idx="1384">
                  <c:v>34137.872340425529</c:v>
                </c:pt>
                <c:pt idx="1385">
                  <c:v>15733.333333333334</c:v>
                </c:pt>
                <c:pt idx="1386">
                  <c:v>18095.495495495496</c:v>
                </c:pt>
                <c:pt idx="1387">
                  <c:v>14354.773869346735</c:v>
                </c:pt>
                <c:pt idx="1388">
                  <c:v>40664.113238967526</c:v>
                </c:pt>
                <c:pt idx="1389">
                  <c:v>33678.523489932886</c:v>
                </c:pt>
                <c:pt idx="1390">
                  <c:v>34011.68044077135</c:v>
                </c:pt>
                <c:pt idx="1391">
                  <c:v>26836.847946725858</c:v>
                </c:pt>
                <c:pt idx="1392">
                  <c:v>25611.678832116788</c:v>
                </c:pt>
                <c:pt idx="1393">
                  <c:v>27605.465587044535</c:v>
                </c:pt>
                <c:pt idx="1394">
                  <c:v>12941.649899396378</c:v>
                </c:pt>
                <c:pt idx="1395">
                  <c:v>17859.388646288211</c:v>
                </c:pt>
                <c:pt idx="1396">
                  <c:v>25770.750988142292</c:v>
                </c:pt>
                <c:pt idx="1397">
                  <c:v>31708.808290155441</c:v>
                </c:pt>
                <c:pt idx="1398">
                  <c:v>27328.413712957583</c:v>
                </c:pt>
                <c:pt idx="1399">
                  <c:v>28570.963541666668</c:v>
                </c:pt>
                <c:pt idx="1400">
                  <c:v>40338.264414676763</c:v>
                </c:pt>
                <c:pt idx="1401">
                  <c:v>29119.354838709678</c:v>
                </c:pt>
                <c:pt idx="1402">
                  <c:v>25660.02971768202</c:v>
                </c:pt>
                <c:pt idx="1403">
                  <c:v>29165.733590733591</c:v>
                </c:pt>
                <c:pt idx="1404">
                  <c:v>28603.648424543946</c:v>
                </c:pt>
                <c:pt idx="1405">
                  <c:v>33665.822784810123</c:v>
                </c:pt>
                <c:pt idx="1406">
                  <c:v>17343.842364532018</c:v>
                </c:pt>
                <c:pt idx="1407">
                  <c:v>30629.496855345911</c:v>
                </c:pt>
                <c:pt idx="1408">
                  <c:v>36064.685314685317</c:v>
                </c:pt>
                <c:pt idx="1409">
                  <c:v>31214.401952807159</c:v>
                </c:pt>
                <c:pt idx="1410">
                  <c:v>34923.153942428034</c:v>
                </c:pt>
                <c:pt idx="1411">
                  <c:v>36131.56934306569</c:v>
                </c:pt>
                <c:pt idx="1412">
                  <c:v>29538.906752411574</c:v>
                </c:pt>
                <c:pt idx="1413">
                  <c:v>36390.063424947148</c:v>
                </c:pt>
                <c:pt idx="1414">
                  <c:v>30932.864103952354</c:v>
                </c:pt>
                <c:pt idx="1415">
                  <c:v>23868.312757201646</c:v>
                </c:pt>
                <c:pt idx="1416">
                  <c:v>22363.524590163935</c:v>
                </c:pt>
                <c:pt idx="1417">
                  <c:v>34900.328272466148</c:v>
                </c:pt>
                <c:pt idx="1418">
                  <c:v>18530.510585305106</c:v>
                </c:pt>
                <c:pt idx="1419">
                  <c:v>27579.094076655052</c:v>
                </c:pt>
                <c:pt idx="1420">
                  <c:v>32547.278548559232</c:v>
                </c:pt>
                <c:pt idx="1421">
                  <c:v>23410.223835450695</c:v>
                </c:pt>
                <c:pt idx="1422">
                  <c:v>27157.232704402515</c:v>
                </c:pt>
                <c:pt idx="1423">
                  <c:v>18854.559505409583</c:v>
                </c:pt>
                <c:pt idx="1424">
                  <c:v>28149.311789347696</c:v>
                </c:pt>
                <c:pt idx="1425">
                  <c:v>28187.033398821219</c:v>
                </c:pt>
                <c:pt idx="1426">
                  <c:v>33124.112380364313</c:v>
                </c:pt>
                <c:pt idx="1427">
                  <c:v>25712.991266375546</c:v>
                </c:pt>
                <c:pt idx="1428">
                  <c:v>40206.060606060608</c:v>
                </c:pt>
                <c:pt idx="1429">
                  <c:v>30695.627240143371</c:v>
                </c:pt>
                <c:pt idx="1430">
                  <c:v>20583.989145183175</c:v>
                </c:pt>
                <c:pt idx="1431">
                  <c:v>20571.428571428572</c:v>
                </c:pt>
                <c:pt idx="1432">
                  <c:v>28227.712541099107</c:v>
                </c:pt>
                <c:pt idx="1433">
                  <c:v>36998.591549295772</c:v>
                </c:pt>
                <c:pt idx="1434">
                  <c:v>23026.32714717307</c:v>
                </c:pt>
                <c:pt idx="1435">
                  <c:v>35309.630459126536</c:v>
                </c:pt>
                <c:pt idx="1436">
                  <c:v>27184.811975173419</c:v>
                </c:pt>
                <c:pt idx="1437">
                  <c:v>32262.685093780849</c:v>
                </c:pt>
                <c:pt idx="1438">
                  <c:v>23886.327077747988</c:v>
                </c:pt>
                <c:pt idx="1439">
                  <c:v>19877.449664429529</c:v>
                </c:pt>
                <c:pt idx="1440">
                  <c:v>45247.655583972723</c:v>
                </c:pt>
                <c:pt idx="1441">
                  <c:v>31857.847533632288</c:v>
                </c:pt>
                <c:pt idx="1442">
                  <c:v>15928.431372549019</c:v>
                </c:pt>
                <c:pt idx="1443">
                  <c:v>19849.246231155779</c:v>
                </c:pt>
                <c:pt idx="1444">
                  <c:v>40965.19763743753</c:v>
                </c:pt>
                <c:pt idx="1445">
                  <c:v>28566.100355590675</c:v>
                </c:pt>
                <c:pt idx="1446">
                  <c:v>33843.055555555555</c:v>
                </c:pt>
                <c:pt idx="1447">
                  <c:v>30533.333333333332</c:v>
                </c:pt>
                <c:pt idx="1448">
                  <c:v>27434.427327528465</c:v>
                </c:pt>
                <c:pt idx="1449">
                  <c:v>21975.238095238095</c:v>
                </c:pt>
                <c:pt idx="1450">
                  <c:v>31542.857142857141</c:v>
                </c:pt>
                <c:pt idx="1451">
                  <c:v>29897.049180327867</c:v>
                </c:pt>
                <c:pt idx="1452">
                  <c:v>28957.508731082653</c:v>
                </c:pt>
                <c:pt idx="1453">
                  <c:v>34233.834364868846</c:v>
                </c:pt>
                <c:pt idx="1454">
                  <c:v>17475.268817204302</c:v>
                </c:pt>
                <c:pt idx="1455">
                  <c:v>25336.398963730571</c:v>
                </c:pt>
                <c:pt idx="1456">
                  <c:v>40464.09966024915</c:v>
                </c:pt>
                <c:pt idx="1457">
                  <c:v>24400</c:v>
                </c:pt>
                <c:pt idx="1458">
                  <c:v>44222.008253094908</c:v>
                </c:pt>
                <c:pt idx="1459">
                  <c:v>44178.624292555505</c:v>
                </c:pt>
                <c:pt idx="1460">
                  <c:v>50880.352644836275</c:v>
                </c:pt>
                <c:pt idx="1461">
                  <c:v>36580.678851174933</c:v>
                </c:pt>
                <c:pt idx="1462">
                  <c:v>30512.652705061082</c:v>
                </c:pt>
                <c:pt idx="1463">
                  <c:v>15884.081632653062</c:v>
                </c:pt>
                <c:pt idx="1464">
                  <c:v>30924.876033057852</c:v>
                </c:pt>
                <c:pt idx="1465">
                  <c:v>29510.73619631902</c:v>
                </c:pt>
                <c:pt idx="1466">
                  <c:v>16596.129032258064</c:v>
                </c:pt>
                <c:pt idx="1467">
                  <c:v>12624.096385542169</c:v>
                </c:pt>
                <c:pt idx="1468">
                  <c:v>43217.076326002585</c:v>
                </c:pt>
                <c:pt idx="1469">
                  <c:v>31531.91489361702</c:v>
                </c:pt>
                <c:pt idx="1470">
                  <c:v>30705.842391304348</c:v>
                </c:pt>
                <c:pt idx="1471">
                  <c:v>39778.303198887341</c:v>
                </c:pt>
                <c:pt idx="1472">
                  <c:v>21305.510204081631</c:v>
                </c:pt>
                <c:pt idx="1473">
                  <c:v>12134.831460674157</c:v>
                </c:pt>
                <c:pt idx="1474">
                  <c:v>15163.888888888889</c:v>
                </c:pt>
                <c:pt idx="1475">
                  <c:v>37654.952076677313</c:v>
                </c:pt>
                <c:pt idx="1476">
                  <c:v>50681.118104405774</c:v>
                </c:pt>
                <c:pt idx="1477">
                  <c:v>53481.252575195715</c:v>
                </c:pt>
                <c:pt idx="1478">
                  <c:v>32623.509933774836</c:v>
                </c:pt>
                <c:pt idx="1479">
                  <c:v>28874.493243243243</c:v>
                </c:pt>
                <c:pt idx="1480">
                  <c:v>30886.684073107048</c:v>
                </c:pt>
                <c:pt idx="1481">
                  <c:v>30371.25</c:v>
                </c:pt>
                <c:pt idx="1482">
                  <c:v>33601.654031702274</c:v>
                </c:pt>
                <c:pt idx="1483">
                  <c:v>28895.961227786753</c:v>
                </c:pt>
                <c:pt idx="1484">
                  <c:v>18626.728110599077</c:v>
                </c:pt>
                <c:pt idx="1485">
                  <c:v>40548.88613861386</c:v>
                </c:pt>
                <c:pt idx="1486">
                  <c:v>42352.301255230122</c:v>
                </c:pt>
                <c:pt idx="1487">
                  <c:v>34093.476144109052</c:v>
                </c:pt>
                <c:pt idx="1488">
                  <c:v>26729.311969839775</c:v>
                </c:pt>
                <c:pt idx="1489">
                  <c:v>24719.40833706858</c:v>
                </c:pt>
                <c:pt idx="1490">
                  <c:v>42547.926711668275</c:v>
                </c:pt>
                <c:pt idx="1491">
                  <c:v>31019.432207537935</c:v>
                </c:pt>
                <c:pt idx="1492">
                  <c:v>21314.805194805194</c:v>
                </c:pt>
                <c:pt idx="1493">
                  <c:v>22163.380281690141</c:v>
                </c:pt>
                <c:pt idx="1494">
                  <c:v>24854.83870967742</c:v>
                </c:pt>
                <c:pt idx="1495">
                  <c:v>24916.121842496286</c:v>
                </c:pt>
                <c:pt idx="1496">
                  <c:v>31872.906403940888</c:v>
                </c:pt>
                <c:pt idx="1497">
                  <c:v>28191.780821917808</c:v>
                </c:pt>
                <c:pt idx="1498">
                  <c:v>22912.421493370552</c:v>
                </c:pt>
                <c:pt idx="1499">
                  <c:v>30247.33755571194</c:v>
                </c:pt>
                <c:pt idx="1500">
                  <c:v>25536.363636363636</c:v>
                </c:pt>
                <c:pt idx="1501">
                  <c:v>26903.286852589641</c:v>
                </c:pt>
                <c:pt idx="1502">
                  <c:v>22250.458715596331</c:v>
                </c:pt>
                <c:pt idx="1503">
                  <c:v>41806.857142857145</c:v>
                </c:pt>
                <c:pt idx="1504">
                  <c:v>31035.51051051051</c:v>
                </c:pt>
                <c:pt idx="1505">
                  <c:v>40659.11602209945</c:v>
                </c:pt>
                <c:pt idx="1506">
                  <c:v>62346.745562130178</c:v>
                </c:pt>
                <c:pt idx="1507">
                  <c:v>17526.024590163935</c:v>
                </c:pt>
                <c:pt idx="1508">
                  <c:v>30635.678391959798</c:v>
                </c:pt>
                <c:pt idx="1509">
                  <c:v>26235.164835164836</c:v>
                </c:pt>
                <c:pt idx="1510">
                  <c:v>34006.172839506173</c:v>
                </c:pt>
                <c:pt idx="1511">
                  <c:v>40771.903881700557</c:v>
                </c:pt>
                <c:pt idx="1512">
                  <c:v>26741.984732824429</c:v>
                </c:pt>
                <c:pt idx="1513">
                  <c:v>14853.012048192772</c:v>
                </c:pt>
                <c:pt idx="1514">
                  <c:v>29230.255402750492</c:v>
                </c:pt>
                <c:pt idx="1515">
                  <c:v>49077.83505154639</c:v>
                </c:pt>
                <c:pt idx="1516">
                  <c:v>41578.741865509764</c:v>
                </c:pt>
                <c:pt idx="1517">
                  <c:v>24420.954814728771</c:v>
                </c:pt>
                <c:pt idx="1518">
                  <c:v>31093.98870807041</c:v>
                </c:pt>
                <c:pt idx="1519">
                  <c:v>59280.532786885247</c:v>
                </c:pt>
                <c:pt idx="1520">
                  <c:v>32536.934074662429</c:v>
                </c:pt>
                <c:pt idx="1521">
                  <c:v>28768.859060402683</c:v>
                </c:pt>
                <c:pt idx="1522">
                  <c:v>23968.916155419221</c:v>
                </c:pt>
                <c:pt idx="1523">
                  <c:v>29225</c:v>
                </c:pt>
                <c:pt idx="1524">
                  <c:v>29471.877001921846</c:v>
                </c:pt>
                <c:pt idx="1525">
                  <c:v>33431.565747044071</c:v>
                </c:pt>
                <c:pt idx="1526">
                  <c:v>24615.748031496063</c:v>
                </c:pt>
                <c:pt idx="1527">
                  <c:v>18090.752351097177</c:v>
                </c:pt>
                <c:pt idx="1528">
                  <c:v>77550</c:v>
                </c:pt>
                <c:pt idx="1529">
                  <c:v>30059.40018496499</c:v>
                </c:pt>
                <c:pt idx="1530">
                  <c:v>24883.091787439615</c:v>
                </c:pt>
                <c:pt idx="1531">
                  <c:v>30820.43795620438</c:v>
                </c:pt>
                <c:pt idx="1532">
                  <c:v>31786.046511627908</c:v>
                </c:pt>
                <c:pt idx="1533">
                  <c:v>28083.59375</c:v>
                </c:pt>
                <c:pt idx="1534">
                  <c:v>23521.153846153848</c:v>
                </c:pt>
                <c:pt idx="1535">
                  <c:v>25140.369967355822</c:v>
                </c:pt>
                <c:pt idx="1536">
                  <c:v>20304.419889502762</c:v>
                </c:pt>
                <c:pt idx="1537">
                  <c:v>34185.058977719527</c:v>
                </c:pt>
                <c:pt idx="1538">
                  <c:v>19734.482758620688</c:v>
                </c:pt>
                <c:pt idx="1539">
                  <c:v>51308</c:v>
                </c:pt>
                <c:pt idx="1540">
                  <c:v>24691.211401425178</c:v>
                </c:pt>
                <c:pt idx="1541">
                  <c:v>28909.090909090908</c:v>
                </c:pt>
                <c:pt idx="1542">
                  <c:v>40736.344537815123</c:v>
                </c:pt>
                <c:pt idx="1543">
                  <c:v>42500</c:v>
                </c:pt>
                <c:pt idx="1544">
                  <c:v>21708.28729281768</c:v>
                </c:pt>
                <c:pt idx="1545">
                  <c:v>21814.078674948239</c:v>
                </c:pt>
                <c:pt idx="1546">
                  <c:v>27205.536992840094</c:v>
                </c:pt>
                <c:pt idx="1547">
                  <c:v>26401.096892138939</c:v>
                </c:pt>
                <c:pt idx="1548">
                  <c:v>49793.421811886903</c:v>
                </c:pt>
                <c:pt idx="1549">
                  <c:v>38164.355742296917</c:v>
                </c:pt>
                <c:pt idx="1550">
                  <c:v>49429.177718832892</c:v>
                </c:pt>
                <c:pt idx="1551">
                  <c:v>30253.608247422679</c:v>
                </c:pt>
                <c:pt idx="1552">
                  <c:v>38265.804066543438</c:v>
                </c:pt>
                <c:pt idx="1553">
                  <c:v>58306.628895184134</c:v>
                </c:pt>
                <c:pt idx="1554">
                  <c:v>33141.429562803605</c:v>
                </c:pt>
                <c:pt idx="1555">
                  <c:v>28285.020242914979</c:v>
                </c:pt>
                <c:pt idx="1556">
                  <c:v>47657.015590200448</c:v>
                </c:pt>
                <c:pt idx="1557">
                  <c:v>20477.60736196319</c:v>
                </c:pt>
                <c:pt idx="1558">
                  <c:v>47515.283842794757</c:v>
                </c:pt>
                <c:pt idx="1559">
                  <c:v>28121.495327102803</c:v>
                </c:pt>
                <c:pt idx="1560">
                  <c:v>29220.930232558141</c:v>
                </c:pt>
                <c:pt idx="1561">
                  <c:v>28115.090213231273</c:v>
                </c:pt>
                <c:pt idx="1562">
                  <c:v>24118.329466357307</c:v>
                </c:pt>
                <c:pt idx="1563">
                  <c:v>13920</c:v>
                </c:pt>
                <c:pt idx="1564">
                  <c:v>10531.16883116883</c:v>
                </c:pt>
                <c:pt idx="1565">
                  <c:v>15363.405940594059</c:v>
                </c:pt>
                <c:pt idx="1566">
                  <c:v>34042.474916387961</c:v>
                </c:pt>
                <c:pt idx="1567">
                  <c:v>29819.07894736842</c:v>
                </c:pt>
                <c:pt idx="1568">
                  <c:v>23533.75</c:v>
                </c:pt>
                <c:pt idx="1569">
                  <c:v>28870.266040688577</c:v>
                </c:pt>
                <c:pt idx="1570">
                  <c:v>19951.183063511831</c:v>
                </c:pt>
                <c:pt idx="1571">
                  <c:v>43440.471092077089</c:v>
                </c:pt>
                <c:pt idx="1572">
                  <c:v>26947.36842105263</c:v>
                </c:pt>
                <c:pt idx="1573">
                  <c:v>28463.225806451614</c:v>
                </c:pt>
                <c:pt idx="1574">
                  <c:v>113649.28909952607</c:v>
                </c:pt>
                <c:pt idx="1575">
                  <c:v>31751.487111698611</c:v>
                </c:pt>
                <c:pt idx="1576">
                  <c:v>44401.975308641973</c:v>
                </c:pt>
                <c:pt idx="1577">
                  <c:v>36362.528735632186</c:v>
                </c:pt>
                <c:pt idx="1578">
                  <c:v>18240</c:v>
                </c:pt>
                <c:pt idx="1579">
                  <c:v>29074.817518248175</c:v>
                </c:pt>
                <c:pt idx="1580">
                  <c:v>24284.976525821596</c:v>
                </c:pt>
                <c:pt idx="1581">
                  <c:v>24592.345276872966</c:v>
                </c:pt>
                <c:pt idx="1582">
                  <c:v>25869.23076923077</c:v>
                </c:pt>
                <c:pt idx="1583">
                  <c:v>16802.657807308969</c:v>
                </c:pt>
                <c:pt idx="1584">
                  <c:v>15946.524064171123</c:v>
                </c:pt>
                <c:pt idx="1585">
                  <c:v>13790.476190476191</c:v>
                </c:pt>
                <c:pt idx="1586">
                  <c:v>26305.468025949955</c:v>
                </c:pt>
                <c:pt idx="1587">
                  <c:v>17600</c:v>
                </c:pt>
                <c:pt idx="1588">
                  <c:v>9680</c:v>
                </c:pt>
                <c:pt idx="1589">
                  <c:v>45522.670807453418</c:v>
                </c:pt>
                <c:pt idx="1590">
                  <c:v>27272.253680634203</c:v>
                </c:pt>
                <c:pt idx="1591">
                  <c:v>27877.341389728095</c:v>
                </c:pt>
                <c:pt idx="1592">
                  <c:v>35762.337662337661</c:v>
                </c:pt>
                <c:pt idx="1593">
                  <c:v>25658.653846153848</c:v>
                </c:pt>
                <c:pt idx="1594">
                  <c:v>17010</c:v>
                </c:pt>
                <c:pt idx="1595">
                  <c:v>25570.309278350516</c:v>
                </c:pt>
                <c:pt idx="1596">
                  <c:v>29080.665280665282</c:v>
                </c:pt>
                <c:pt idx="1597">
                  <c:v>39401.481481481482</c:v>
                </c:pt>
                <c:pt idx="1598">
                  <c:v>35644</c:v>
                </c:pt>
                <c:pt idx="1599">
                  <c:v>32186.4406779661</c:v>
                </c:pt>
                <c:pt idx="1600">
                  <c:v>41605.835962145109</c:v>
                </c:pt>
                <c:pt idx="1601">
                  <c:v>26628.318584070796</c:v>
                </c:pt>
                <c:pt idx="1602">
                  <c:v>24299.234042553191</c:v>
                </c:pt>
                <c:pt idx="1603">
                  <c:v>22487.068965517243</c:v>
                </c:pt>
                <c:pt idx="1604">
                  <c:v>29983.783783783783</c:v>
                </c:pt>
                <c:pt idx="1605">
                  <c:v>20364.919354838708</c:v>
                </c:pt>
                <c:pt idx="1606">
                  <c:v>18799.516908212561</c:v>
                </c:pt>
                <c:pt idx="1607">
                  <c:v>19687.5</c:v>
                </c:pt>
                <c:pt idx="1608">
                  <c:v>27070.140845070422</c:v>
                </c:pt>
                <c:pt idx="1609">
                  <c:v>22229.922202274087</c:v>
                </c:pt>
                <c:pt idx="1610">
                  <c:v>26082</c:v>
                </c:pt>
                <c:pt idx="1611">
                  <c:v>21278.195488721805</c:v>
                </c:pt>
                <c:pt idx="1612">
                  <c:v>19613.023255813954</c:v>
                </c:pt>
                <c:pt idx="1613">
                  <c:v>14051.412429378532</c:v>
                </c:pt>
                <c:pt idx="1614">
                  <c:v>22695.292766934559</c:v>
                </c:pt>
                <c:pt idx="1615">
                  <c:v>28517.47737556561</c:v>
                </c:pt>
                <c:pt idx="1616">
                  <c:v>23685.354691075514</c:v>
                </c:pt>
                <c:pt idx="1617">
                  <c:v>21400</c:v>
                </c:pt>
                <c:pt idx="1618">
                  <c:v>34209.215017064846</c:v>
                </c:pt>
                <c:pt idx="1619">
                  <c:v>31107.209136331192</c:v>
                </c:pt>
                <c:pt idx="1620">
                  <c:v>14770.454545454546</c:v>
                </c:pt>
                <c:pt idx="1621">
                  <c:v>18093.333333333332</c:v>
                </c:pt>
                <c:pt idx="1622">
                  <c:v>32050</c:v>
                </c:pt>
                <c:pt idx="1623">
                  <c:v>27468.438538205981</c:v>
                </c:pt>
                <c:pt idx="1624">
                  <c:v>17211.063829787236</c:v>
                </c:pt>
                <c:pt idx="1625">
                  <c:v>16769.396551724138</c:v>
                </c:pt>
                <c:pt idx="1626">
                  <c:v>26498.657718120805</c:v>
                </c:pt>
                <c:pt idx="1627">
                  <c:v>33255.675675675673</c:v>
                </c:pt>
                <c:pt idx="1628">
                  <c:v>9515.1515151515159</c:v>
                </c:pt>
                <c:pt idx="1629">
                  <c:v>37407.911392405062</c:v>
                </c:pt>
                <c:pt idx="1630">
                  <c:v>24582.191780821919</c:v>
                </c:pt>
                <c:pt idx="1631">
                  <c:v>14472.727272727272</c:v>
                </c:pt>
                <c:pt idx="1632">
                  <c:v>25340.136054421768</c:v>
                </c:pt>
                <c:pt idx="1633">
                  <c:v>31412.344057780698</c:v>
                </c:pt>
                <c:pt idx="1634">
                  <c:v>49587.190082644629</c:v>
                </c:pt>
                <c:pt idx="1635">
                  <c:v>26941.798941798941</c:v>
                </c:pt>
                <c:pt idx="1636">
                  <c:v>25608.724832214764</c:v>
                </c:pt>
                <c:pt idx="1637">
                  <c:v>27909.533898305086</c:v>
                </c:pt>
                <c:pt idx="1638">
                  <c:v>13224.252223120453</c:v>
                </c:pt>
                <c:pt idx="1639">
                  <c:v>21277.027027027027</c:v>
                </c:pt>
                <c:pt idx="1640">
                  <c:v>11278.231547396028</c:v>
                </c:pt>
                <c:pt idx="1641">
                  <c:v>23100</c:v>
                </c:pt>
                <c:pt idx="1642">
                  <c:v>32564.050632911392</c:v>
                </c:pt>
                <c:pt idx="1643">
                  <c:v>19307.74647887324</c:v>
                </c:pt>
                <c:pt idx="1644">
                  <c:v>18634.259259259259</c:v>
                </c:pt>
                <c:pt idx="1645">
                  <c:v>16653.992395437261</c:v>
                </c:pt>
                <c:pt idx="1646">
                  <c:v>21098.9010989011</c:v>
                </c:pt>
                <c:pt idx="1647">
                  <c:v>20825.547445255474</c:v>
                </c:pt>
                <c:pt idx="1648">
                  <c:v>28454.752851711026</c:v>
                </c:pt>
                <c:pt idx="1649">
                  <c:v>31169.31818181818</c:v>
                </c:pt>
                <c:pt idx="1650">
                  <c:v>14257.37308622079</c:v>
                </c:pt>
                <c:pt idx="1651">
                  <c:v>25583.333333333332</c:v>
                </c:pt>
                <c:pt idx="1652">
                  <c:v>17952.906976744187</c:v>
                </c:pt>
                <c:pt idx="1653">
                  <c:v>24287.301587301587</c:v>
                </c:pt>
                <c:pt idx="1654">
                  <c:v>16049.653579676675</c:v>
                </c:pt>
                <c:pt idx="1655">
                  <c:v>28366.533864541834</c:v>
                </c:pt>
                <c:pt idx="1656">
                  <c:v>14480</c:v>
                </c:pt>
                <c:pt idx="1657">
                  <c:v>12768</c:v>
                </c:pt>
                <c:pt idx="1658">
                  <c:v>15293.939393939394</c:v>
                </c:pt>
                <c:pt idx="1659">
                  <c:v>33060.593220338982</c:v>
                </c:pt>
                <c:pt idx="1660">
                  <c:v>23854.109589041094</c:v>
                </c:pt>
                <c:pt idx="1661">
                  <c:v>28202.547770700636</c:v>
                </c:pt>
                <c:pt idx="1662">
                  <c:v>33455.970149253728</c:v>
                </c:pt>
                <c:pt idx="1663">
                  <c:v>26048.387096774193</c:v>
                </c:pt>
                <c:pt idx="1664">
                  <c:v>15412.173913043478</c:v>
                </c:pt>
                <c:pt idx="1665">
                  <c:v>11830.534351145037</c:v>
                </c:pt>
                <c:pt idx="1666">
                  <c:v>17238.345864661653</c:v>
                </c:pt>
                <c:pt idx="1667">
                  <c:v>29657.510729613732</c:v>
                </c:pt>
                <c:pt idx="1668">
                  <c:v>24903.448275862069</c:v>
                </c:pt>
                <c:pt idx="1669">
                  <c:v>17803.738317757008</c:v>
                </c:pt>
                <c:pt idx="1670">
                  <c:v>27794.75982532751</c:v>
                </c:pt>
                <c:pt idx="1671">
                  <c:v>19185.283018867925</c:v>
                </c:pt>
                <c:pt idx="1672">
                  <c:v>20151.219512195123</c:v>
                </c:pt>
                <c:pt idx="1673">
                  <c:v>30103.731343283584</c:v>
                </c:pt>
                <c:pt idx="1674">
                  <c:v>27055.64738292011</c:v>
                </c:pt>
                <c:pt idx="1675">
                  <c:v>24537.716262975777</c:v>
                </c:pt>
                <c:pt idx="1676">
                  <c:v>13349.805950840881</c:v>
                </c:pt>
                <c:pt idx="1677">
                  <c:v>12191.780821917808</c:v>
                </c:pt>
                <c:pt idx="1678">
                  <c:v>31959.894332372718</c:v>
                </c:pt>
                <c:pt idx="1679">
                  <c:v>13761.045804620997</c:v>
                </c:pt>
                <c:pt idx="1680">
                  <c:v>26132.551319648093</c:v>
                </c:pt>
                <c:pt idx="1681">
                  <c:v>18064.229765013053</c:v>
                </c:pt>
                <c:pt idx="1682">
                  <c:v>17534.745762711864</c:v>
                </c:pt>
                <c:pt idx="1683">
                  <c:v>29744.776119402984</c:v>
                </c:pt>
                <c:pt idx="1684">
                  <c:v>28759.899749373435</c:v>
                </c:pt>
                <c:pt idx="1685">
                  <c:v>27939.316239316238</c:v>
                </c:pt>
                <c:pt idx="1686">
                  <c:v>18518.048780487807</c:v>
                </c:pt>
                <c:pt idx="1687">
                  <c:v>23535.33834586466</c:v>
                </c:pt>
                <c:pt idx="1688">
                  <c:v>15141.242937853107</c:v>
                </c:pt>
                <c:pt idx="1689">
                  <c:v>30346.478873239437</c:v>
                </c:pt>
                <c:pt idx="1690">
                  <c:v>24809.638554216868</c:v>
                </c:pt>
                <c:pt idx="1691">
                  <c:v>26351.876453005647</c:v>
                </c:pt>
                <c:pt idx="1692">
                  <c:v>16495.852534562211</c:v>
                </c:pt>
                <c:pt idx="1693">
                  <c:v>10472.888888888889</c:v>
                </c:pt>
                <c:pt idx="1694">
                  <c:v>16514.285714285714</c:v>
                </c:pt>
                <c:pt idx="1695">
                  <c:v>25488.888888888891</c:v>
                </c:pt>
                <c:pt idx="1696">
                  <c:v>14950.675675675675</c:v>
                </c:pt>
                <c:pt idx="1697">
                  <c:v>34326.027397260274</c:v>
                </c:pt>
                <c:pt idx="1698">
                  <c:v>12271.559633027522</c:v>
                </c:pt>
                <c:pt idx="1699">
                  <c:v>28262.135922330097</c:v>
                </c:pt>
                <c:pt idx="1700">
                  <c:v>14531.25</c:v>
                </c:pt>
                <c:pt idx="1701">
                  <c:v>15775.555555555555</c:v>
                </c:pt>
                <c:pt idx="1702">
                  <c:v>10963.265306122448</c:v>
                </c:pt>
                <c:pt idx="1703">
                  <c:v>36445.959595959597</c:v>
                </c:pt>
                <c:pt idx="1704">
                  <c:v>21850.728155339806</c:v>
                </c:pt>
                <c:pt idx="1705">
                  <c:v>31166.666666666668</c:v>
                </c:pt>
                <c:pt idx="1706">
                  <c:v>16200</c:v>
                </c:pt>
                <c:pt idx="1707">
                  <c:v>30358.739255014327</c:v>
                </c:pt>
                <c:pt idx="1708">
                  <c:v>25040.54054054054</c:v>
                </c:pt>
                <c:pt idx="1709">
                  <c:v>27583.916083916083</c:v>
                </c:pt>
                <c:pt idx="1710">
                  <c:v>15859.565217391304</c:v>
                </c:pt>
                <c:pt idx="1711">
                  <c:v>16824.101796407187</c:v>
                </c:pt>
                <c:pt idx="1712">
                  <c:v>24736.690647482013</c:v>
                </c:pt>
                <c:pt idx="1713">
                  <c:v>11251.191969887077</c:v>
                </c:pt>
                <c:pt idx="1714">
                  <c:v>11863.829787234043</c:v>
                </c:pt>
                <c:pt idx="1715">
                  <c:v>18688.151658767772</c:v>
                </c:pt>
                <c:pt idx="1716">
                  <c:v>11556.687898089172</c:v>
                </c:pt>
                <c:pt idx="1717">
                  <c:v>29870.971184631802</c:v>
                </c:pt>
                <c:pt idx="1718">
                  <c:v>28370.530726256984</c:v>
                </c:pt>
                <c:pt idx="1719">
                  <c:v>17857.142857142859</c:v>
                </c:pt>
                <c:pt idx="1720">
                  <c:v>17491.054313099041</c:v>
                </c:pt>
                <c:pt idx="1721">
                  <c:v>13605.555555555555</c:v>
                </c:pt>
                <c:pt idx="1722">
                  <c:v>11614.893617021276</c:v>
                </c:pt>
                <c:pt idx="1723">
                  <c:v>12617.128027681661</c:v>
                </c:pt>
                <c:pt idx="1724">
                  <c:v>45989.423076923078</c:v>
                </c:pt>
                <c:pt idx="1725">
                  <c:v>27359.6214511041</c:v>
                </c:pt>
                <c:pt idx="1726">
                  <c:v>18102.004146510022</c:v>
                </c:pt>
                <c:pt idx="1727">
                  <c:v>25277.524429967427</c:v>
                </c:pt>
                <c:pt idx="1728">
                  <c:v>36278.350515463921</c:v>
                </c:pt>
                <c:pt idx="1729">
                  <c:v>39858.648648648646</c:v>
                </c:pt>
                <c:pt idx="1730">
                  <c:v>19905.21327014218</c:v>
                </c:pt>
                <c:pt idx="1731">
                  <c:v>18204.347826086956</c:v>
                </c:pt>
                <c:pt idx="1732">
                  <c:v>21945.544554455446</c:v>
                </c:pt>
                <c:pt idx="1733">
                  <c:v>46157.608695652176</c:v>
                </c:pt>
                <c:pt idx="1734">
                  <c:v>15903.32326283988</c:v>
                </c:pt>
                <c:pt idx="1735">
                  <c:v>24824.281150159746</c:v>
                </c:pt>
                <c:pt idx="1736">
                  <c:v>22170.370370370369</c:v>
                </c:pt>
                <c:pt idx="1737">
                  <c:v>19529.824561403508</c:v>
                </c:pt>
                <c:pt idx="1738">
                  <c:v>19530.232558139534</c:v>
                </c:pt>
                <c:pt idx="1739">
                  <c:v>9118.8571428571431</c:v>
                </c:pt>
                <c:pt idx="1740">
                  <c:v>22590.946502057614</c:v>
                </c:pt>
                <c:pt idx="1741">
                  <c:v>21933.333333333332</c:v>
                </c:pt>
                <c:pt idx="1742">
                  <c:v>30335.860058309037</c:v>
                </c:pt>
                <c:pt idx="1743">
                  <c:v>28144.654088050316</c:v>
                </c:pt>
                <c:pt idx="1744">
                  <c:v>13832</c:v>
                </c:pt>
                <c:pt idx="1745">
                  <c:v>21366.972477064221</c:v>
                </c:pt>
                <c:pt idx="1746">
                  <c:v>13367.2</c:v>
                </c:pt>
                <c:pt idx="1747">
                  <c:v>17307.306889352818</c:v>
                </c:pt>
                <c:pt idx="1748">
                  <c:v>20376.136363636364</c:v>
                </c:pt>
                <c:pt idx="1749">
                  <c:v>12380.952380952382</c:v>
                </c:pt>
                <c:pt idx="1750">
                  <c:v>20579.952909519005</c:v>
                </c:pt>
                <c:pt idx="1751">
                  <c:v>24548.414985590778</c:v>
                </c:pt>
                <c:pt idx="1752">
                  <c:v>40610.204081632655</c:v>
                </c:pt>
                <c:pt idx="1753">
                  <c:v>14329.411764705883</c:v>
                </c:pt>
                <c:pt idx="1754">
                  <c:v>17245.16129032258</c:v>
                </c:pt>
                <c:pt idx="1755">
                  <c:v>21546.745562130178</c:v>
                </c:pt>
                <c:pt idx="1756">
                  <c:v>24999.318568994888</c:v>
                </c:pt>
                <c:pt idx="1757">
                  <c:v>11762.376237623763</c:v>
                </c:pt>
                <c:pt idx="1758">
                  <c:v>17861.835748792269</c:v>
                </c:pt>
                <c:pt idx="1759">
                  <c:v>17700</c:v>
                </c:pt>
                <c:pt idx="1760">
                  <c:v>19590.441176470587</c:v>
                </c:pt>
                <c:pt idx="1761">
                  <c:v>34178.417266187047</c:v>
                </c:pt>
                <c:pt idx="1762">
                  <c:v>29171.739130434784</c:v>
                </c:pt>
                <c:pt idx="1763">
                  <c:v>29358.415841584159</c:v>
                </c:pt>
                <c:pt idx="1764">
                  <c:v>25200</c:v>
                </c:pt>
                <c:pt idx="1765">
                  <c:v>11375</c:v>
                </c:pt>
                <c:pt idx="1766">
                  <c:v>41562.135922330097</c:v>
                </c:pt>
                <c:pt idx="1767">
                  <c:v>39881.76470588235</c:v>
                </c:pt>
                <c:pt idx="1768">
                  <c:v>40467.464635473341</c:v>
                </c:pt>
                <c:pt idx="1769">
                  <c:v>43975.555555555555</c:v>
                </c:pt>
                <c:pt idx="1770">
                  <c:v>13480.14705882353</c:v>
                </c:pt>
                <c:pt idx="1771">
                  <c:v>16878.688524590165</c:v>
                </c:pt>
                <c:pt idx="1772">
                  <c:v>13115.333333333334</c:v>
                </c:pt>
                <c:pt idx="1773">
                  <c:v>23787.076923076922</c:v>
                </c:pt>
                <c:pt idx="1774">
                  <c:v>48900.525394045537</c:v>
                </c:pt>
                <c:pt idx="1775">
                  <c:v>24213.829787234041</c:v>
                </c:pt>
                <c:pt idx="1776">
                  <c:v>28998.795180722893</c:v>
                </c:pt>
                <c:pt idx="1777">
                  <c:v>16599.248120300752</c:v>
                </c:pt>
                <c:pt idx="1778">
                  <c:v>15042.857142857143</c:v>
                </c:pt>
                <c:pt idx="1779">
                  <c:v>30640.828402366864</c:v>
                </c:pt>
                <c:pt idx="1780">
                  <c:v>30739.255014326649</c:v>
                </c:pt>
                <c:pt idx="1781">
                  <c:v>23729.381443298967</c:v>
                </c:pt>
                <c:pt idx="1782">
                  <c:v>17538.35616438356</c:v>
                </c:pt>
                <c:pt idx="1783">
                  <c:v>40573.495702005734</c:v>
                </c:pt>
                <c:pt idx="1784">
                  <c:v>37507.029478458047</c:v>
                </c:pt>
                <c:pt idx="1785">
                  <c:v>61861.132075471702</c:v>
                </c:pt>
                <c:pt idx="1786">
                  <c:v>21629.795918367348</c:v>
                </c:pt>
                <c:pt idx="1787">
                  <c:v>27285.135135135137</c:v>
                </c:pt>
                <c:pt idx="1788">
                  <c:v>25901.176470588234</c:v>
                </c:pt>
                <c:pt idx="1789">
                  <c:v>26382.5</c:v>
                </c:pt>
                <c:pt idx="1790">
                  <c:v>40547.191011235955</c:v>
                </c:pt>
                <c:pt idx="1791">
                  <c:v>10196.688741721855</c:v>
                </c:pt>
                <c:pt idx="1792">
                  <c:v>26838.922155688622</c:v>
                </c:pt>
                <c:pt idx="1793">
                  <c:v>38618.960244648319</c:v>
                </c:pt>
                <c:pt idx="1794">
                  <c:v>17207.142857142859</c:v>
                </c:pt>
                <c:pt idx="1795">
                  <c:v>25461.538461538461</c:v>
                </c:pt>
                <c:pt idx="1796">
                  <c:v>15213.829787234043</c:v>
                </c:pt>
                <c:pt idx="1797">
                  <c:v>40473.625349487418</c:v>
                </c:pt>
              </c:numCache>
            </c:numRef>
          </c:xVal>
          <c:yVal>
            <c:numRef>
              <c:f>fig21_src!$B$6:$B$1803</c:f>
              <c:numCache>
                <c:formatCode>General</c:formatCode>
                <c:ptCount val="1798"/>
                <c:pt idx="0">
                  <c:v>12689</c:v>
                </c:pt>
                <c:pt idx="1">
                  <c:v>15000</c:v>
                </c:pt>
                <c:pt idx="2">
                  <c:v>19500</c:v>
                </c:pt>
                <c:pt idx="3">
                  <c:v>3500</c:v>
                </c:pt>
                <c:pt idx="4">
                  <c:v>4998</c:v>
                </c:pt>
                <c:pt idx="5">
                  <c:v>9500</c:v>
                </c:pt>
                <c:pt idx="6">
                  <c:v>3500</c:v>
                </c:pt>
                <c:pt idx="7">
                  <c:v>13635</c:v>
                </c:pt>
                <c:pt idx="8">
                  <c:v>3197.5</c:v>
                </c:pt>
                <c:pt idx="9">
                  <c:v>15500</c:v>
                </c:pt>
                <c:pt idx="10">
                  <c:v>3597</c:v>
                </c:pt>
                <c:pt idx="11">
                  <c:v>19000</c:v>
                </c:pt>
                <c:pt idx="12">
                  <c:v>12862</c:v>
                </c:pt>
                <c:pt idx="13">
                  <c:v>4410</c:v>
                </c:pt>
                <c:pt idx="14">
                  <c:v>12250</c:v>
                </c:pt>
                <c:pt idx="15">
                  <c:v>7500</c:v>
                </c:pt>
                <c:pt idx="16">
                  <c:v>7786</c:v>
                </c:pt>
                <c:pt idx="17">
                  <c:v>4750</c:v>
                </c:pt>
                <c:pt idx="18">
                  <c:v>12000</c:v>
                </c:pt>
                <c:pt idx="19">
                  <c:v>8000</c:v>
                </c:pt>
                <c:pt idx="20">
                  <c:v>9500</c:v>
                </c:pt>
                <c:pt idx="21">
                  <c:v>9504</c:v>
                </c:pt>
                <c:pt idx="22">
                  <c:v>9018</c:v>
                </c:pt>
                <c:pt idx="23">
                  <c:v>10000</c:v>
                </c:pt>
                <c:pt idx="24">
                  <c:v>17937.5</c:v>
                </c:pt>
                <c:pt idx="25">
                  <c:v>18809</c:v>
                </c:pt>
                <c:pt idx="26">
                  <c:v>15000</c:v>
                </c:pt>
                <c:pt idx="27">
                  <c:v>13000</c:v>
                </c:pt>
                <c:pt idx="28">
                  <c:v>3500</c:v>
                </c:pt>
                <c:pt idx="29">
                  <c:v>12187</c:v>
                </c:pt>
                <c:pt idx="30">
                  <c:v>12500</c:v>
                </c:pt>
                <c:pt idx="31">
                  <c:v>7500</c:v>
                </c:pt>
                <c:pt idx="32">
                  <c:v>27000</c:v>
                </c:pt>
                <c:pt idx="33">
                  <c:v>15500</c:v>
                </c:pt>
                <c:pt idx="34">
                  <c:v>17750</c:v>
                </c:pt>
                <c:pt idx="35">
                  <c:v>14750</c:v>
                </c:pt>
                <c:pt idx="36">
                  <c:v>15000</c:v>
                </c:pt>
                <c:pt idx="37">
                  <c:v>11750</c:v>
                </c:pt>
                <c:pt idx="38">
                  <c:v>11382</c:v>
                </c:pt>
                <c:pt idx="39">
                  <c:v>11599</c:v>
                </c:pt>
                <c:pt idx="40">
                  <c:v>15500</c:v>
                </c:pt>
                <c:pt idx="41">
                  <c:v>12833</c:v>
                </c:pt>
                <c:pt idx="42">
                  <c:v>12500</c:v>
                </c:pt>
                <c:pt idx="43">
                  <c:v>11300</c:v>
                </c:pt>
                <c:pt idx="44">
                  <c:v>12500</c:v>
                </c:pt>
                <c:pt idx="45">
                  <c:v>12498</c:v>
                </c:pt>
                <c:pt idx="46">
                  <c:v>10902.5</c:v>
                </c:pt>
                <c:pt idx="47">
                  <c:v>13000</c:v>
                </c:pt>
                <c:pt idx="48">
                  <c:v>11700</c:v>
                </c:pt>
                <c:pt idx="49">
                  <c:v>13000</c:v>
                </c:pt>
                <c:pt idx="50">
                  <c:v>11000</c:v>
                </c:pt>
                <c:pt idx="51">
                  <c:v>3500</c:v>
                </c:pt>
                <c:pt idx="52">
                  <c:v>17750</c:v>
                </c:pt>
                <c:pt idx="53">
                  <c:v>10100</c:v>
                </c:pt>
                <c:pt idx="54">
                  <c:v>14900</c:v>
                </c:pt>
                <c:pt idx="55">
                  <c:v>12249</c:v>
                </c:pt>
                <c:pt idx="56">
                  <c:v>15425</c:v>
                </c:pt>
                <c:pt idx="57">
                  <c:v>4500</c:v>
                </c:pt>
                <c:pt idx="58">
                  <c:v>4500</c:v>
                </c:pt>
                <c:pt idx="59">
                  <c:v>3250</c:v>
                </c:pt>
                <c:pt idx="60">
                  <c:v>4000</c:v>
                </c:pt>
                <c:pt idx="61">
                  <c:v>3500</c:v>
                </c:pt>
                <c:pt idx="62">
                  <c:v>5500</c:v>
                </c:pt>
                <c:pt idx="63">
                  <c:v>22315</c:v>
                </c:pt>
                <c:pt idx="64">
                  <c:v>5500</c:v>
                </c:pt>
                <c:pt idx="65">
                  <c:v>5250</c:v>
                </c:pt>
                <c:pt idx="66">
                  <c:v>12500</c:v>
                </c:pt>
                <c:pt idx="67">
                  <c:v>4750</c:v>
                </c:pt>
                <c:pt idx="68">
                  <c:v>3276</c:v>
                </c:pt>
                <c:pt idx="69">
                  <c:v>4500</c:v>
                </c:pt>
                <c:pt idx="70">
                  <c:v>10290</c:v>
                </c:pt>
                <c:pt idx="71">
                  <c:v>5075</c:v>
                </c:pt>
                <c:pt idx="72">
                  <c:v>15000</c:v>
                </c:pt>
                <c:pt idx="73">
                  <c:v>12000</c:v>
                </c:pt>
                <c:pt idx="74">
                  <c:v>4500</c:v>
                </c:pt>
                <c:pt idx="75">
                  <c:v>3500</c:v>
                </c:pt>
                <c:pt idx="76">
                  <c:v>5592</c:v>
                </c:pt>
                <c:pt idx="77">
                  <c:v>3500</c:v>
                </c:pt>
                <c:pt idx="78">
                  <c:v>4750</c:v>
                </c:pt>
                <c:pt idx="79">
                  <c:v>13000</c:v>
                </c:pt>
                <c:pt idx="80">
                  <c:v>3500</c:v>
                </c:pt>
                <c:pt idx="81">
                  <c:v>17750</c:v>
                </c:pt>
                <c:pt idx="82">
                  <c:v>3500</c:v>
                </c:pt>
                <c:pt idx="83">
                  <c:v>18602</c:v>
                </c:pt>
                <c:pt idx="84">
                  <c:v>4250</c:v>
                </c:pt>
                <c:pt idx="85">
                  <c:v>25000</c:v>
                </c:pt>
                <c:pt idx="86">
                  <c:v>14500</c:v>
                </c:pt>
                <c:pt idx="87">
                  <c:v>16500.5</c:v>
                </c:pt>
                <c:pt idx="88">
                  <c:v>17500</c:v>
                </c:pt>
                <c:pt idx="89">
                  <c:v>4000</c:v>
                </c:pt>
                <c:pt idx="90">
                  <c:v>14297</c:v>
                </c:pt>
                <c:pt idx="91">
                  <c:v>4500</c:v>
                </c:pt>
                <c:pt idx="92">
                  <c:v>5500</c:v>
                </c:pt>
                <c:pt idx="93">
                  <c:v>14250</c:v>
                </c:pt>
                <c:pt idx="94">
                  <c:v>15250</c:v>
                </c:pt>
                <c:pt idx="95">
                  <c:v>3500</c:v>
                </c:pt>
                <c:pt idx="96">
                  <c:v>18748</c:v>
                </c:pt>
                <c:pt idx="97">
                  <c:v>10233</c:v>
                </c:pt>
                <c:pt idx="98">
                  <c:v>3500</c:v>
                </c:pt>
                <c:pt idx="99">
                  <c:v>13652.5</c:v>
                </c:pt>
                <c:pt idx="100">
                  <c:v>12713</c:v>
                </c:pt>
                <c:pt idx="101">
                  <c:v>14833</c:v>
                </c:pt>
                <c:pt idx="102">
                  <c:v>14250</c:v>
                </c:pt>
                <c:pt idx="103">
                  <c:v>15105</c:v>
                </c:pt>
                <c:pt idx="104">
                  <c:v>16090</c:v>
                </c:pt>
                <c:pt idx="105">
                  <c:v>14446.5</c:v>
                </c:pt>
                <c:pt idx="106">
                  <c:v>15000</c:v>
                </c:pt>
                <c:pt idx="107">
                  <c:v>20100</c:v>
                </c:pt>
                <c:pt idx="108">
                  <c:v>21091</c:v>
                </c:pt>
                <c:pt idx="109">
                  <c:v>17500</c:v>
                </c:pt>
                <c:pt idx="110">
                  <c:v>20500</c:v>
                </c:pt>
                <c:pt idx="111">
                  <c:v>18000</c:v>
                </c:pt>
                <c:pt idx="112">
                  <c:v>4150</c:v>
                </c:pt>
                <c:pt idx="113">
                  <c:v>13750</c:v>
                </c:pt>
                <c:pt idx="114">
                  <c:v>19000</c:v>
                </c:pt>
                <c:pt idx="115">
                  <c:v>20000</c:v>
                </c:pt>
                <c:pt idx="116">
                  <c:v>25000</c:v>
                </c:pt>
                <c:pt idx="117">
                  <c:v>16900</c:v>
                </c:pt>
                <c:pt idx="118">
                  <c:v>18500</c:v>
                </c:pt>
                <c:pt idx="119">
                  <c:v>11000</c:v>
                </c:pt>
                <c:pt idx="120">
                  <c:v>14500</c:v>
                </c:pt>
                <c:pt idx="121">
                  <c:v>9319</c:v>
                </c:pt>
                <c:pt idx="122">
                  <c:v>8500</c:v>
                </c:pt>
                <c:pt idx="123">
                  <c:v>5500</c:v>
                </c:pt>
                <c:pt idx="124">
                  <c:v>10012.5</c:v>
                </c:pt>
                <c:pt idx="125">
                  <c:v>5500</c:v>
                </c:pt>
                <c:pt idx="126">
                  <c:v>15833</c:v>
                </c:pt>
                <c:pt idx="127">
                  <c:v>13000</c:v>
                </c:pt>
                <c:pt idx="128">
                  <c:v>18000</c:v>
                </c:pt>
                <c:pt idx="129">
                  <c:v>10138.5</c:v>
                </c:pt>
                <c:pt idx="130">
                  <c:v>14048</c:v>
                </c:pt>
                <c:pt idx="131">
                  <c:v>19722</c:v>
                </c:pt>
                <c:pt idx="132">
                  <c:v>13000</c:v>
                </c:pt>
                <c:pt idx="133">
                  <c:v>21500</c:v>
                </c:pt>
                <c:pt idx="134">
                  <c:v>2500</c:v>
                </c:pt>
                <c:pt idx="135">
                  <c:v>14750</c:v>
                </c:pt>
                <c:pt idx="136">
                  <c:v>17975</c:v>
                </c:pt>
                <c:pt idx="137">
                  <c:v>2500</c:v>
                </c:pt>
                <c:pt idx="138">
                  <c:v>3500</c:v>
                </c:pt>
                <c:pt idx="139">
                  <c:v>19500</c:v>
                </c:pt>
                <c:pt idx="140">
                  <c:v>17000</c:v>
                </c:pt>
                <c:pt idx="141">
                  <c:v>13272</c:v>
                </c:pt>
                <c:pt idx="142">
                  <c:v>19000</c:v>
                </c:pt>
                <c:pt idx="143">
                  <c:v>17300</c:v>
                </c:pt>
                <c:pt idx="144">
                  <c:v>15250</c:v>
                </c:pt>
                <c:pt idx="145">
                  <c:v>15500</c:v>
                </c:pt>
                <c:pt idx="146">
                  <c:v>15250</c:v>
                </c:pt>
                <c:pt idx="147">
                  <c:v>10096.5</c:v>
                </c:pt>
                <c:pt idx="148">
                  <c:v>19500</c:v>
                </c:pt>
                <c:pt idx="149">
                  <c:v>10250</c:v>
                </c:pt>
                <c:pt idx="150">
                  <c:v>19192</c:v>
                </c:pt>
                <c:pt idx="151">
                  <c:v>19500</c:v>
                </c:pt>
                <c:pt idx="152">
                  <c:v>8925</c:v>
                </c:pt>
                <c:pt idx="153">
                  <c:v>19980.5</c:v>
                </c:pt>
                <c:pt idx="154">
                  <c:v>15978</c:v>
                </c:pt>
                <c:pt idx="155">
                  <c:v>5500</c:v>
                </c:pt>
                <c:pt idx="156">
                  <c:v>4500</c:v>
                </c:pt>
                <c:pt idx="157">
                  <c:v>4012</c:v>
                </c:pt>
                <c:pt idx="158">
                  <c:v>9750</c:v>
                </c:pt>
                <c:pt idx="159">
                  <c:v>4500</c:v>
                </c:pt>
                <c:pt idx="160">
                  <c:v>9500</c:v>
                </c:pt>
                <c:pt idx="161">
                  <c:v>10170</c:v>
                </c:pt>
                <c:pt idx="162">
                  <c:v>8250</c:v>
                </c:pt>
                <c:pt idx="163">
                  <c:v>20000</c:v>
                </c:pt>
                <c:pt idx="164">
                  <c:v>14606</c:v>
                </c:pt>
                <c:pt idx="165">
                  <c:v>16000</c:v>
                </c:pt>
                <c:pt idx="166">
                  <c:v>3927</c:v>
                </c:pt>
                <c:pt idx="167">
                  <c:v>3750</c:v>
                </c:pt>
                <c:pt idx="168">
                  <c:v>11796.5</c:v>
                </c:pt>
                <c:pt idx="169">
                  <c:v>4000</c:v>
                </c:pt>
                <c:pt idx="170">
                  <c:v>3500</c:v>
                </c:pt>
                <c:pt idx="171">
                  <c:v>3500</c:v>
                </c:pt>
                <c:pt idx="172">
                  <c:v>10399</c:v>
                </c:pt>
                <c:pt idx="173">
                  <c:v>3500</c:v>
                </c:pt>
                <c:pt idx="174">
                  <c:v>4074</c:v>
                </c:pt>
                <c:pt idx="175">
                  <c:v>3000</c:v>
                </c:pt>
                <c:pt idx="176">
                  <c:v>4250</c:v>
                </c:pt>
                <c:pt idx="177">
                  <c:v>13718</c:v>
                </c:pt>
                <c:pt idx="178">
                  <c:v>2750</c:v>
                </c:pt>
                <c:pt idx="179">
                  <c:v>15650</c:v>
                </c:pt>
                <c:pt idx="180">
                  <c:v>12783</c:v>
                </c:pt>
                <c:pt idx="181">
                  <c:v>18750</c:v>
                </c:pt>
                <c:pt idx="182">
                  <c:v>13878</c:v>
                </c:pt>
                <c:pt idx="183">
                  <c:v>15750</c:v>
                </c:pt>
                <c:pt idx="184">
                  <c:v>5750</c:v>
                </c:pt>
                <c:pt idx="185">
                  <c:v>18000</c:v>
                </c:pt>
                <c:pt idx="186">
                  <c:v>9500</c:v>
                </c:pt>
                <c:pt idx="187">
                  <c:v>19000</c:v>
                </c:pt>
                <c:pt idx="188">
                  <c:v>14250</c:v>
                </c:pt>
                <c:pt idx="189">
                  <c:v>15000</c:v>
                </c:pt>
                <c:pt idx="190">
                  <c:v>9500</c:v>
                </c:pt>
                <c:pt idx="191">
                  <c:v>5500</c:v>
                </c:pt>
                <c:pt idx="192">
                  <c:v>17500</c:v>
                </c:pt>
                <c:pt idx="193">
                  <c:v>4765</c:v>
                </c:pt>
                <c:pt idx="194">
                  <c:v>18250</c:v>
                </c:pt>
                <c:pt idx="195">
                  <c:v>11000</c:v>
                </c:pt>
                <c:pt idx="196">
                  <c:v>11000</c:v>
                </c:pt>
                <c:pt idx="197">
                  <c:v>15500</c:v>
                </c:pt>
                <c:pt idx="198">
                  <c:v>14500</c:v>
                </c:pt>
                <c:pt idx="199">
                  <c:v>7520</c:v>
                </c:pt>
                <c:pt idx="200">
                  <c:v>10257</c:v>
                </c:pt>
                <c:pt idx="201">
                  <c:v>17662.5</c:v>
                </c:pt>
                <c:pt idx="202">
                  <c:v>14376</c:v>
                </c:pt>
                <c:pt idx="203">
                  <c:v>11771.5</c:v>
                </c:pt>
                <c:pt idx="204">
                  <c:v>8750</c:v>
                </c:pt>
                <c:pt idx="205">
                  <c:v>14900</c:v>
                </c:pt>
                <c:pt idx="206">
                  <c:v>13500</c:v>
                </c:pt>
                <c:pt idx="207">
                  <c:v>9500</c:v>
                </c:pt>
                <c:pt idx="208">
                  <c:v>8432.5</c:v>
                </c:pt>
                <c:pt idx="209">
                  <c:v>5500</c:v>
                </c:pt>
                <c:pt idx="210">
                  <c:v>12338</c:v>
                </c:pt>
                <c:pt idx="211">
                  <c:v>10250</c:v>
                </c:pt>
                <c:pt idx="212">
                  <c:v>3380</c:v>
                </c:pt>
                <c:pt idx="213">
                  <c:v>5500</c:v>
                </c:pt>
                <c:pt idx="214">
                  <c:v>17703</c:v>
                </c:pt>
                <c:pt idx="215">
                  <c:v>6500</c:v>
                </c:pt>
                <c:pt idx="216">
                  <c:v>11000</c:v>
                </c:pt>
                <c:pt idx="217">
                  <c:v>9500</c:v>
                </c:pt>
                <c:pt idx="218">
                  <c:v>7000</c:v>
                </c:pt>
                <c:pt idx="219">
                  <c:v>15676.5</c:v>
                </c:pt>
                <c:pt idx="220">
                  <c:v>5593.5</c:v>
                </c:pt>
                <c:pt idx="221">
                  <c:v>22000</c:v>
                </c:pt>
                <c:pt idx="222">
                  <c:v>12833</c:v>
                </c:pt>
                <c:pt idx="223">
                  <c:v>2906</c:v>
                </c:pt>
                <c:pt idx="224">
                  <c:v>3003.5</c:v>
                </c:pt>
                <c:pt idx="225">
                  <c:v>22500</c:v>
                </c:pt>
                <c:pt idx="226">
                  <c:v>3500</c:v>
                </c:pt>
                <c:pt idx="227">
                  <c:v>3500</c:v>
                </c:pt>
                <c:pt idx="228">
                  <c:v>3000</c:v>
                </c:pt>
                <c:pt idx="229">
                  <c:v>3500</c:v>
                </c:pt>
                <c:pt idx="230">
                  <c:v>18452</c:v>
                </c:pt>
                <c:pt idx="231">
                  <c:v>13986.5</c:v>
                </c:pt>
                <c:pt idx="232">
                  <c:v>3500</c:v>
                </c:pt>
                <c:pt idx="233">
                  <c:v>16189</c:v>
                </c:pt>
                <c:pt idx="234">
                  <c:v>3500</c:v>
                </c:pt>
                <c:pt idx="235">
                  <c:v>16750</c:v>
                </c:pt>
                <c:pt idx="236">
                  <c:v>15000</c:v>
                </c:pt>
                <c:pt idx="237">
                  <c:v>4145</c:v>
                </c:pt>
                <c:pt idx="238">
                  <c:v>14850</c:v>
                </c:pt>
                <c:pt idx="239">
                  <c:v>5500</c:v>
                </c:pt>
                <c:pt idx="240">
                  <c:v>18550</c:v>
                </c:pt>
                <c:pt idx="241">
                  <c:v>18341</c:v>
                </c:pt>
                <c:pt idx="242">
                  <c:v>17199</c:v>
                </c:pt>
                <c:pt idx="243">
                  <c:v>9556</c:v>
                </c:pt>
                <c:pt idx="244">
                  <c:v>24250</c:v>
                </c:pt>
                <c:pt idx="245">
                  <c:v>15500</c:v>
                </c:pt>
                <c:pt idx="246">
                  <c:v>9977</c:v>
                </c:pt>
                <c:pt idx="247">
                  <c:v>22600</c:v>
                </c:pt>
                <c:pt idx="248">
                  <c:v>24000</c:v>
                </c:pt>
                <c:pt idx="249">
                  <c:v>17187</c:v>
                </c:pt>
                <c:pt idx="250">
                  <c:v>9500</c:v>
                </c:pt>
                <c:pt idx="251">
                  <c:v>8500</c:v>
                </c:pt>
                <c:pt idx="252">
                  <c:v>21500</c:v>
                </c:pt>
                <c:pt idx="253">
                  <c:v>15247.5</c:v>
                </c:pt>
                <c:pt idx="254">
                  <c:v>14000</c:v>
                </c:pt>
                <c:pt idx="255">
                  <c:v>19500</c:v>
                </c:pt>
                <c:pt idx="256">
                  <c:v>18500</c:v>
                </c:pt>
                <c:pt idx="257">
                  <c:v>10681</c:v>
                </c:pt>
                <c:pt idx="258">
                  <c:v>17906</c:v>
                </c:pt>
                <c:pt idx="259">
                  <c:v>15267</c:v>
                </c:pt>
                <c:pt idx="260">
                  <c:v>15000</c:v>
                </c:pt>
                <c:pt idx="261">
                  <c:v>16500</c:v>
                </c:pt>
                <c:pt idx="262">
                  <c:v>16000</c:v>
                </c:pt>
                <c:pt idx="263">
                  <c:v>3500</c:v>
                </c:pt>
                <c:pt idx="264">
                  <c:v>11625</c:v>
                </c:pt>
                <c:pt idx="265">
                  <c:v>3062</c:v>
                </c:pt>
                <c:pt idx="266">
                  <c:v>16500</c:v>
                </c:pt>
                <c:pt idx="267">
                  <c:v>16000</c:v>
                </c:pt>
                <c:pt idx="268">
                  <c:v>2975</c:v>
                </c:pt>
                <c:pt idx="269">
                  <c:v>16750</c:v>
                </c:pt>
                <c:pt idx="270">
                  <c:v>11250</c:v>
                </c:pt>
                <c:pt idx="271">
                  <c:v>14000</c:v>
                </c:pt>
                <c:pt idx="272">
                  <c:v>16020</c:v>
                </c:pt>
                <c:pt idx="273">
                  <c:v>20020</c:v>
                </c:pt>
                <c:pt idx="274">
                  <c:v>14000</c:v>
                </c:pt>
                <c:pt idx="275">
                  <c:v>16693</c:v>
                </c:pt>
                <c:pt idx="276">
                  <c:v>18500</c:v>
                </c:pt>
                <c:pt idx="277">
                  <c:v>13000</c:v>
                </c:pt>
                <c:pt idx="278">
                  <c:v>3500</c:v>
                </c:pt>
                <c:pt idx="279">
                  <c:v>14250</c:v>
                </c:pt>
                <c:pt idx="280">
                  <c:v>19500</c:v>
                </c:pt>
                <c:pt idx="281">
                  <c:v>20500</c:v>
                </c:pt>
                <c:pt idx="282">
                  <c:v>15000</c:v>
                </c:pt>
                <c:pt idx="283">
                  <c:v>15500</c:v>
                </c:pt>
                <c:pt idx="284">
                  <c:v>22589.5</c:v>
                </c:pt>
                <c:pt idx="285">
                  <c:v>20000</c:v>
                </c:pt>
                <c:pt idx="286">
                  <c:v>18625</c:v>
                </c:pt>
                <c:pt idx="287">
                  <c:v>21000</c:v>
                </c:pt>
                <c:pt idx="288">
                  <c:v>22035</c:v>
                </c:pt>
                <c:pt idx="289">
                  <c:v>15000</c:v>
                </c:pt>
                <c:pt idx="290">
                  <c:v>17650</c:v>
                </c:pt>
                <c:pt idx="291">
                  <c:v>18500</c:v>
                </c:pt>
                <c:pt idx="292">
                  <c:v>13015</c:v>
                </c:pt>
                <c:pt idx="293">
                  <c:v>9500</c:v>
                </c:pt>
                <c:pt idx="294">
                  <c:v>10000</c:v>
                </c:pt>
                <c:pt idx="295">
                  <c:v>18728.5</c:v>
                </c:pt>
                <c:pt idx="296">
                  <c:v>17457</c:v>
                </c:pt>
                <c:pt idx="297">
                  <c:v>13400</c:v>
                </c:pt>
                <c:pt idx="298">
                  <c:v>9500</c:v>
                </c:pt>
                <c:pt idx="299">
                  <c:v>18000</c:v>
                </c:pt>
                <c:pt idx="300">
                  <c:v>11000</c:v>
                </c:pt>
                <c:pt idx="301">
                  <c:v>24504.5</c:v>
                </c:pt>
                <c:pt idx="302">
                  <c:v>17929</c:v>
                </c:pt>
                <c:pt idx="303">
                  <c:v>12000</c:v>
                </c:pt>
                <c:pt idx="304">
                  <c:v>13084.5</c:v>
                </c:pt>
                <c:pt idx="305">
                  <c:v>25000</c:v>
                </c:pt>
                <c:pt idx="306">
                  <c:v>17000</c:v>
                </c:pt>
                <c:pt idx="307">
                  <c:v>15000</c:v>
                </c:pt>
                <c:pt idx="308">
                  <c:v>19300</c:v>
                </c:pt>
                <c:pt idx="309">
                  <c:v>8548</c:v>
                </c:pt>
                <c:pt idx="310">
                  <c:v>12484</c:v>
                </c:pt>
                <c:pt idx="311">
                  <c:v>16167</c:v>
                </c:pt>
                <c:pt idx="312">
                  <c:v>5250</c:v>
                </c:pt>
                <c:pt idx="313">
                  <c:v>26000</c:v>
                </c:pt>
                <c:pt idx="314">
                  <c:v>19000</c:v>
                </c:pt>
                <c:pt idx="315">
                  <c:v>23250</c:v>
                </c:pt>
                <c:pt idx="316">
                  <c:v>18967.5</c:v>
                </c:pt>
                <c:pt idx="317">
                  <c:v>19201</c:v>
                </c:pt>
                <c:pt idx="318">
                  <c:v>5500</c:v>
                </c:pt>
                <c:pt idx="319">
                  <c:v>7972</c:v>
                </c:pt>
                <c:pt idx="320">
                  <c:v>5500</c:v>
                </c:pt>
                <c:pt idx="321">
                  <c:v>15755</c:v>
                </c:pt>
                <c:pt idx="322">
                  <c:v>15625</c:v>
                </c:pt>
                <c:pt idx="323">
                  <c:v>10000</c:v>
                </c:pt>
                <c:pt idx="324">
                  <c:v>18750</c:v>
                </c:pt>
                <c:pt idx="325">
                  <c:v>14801</c:v>
                </c:pt>
                <c:pt idx="326">
                  <c:v>21815</c:v>
                </c:pt>
                <c:pt idx="327">
                  <c:v>25000</c:v>
                </c:pt>
                <c:pt idx="328">
                  <c:v>6750</c:v>
                </c:pt>
                <c:pt idx="329">
                  <c:v>15067.5</c:v>
                </c:pt>
                <c:pt idx="330">
                  <c:v>17999.5</c:v>
                </c:pt>
                <c:pt idx="331">
                  <c:v>18754</c:v>
                </c:pt>
                <c:pt idx="332">
                  <c:v>21979</c:v>
                </c:pt>
                <c:pt idx="333">
                  <c:v>19250</c:v>
                </c:pt>
                <c:pt idx="334">
                  <c:v>15998</c:v>
                </c:pt>
                <c:pt idx="335">
                  <c:v>14983</c:v>
                </c:pt>
                <c:pt idx="336">
                  <c:v>15500</c:v>
                </c:pt>
                <c:pt idx="337">
                  <c:v>10724</c:v>
                </c:pt>
                <c:pt idx="338">
                  <c:v>7637.5</c:v>
                </c:pt>
                <c:pt idx="339">
                  <c:v>23250</c:v>
                </c:pt>
                <c:pt idx="340">
                  <c:v>14066</c:v>
                </c:pt>
                <c:pt idx="341">
                  <c:v>19500</c:v>
                </c:pt>
                <c:pt idx="342">
                  <c:v>15000</c:v>
                </c:pt>
                <c:pt idx="343">
                  <c:v>6250</c:v>
                </c:pt>
                <c:pt idx="344">
                  <c:v>4025</c:v>
                </c:pt>
                <c:pt idx="345">
                  <c:v>5500</c:v>
                </c:pt>
                <c:pt idx="346">
                  <c:v>5500</c:v>
                </c:pt>
                <c:pt idx="347">
                  <c:v>9250</c:v>
                </c:pt>
                <c:pt idx="348">
                  <c:v>4750</c:v>
                </c:pt>
                <c:pt idx="349">
                  <c:v>4199.5</c:v>
                </c:pt>
                <c:pt idx="350">
                  <c:v>12000</c:v>
                </c:pt>
                <c:pt idx="351">
                  <c:v>2541</c:v>
                </c:pt>
                <c:pt idx="352">
                  <c:v>11000</c:v>
                </c:pt>
                <c:pt idx="353">
                  <c:v>11000</c:v>
                </c:pt>
                <c:pt idx="354">
                  <c:v>14119</c:v>
                </c:pt>
                <c:pt idx="355">
                  <c:v>14750</c:v>
                </c:pt>
                <c:pt idx="356">
                  <c:v>3500</c:v>
                </c:pt>
                <c:pt idx="357">
                  <c:v>5025</c:v>
                </c:pt>
                <c:pt idx="358">
                  <c:v>13500</c:v>
                </c:pt>
                <c:pt idx="359">
                  <c:v>15000</c:v>
                </c:pt>
                <c:pt idx="360">
                  <c:v>12716.5</c:v>
                </c:pt>
                <c:pt idx="361">
                  <c:v>12500</c:v>
                </c:pt>
                <c:pt idx="362">
                  <c:v>12926</c:v>
                </c:pt>
                <c:pt idx="363">
                  <c:v>11674</c:v>
                </c:pt>
                <c:pt idx="364">
                  <c:v>5500</c:v>
                </c:pt>
                <c:pt idx="365">
                  <c:v>18000</c:v>
                </c:pt>
                <c:pt idx="366">
                  <c:v>17000</c:v>
                </c:pt>
                <c:pt idx="367">
                  <c:v>5368</c:v>
                </c:pt>
                <c:pt idx="368">
                  <c:v>9500</c:v>
                </c:pt>
                <c:pt idx="369">
                  <c:v>15750</c:v>
                </c:pt>
                <c:pt idx="370">
                  <c:v>8250</c:v>
                </c:pt>
                <c:pt idx="371">
                  <c:v>11000</c:v>
                </c:pt>
                <c:pt idx="372">
                  <c:v>17682</c:v>
                </c:pt>
                <c:pt idx="373">
                  <c:v>9500</c:v>
                </c:pt>
                <c:pt idx="374">
                  <c:v>10500</c:v>
                </c:pt>
                <c:pt idx="375">
                  <c:v>12000</c:v>
                </c:pt>
                <c:pt idx="376">
                  <c:v>11000</c:v>
                </c:pt>
                <c:pt idx="377">
                  <c:v>4791</c:v>
                </c:pt>
                <c:pt idx="378">
                  <c:v>12000</c:v>
                </c:pt>
                <c:pt idx="379">
                  <c:v>10500</c:v>
                </c:pt>
                <c:pt idx="380">
                  <c:v>11758</c:v>
                </c:pt>
                <c:pt idx="381">
                  <c:v>5250</c:v>
                </c:pt>
                <c:pt idx="382">
                  <c:v>4500</c:v>
                </c:pt>
                <c:pt idx="383">
                  <c:v>10750</c:v>
                </c:pt>
                <c:pt idx="384">
                  <c:v>13706</c:v>
                </c:pt>
                <c:pt idx="385">
                  <c:v>11000</c:v>
                </c:pt>
                <c:pt idx="386">
                  <c:v>9000</c:v>
                </c:pt>
                <c:pt idx="387">
                  <c:v>9500</c:v>
                </c:pt>
                <c:pt idx="388">
                  <c:v>9500</c:v>
                </c:pt>
                <c:pt idx="389">
                  <c:v>11250</c:v>
                </c:pt>
                <c:pt idx="390">
                  <c:v>15072</c:v>
                </c:pt>
                <c:pt idx="391">
                  <c:v>14500</c:v>
                </c:pt>
                <c:pt idx="392">
                  <c:v>9500</c:v>
                </c:pt>
                <c:pt idx="393">
                  <c:v>10000</c:v>
                </c:pt>
                <c:pt idx="394">
                  <c:v>15000</c:v>
                </c:pt>
                <c:pt idx="395">
                  <c:v>10029</c:v>
                </c:pt>
                <c:pt idx="396">
                  <c:v>15000</c:v>
                </c:pt>
                <c:pt idx="397">
                  <c:v>8250</c:v>
                </c:pt>
                <c:pt idx="398">
                  <c:v>15214</c:v>
                </c:pt>
                <c:pt idx="399">
                  <c:v>17340</c:v>
                </c:pt>
                <c:pt idx="400">
                  <c:v>16000</c:v>
                </c:pt>
                <c:pt idx="401">
                  <c:v>9744.5</c:v>
                </c:pt>
                <c:pt idx="402">
                  <c:v>15987</c:v>
                </c:pt>
                <c:pt idx="403">
                  <c:v>19125</c:v>
                </c:pt>
                <c:pt idx="404">
                  <c:v>15500</c:v>
                </c:pt>
                <c:pt idx="405">
                  <c:v>15500</c:v>
                </c:pt>
                <c:pt idx="406">
                  <c:v>16500</c:v>
                </c:pt>
                <c:pt idx="407">
                  <c:v>14000</c:v>
                </c:pt>
                <c:pt idx="408">
                  <c:v>9701.5</c:v>
                </c:pt>
                <c:pt idx="409">
                  <c:v>8218</c:v>
                </c:pt>
                <c:pt idx="410">
                  <c:v>5000</c:v>
                </c:pt>
                <c:pt idx="411">
                  <c:v>4750</c:v>
                </c:pt>
                <c:pt idx="412">
                  <c:v>17593.5</c:v>
                </c:pt>
                <c:pt idx="413">
                  <c:v>4500</c:v>
                </c:pt>
                <c:pt idx="414">
                  <c:v>14250</c:v>
                </c:pt>
                <c:pt idx="415">
                  <c:v>17500</c:v>
                </c:pt>
                <c:pt idx="416">
                  <c:v>4765</c:v>
                </c:pt>
                <c:pt idx="417">
                  <c:v>4450</c:v>
                </c:pt>
                <c:pt idx="418">
                  <c:v>19500</c:v>
                </c:pt>
                <c:pt idx="419">
                  <c:v>16250</c:v>
                </c:pt>
                <c:pt idx="420">
                  <c:v>24250</c:v>
                </c:pt>
                <c:pt idx="421">
                  <c:v>21000</c:v>
                </c:pt>
                <c:pt idx="422">
                  <c:v>15000</c:v>
                </c:pt>
                <c:pt idx="423">
                  <c:v>13750</c:v>
                </c:pt>
                <c:pt idx="424">
                  <c:v>15000</c:v>
                </c:pt>
                <c:pt idx="425">
                  <c:v>14500</c:v>
                </c:pt>
                <c:pt idx="426">
                  <c:v>18977</c:v>
                </c:pt>
                <c:pt idx="427">
                  <c:v>14500</c:v>
                </c:pt>
                <c:pt idx="428">
                  <c:v>12750</c:v>
                </c:pt>
                <c:pt idx="429">
                  <c:v>15000</c:v>
                </c:pt>
                <c:pt idx="430">
                  <c:v>12500</c:v>
                </c:pt>
                <c:pt idx="431">
                  <c:v>14841.5</c:v>
                </c:pt>
                <c:pt idx="432">
                  <c:v>13099</c:v>
                </c:pt>
                <c:pt idx="433">
                  <c:v>21290</c:v>
                </c:pt>
                <c:pt idx="434">
                  <c:v>19500</c:v>
                </c:pt>
                <c:pt idx="435">
                  <c:v>15000</c:v>
                </c:pt>
                <c:pt idx="436">
                  <c:v>9500</c:v>
                </c:pt>
                <c:pt idx="437">
                  <c:v>12000</c:v>
                </c:pt>
                <c:pt idx="438">
                  <c:v>21000</c:v>
                </c:pt>
                <c:pt idx="439">
                  <c:v>18750</c:v>
                </c:pt>
                <c:pt idx="440">
                  <c:v>23250</c:v>
                </c:pt>
                <c:pt idx="441">
                  <c:v>13110</c:v>
                </c:pt>
                <c:pt idx="442">
                  <c:v>12500</c:v>
                </c:pt>
                <c:pt idx="443">
                  <c:v>23500</c:v>
                </c:pt>
                <c:pt idx="444">
                  <c:v>18250</c:v>
                </c:pt>
                <c:pt idx="445">
                  <c:v>19000</c:v>
                </c:pt>
                <c:pt idx="446">
                  <c:v>23250</c:v>
                </c:pt>
                <c:pt idx="447">
                  <c:v>23250</c:v>
                </c:pt>
                <c:pt idx="448">
                  <c:v>22710</c:v>
                </c:pt>
                <c:pt idx="449">
                  <c:v>19000</c:v>
                </c:pt>
                <c:pt idx="450">
                  <c:v>26221</c:v>
                </c:pt>
                <c:pt idx="451">
                  <c:v>16001</c:v>
                </c:pt>
                <c:pt idx="452">
                  <c:v>9500</c:v>
                </c:pt>
                <c:pt idx="453">
                  <c:v>12984</c:v>
                </c:pt>
                <c:pt idx="454">
                  <c:v>20500</c:v>
                </c:pt>
                <c:pt idx="455">
                  <c:v>21500</c:v>
                </c:pt>
                <c:pt idx="456">
                  <c:v>19500</c:v>
                </c:pt>
                <c:pt idx="457">
                  <c:v>9500</c:v>
                </c:pt>
                <c:pt idx="458">
                  <c:v>19500</c:v>
                </c:pt>
                <c:pt idx="459">
                  <c:v>6000</c:v>
                </c:pt>
                <c:pt idx="460">
                  <c:v>19562.5</c:v>
                </c:pt>
                <c:pt idx="461">
                  <c:v>16000</c:v>
                </c:pt>
                <c:pt idx="462">
                  <c:v>15000</c:v>
                </c:pt>
                <c:pt idx="463">
                  <c:v>22125</c:v>
                </c:pt>
                <c:pt idx="464">
                  <c:v>5250</c:v>
                </c:pt>
                <c:pt idx="465">
                  <c:v>4500</c:v>
                </c:pt>
                <c:pt idx="466">
                  <c:v>4025</c:v>
                </c:pt>
                <c:pt idx="467">
                  <c:v>4093.5</c:v>
                </c:pt>
                <c:pt idx="468">
                  <c:v>4500</c:v>
                </c:pt>
                <c:pt idx="469">
                  <c:v>3702</c:v>
                </c:pt>
                <c:pt idx="470">
                  <c:v>3550</c:v>
                </c:pt>
                <c:pt idx="471">
                  <c:v>4500</c:v>
                </c:pt>
                <c:pt idx="472">
                  <c:v>3500</c:v>
                </c:pt>
                <c:pt idx="473">
                  <c:v>2800</c:v>
                </c:pt>
                <c:pt idx="474">
                  <c:v>4415</c:v>
                </c:pt>
                <c:pt idx="475">
                  <c:v>12467.5</c:v>
                </c:pt>
                <c:pt idx="476">
                  <c:v>21315</c:v>
                </c:pt>
                <c:pt idx="477">
                  <c:v>15750</c:v>
                </c:pt>
                <c:pt idx="478">
                  <c:v>13885.5</c:v>
                </c:pt>
                <c:pt idx="479">
                  <c:v>12000</c:v>
                </c:pt>
                <c:pt idx="480">
                  <c:v>15000</c:v>
                </c:pt>
                <c:pt idx="481">
                  <c:v>15000</c:v>
                </c:pt>
                <c:pt idx="482">
                  <c:v>14750</c:v>
                </c:pt>
                <c:pt idx="483">
                  <c:v>10580.5</c:v>
                </c:pt>
                <c:pt idx="484">
                  <c:v>19000</c:v>
                </c:pt>
                <c:pt idx="485">
                  <c:v>14499.5</c:v>
                </c:pt>
                <c:pt idx="486">
                  <c:v>13759</c:v>
                </c:pt>
                <c:pt idx="487">
                  <c:v>24000</c:v>
                </c:pt>
                <c:pt idx="488">
                  <c:v>5500</c:v>
                </c:pt>
                <c:pt idx="489">
                  <c:v>16000</c:v>
                </c:pt>
                <c:pt idx="490">
                  <c:v>22576.5</c:v>
                </c:pt>
                <c:pt idx="491">
                  <c:v>19000</c:v>
                </c:pt>
                <c:pt idx="492">
                  <c:v>14961.5</c:v>
                </c:pt>
                <c:pt idx="493">
                  <c:v>25000</c:v>
                </c:pt>
                <c:pt idx="494">
                  <c:v>19250</c:v>
                </c:pt>
                <c:pt idx="495">
                  <c:v>15500</c:v>
                </c:pt>
                <c:pt idx="496">
                  <c:v>18840</c:v>
                </c:pt>
                <c:pt idx="497">
                  <c:v>14000</c:v>
                </c:pt>
                <c:pt idx="498">
                  <c:v>7350</c:v>
                </c:pt>
                <c:pt idx="499">
                  <c:v>19400</c:v>
                </c:pt>
                <c:pt idx="500">
                  <c:v>21000</c:v>
                </c:pt>
                <c:pt idx="501">
                  <c:v>11450</c:v>
                </c:pt>
                <c:pt idx="502">
                  <c:v>25875</c:v>
                </c:pt>
                <c:pt idx="503">
                  <c:v>13500</c:v>
                </c:pt>
                <c:pt idx="504">
                  <c:v>22500</c:v>
                </c:pt>
                <c:pt idx="505">
                  <c:v>21500</c:v>
                </c:pt>
                <c:pt idx="506">
                  <c:v>4802.5</c:v>
                </c:pt>
                <c:pt idx="507">
                  <c:v>15750</c:v>
                </c:pt>
                <c:pt idx="508">
                  <c:v>5500</c:v>
                </c:pt>
                <c:pt idx="509">
                  <c:v>21000</c:v>
                </c:pt>
                <c:pt idx="510">
                  <c:v>3750</c:v>
                </c:pt>
                <c:pt idx="511">
                  <c:v>14800</c:v>
                </c:pt>
                <c:pt idx="512">
                  <c:v>16562</c:v>
                </c:pt>
                <c:pt idx="513">
                  <c:v>5500</c:v>
                </c:pt>
                <c:pt idx="514">
                  <c:v>12737.5</c:v>
                </c:pt>
                <c:pt idx="515">
                  <c:v>18030.5</c:v>
                </c:pt>
                <c:pt idx="516">
                  <c:v>23250</c:v>
                </c:pt>
                <c:pt idx="517">
                  <c:v>23967.5</c:v>
                </c:pt>
                <c:pt idx="518">
                  <c:v>17750</c:v>
                </c:pt>
                <c:pt idx="519">
                  <c:v>17750</c:v>
                </c:pt>
                <c:pt idx="520">
                  <c:v>20490</c:v>
                </c:pt>
                <c:pt idx="521">
                  <c:v>18087.5</c:v>
                </c:pt>
                <c:pt idx="522">
                  <c:v>12285.5</c:v>
                </c:pt>
                <c:pt idx="523">
                  <c:v>3500</c:v>
                </c:pt>
                <c:pt idx="524">
                  <c:v>11207.5</c:v>
                </c:pt>
                <c:pt idx="525">
                  <c:v>6500</c:v>
                </c:pt>
                <c:pt idx="526">
                  <c:v>4670</c:v>
                </c:pt>
                <c:pt idx="527">
                  <c:v>5500</c:v>
                </c:pt>
                <c:pt idx="528">
                  <c:v>15898</c:v>
                </c:pt>
                <c:pt idx="529">
                  <c:v>17175</c:v>
                </c:pt>
                <c:pt idx="530">
                  <c:v>19875</c:v>
                </c:pt>
                <c:pt idx="531">
                  <c:v>6004</c:v>
                </c:pt>
                <c:pt idx="532">
                  <c:v>19883</c:v>
                </c:pt>
                <c:pt idx="533">
                  <c:v>7816</c:v>
                </c:pt>
                <c:pt idx="534">
                  <c:v>11188.5</c:v>
                </c:pt>
                <c:pt idx="535">
                  <c:v>15250</c:v>
                </c:pt>
                <c:pt idx="536">
                  <c:v>8000</c:v>
                </c:pt>
                <c:pt idx="537">
                  <c:v>16097</c:v>
                </c:pt>
                <c:pt idx="538">
                  <c:v>22760.5</c:v>
                </c:pt>
                <c:pt idx="539">
                  <c:v>20000</c:v>
                </c:pt>
                <c:pt idx="540">
                  <c:v>17706.5</c:v>
                </c:pt>
                <c:pt idx="541">
                  <c:v>20250</c:v>
                </c:pt>
                <c:pt idx="542">
                  <c:v>23459</c:v>
                </c:pt>
                <c:pt idx="543">
                  <c:v>15500</c:v>
                </c:pt>
                <c:pt idx="544">
                  <c:v>6370</c:v>
                </c:pt>
                <c:pt idx="545">
                  <c:v>24250</c:v>
                </c:pt>
                <c:pt idx="546">
                  <c:v>14498.5</c:v>
                </c:pt>
                <c:pt idx="547">
                  <c:v>6500</c:v>
                </c:pt>
                <c:pt idx="548">
                  <c:v>20622</c:v>
                </c:pt>
                <c:pt idx="549">
                  <c:v>12750</c:v>
                </c:pt>
                <c:pt idx="550">
                  <c:v>13625</c:v>
                </c:pt>
                <c:pt idx="551">
                  <c:v>23750</c:v>
                </c:pt>
                <c:pt idx="552">
                  <c:v>13544</c:v>
                </c:pt>
                <c:pt idx="553">
                  <c:v>13669</c:v>
                </c:pt>
                <c:pt idx="554">
                  <c:v>6250</c:v>
                </c:pt>
                <c:pt idx="555">
                  <c:v>15500</c:v>
                </c:pt>
                <c:pt idx="556">
                  <c:v>6500</c:v>
                </c:pt>
                <c:pt idx="557">
                  <c:v>12500</c:v>
                </c:pt>
                <c:pt idx="558">
                  <c:v>12000</c:v>
                </c:pt>
                <c:pt idx="559">
                  <c:v>16201.5</c:v>
                </c:pt>
                <c:pt idx="560">
                  <c:v>23467.5</c:v>
                </c:pt>
                <c:pt idx="561">
                  <c:v>15628</c:v>
                </c:pt>
                <c:pt idx="562">
                  <c:v>8490</c:v>
                </c:pt>
                <c:pt idx="563">
                  <c:v>15500</c:v>
                </c:pt>
                <c:pt idx="564">
                  <c:v>13998</c:v>
                </c:pt>
                <c:pt idx="565">
                  <c:v>8100</c:v>
                </c:pt>
                <c:pt idx="566">
                  <c:v>15250</c:v>
                </c:pt>
                <c:pt idx="567">
                  <c:v>19300</c:v>
                </c:pt>
                <c:pt idx="568">
                  <c:v>13500</c:v>
                </c:pt>
                <c:pt idx="569">
                  <c:v>12500</c:v>
                </c:pt>
                <c:pt idx="570">
                  <c:v>3500</c:v>
                </c:pt>
                <c:pt idx="571">
                  <c:v>12500</c:v>
                </c:pt>
                <c:pt idx="572">
                  <c:v>15000</c:v>
                </c:pt>
                <c:pt idx="573">
                  <c:v>12583</c:v>
                </c:pt>
                <c:pt idx="574">
                  <c:v>15000</c:v>
                </c:pt>
                <c:pt idx="575">
                  <c:v>11000</c:v>
                </c:pt>
                <c:pt idx="576">
                  <c:v>12500</c:v>
                </c:pt>
                <c:pt idx="577">
                  <c:v>9837.5</c:v>
                </c:pt>
                <c:pt idx="578">
                  <c:v>5280.5</c:v>
                </c:pt>
                <c:pt idx="579">
                  <c:v>12000</c:v>
                </c:pt>
                <c:pt idx="580">
                  <c:v>13750</c:v>
                </c:pt>
                <c:pt idx="581">
                  <c:v>5250</c:v>
                </c:pt>
                <c:pt idx="582">
                  <c:v>19500</c:v>
                </c:pt>
                <c:pt idx="583">
                  <c:v>12500</c:v>
                </c:pt>
                <c:pt idx="584">
                  <c:v>16730</c:v>
                </c:pt>
                <c:pt idx="585">
                  <c:v>9395</c:v>
                </c:pt>
                <c:pt idx="586">
                  <c:v>9500</c:v>
                </c:pt>
                <c:pt idx="587">
                  <c:v>15000</c:v>
                </c:pt>
                <c:pt idx="588">
                  <c:v>11250</c:v>
                </c:pt>
                <c:pt idx="589">
                  <c:v>7274</c:v>
                </c:pt>
                <c:pt idx="590">
                  <c:v>13763</c:v>
                </c:pt>
                <c:pt idx="591">
                  <c:v>11250</c:v>
                </c:pt>
                <c:pt idx="592">
                  <c:v>11995</c:v>
                </c:pt>
                <c:pt idx="593">
                  <c:v>12500</c:v>
                </c:pt>
                <c:pt idx="594">
                  <c:v>19000</c:v>
                </c:pt>
                <c:pt idx="595">
                  <c:v>6997.5</c:v>
                </c:pt>
                <c:pt idx="596">
                  <c:v>15000</c:v>
                </c:pt>
                <c:pt idx="597">
                  <c:v>16596</c:v>
                </c:pt>
                <c:pt idx="598">
                  <c:v>12750</c:v>
                </c:pt>
                <c:pt idx="599">
                  <c:v>14500</c:v>
                </c:pt>
                <c:pt idx="600">
                  <c:v>18000</c:v>
                </c:pt>
                <c:pt idx="601">
                  <c:v>15000</c:v>
                </c:pt>
                <c:pt idx="602">
                  <c:v>19375</c:v>
                </c:pt>
                <c:pt idx="603">
                  <c:v>18750</c:v>
                </c:pt>
                <c:pt idx="604">
                  <c:v>12900</c:v>
                </c:pt>
                <c:pt idx="605">
                  <c:v>20000</c:v>
                </c:pt>
                <c:pt idx="606">
                  <c:v>6432.5</c:v>
                </c:pt>
                <c:pt idx="607">
                  <c:v>5353</c:v>
                </c:pt>
                <c:pt idx="608">
                  <c:v>8250</c:v>
                </c:pt>
                <c:pt idx="609">
                  <c:v>9000</c:v>
                </c:pt>
                <c:pt idx="610">
                  <c:v>11000</c:v>
                </c:pt>
                <c:pt idx="611">
                  <c:v>7119</c:v>
                </c:pt>
                <c:pt idx="612">
                  <c:v>14160</c:v>
                </c:pt>
                <c:pt idx="613">
                  <c:v>11877</c:v>
                </c:pt>
                <c:pt idx="614">
                  <c:v>11000</c:v>
                </c:pt>
                <c:pt idx="615">
                  <c:v>8500</c:v>
                </c:pt>
                <c:pt idx="616">
                  <c:v>17500</c:v>
                </c:pt>
                <c:pt idx="617">
                  <c:v>15718</c:v>
                </c:pt>
                <c:pt idx="618">
                  <c:v>18000</c:v>
                </c:pt>
                <c:pt idx="619">
                  <c:v>12500</c:v>
                </c:pt>
                <c:pt idx="620">
                  <c:v>12000</c:v>
                </c:pt>
                <c:pt idx="621">
                  <c:v>16353</c:v>
                </c:pt>
                <c:pt idx="622">
                  <c:v>10793</c:v>
                </c:pt>
                <c:pt idx="623">
                  <c:v>12500</c:v>
                </c:pt>
                <c:pt idx="624">
                  <c:v>10500</c:v>
                </c:pt>
                <c:pt idx="625">
                  <c:v>17777</c:v>
                </c:pt>
                <c:pt idx="626">
                  <c:v>4500</c:v>
                </c:pt>
                <c:pt idx="627">
                  <c:v>10955.5</c:v>
                </c:pt>
                <c:pt idx="628">
                  <c:v>4500</c:v>
                </c:pt>
                <c:pt idx="629">
                  <c:v>15000</c:v>
                </c:pt>
                <c:pt idx="630">
                  <c:v>13500</c:v>
                </c:pt>
                <c:pt idx="631">
                  <c:v>9965</c:v>
                </c:pt>
                <c:pt idx="632">
                  <c:v>14250</c:v>
                </c:pt>
                <c:pt idx="633">
                  <c:v>9500</c:v>
                </c:pt>
                <c:pt idx="634">
                  <c:v>9648</c:v>
                </c:pt>
                <c:pt idx="635">
                  <c:v>12156.5</c:v>
                </c:pt>
                <c:pt idx="636">
                  <c:v>9500</c:v>
                </c:pt>
                <c:pt idx="637">
                  <c:v>6000</c:v>
                </c:pt>
                <c:pt idx="638">
                  <c:v>7250</c:v>
                </c:pt>
                <c:pt idx="639">
                  <c:v>7162.5</c:v>
                </c:pt>
                <c:pt idx="640">
                  <c:v>19888</c:v>
                </c:pt>
                <c:pt idx="641">
                  <c:v>25125</c:v>
                </c:pt>
                <c:pt idx="642">
                  <c:v>21500</c:v>
                </c:pt>
                <c:pt idx="643">
                  <c:v>19500</c:v>
                </c:pt>
                <c:pt idx="644">
                  <c:v>18135</c:v>
                </c:pt>
                <c:pt idx="645">
                  <c:v>5300</c:v>
                </c:pt>
                <c:pt idx="646">
                  <c:v>14500</c:v>
                </c:pt>
                <c:pt idx="647">
                  <c:v>17250</c:v>
                </c:pt>
                <c:pt idx="648">
                  <c:v>12500</c:v>
                </c:pt>
                <c:pt idx="649">
                  <c:v>19500</c:v>
                </c:pt>
                <c:pt idx="650">
                  <c:v>13500</c:v>
                </c:pt>
                <c:pt idx="651">
                  <c:v>18050</c:v>
                </c:pt>
                <c:pt idx="652">
                  <c:v>15750</c:v>
                </c:pt>
                <c:pt idx="653">
                  <c:v>15000</c:v>
                </c:pt>
                <c:pt idx="654">
                  <c:v>5500</c:v>
                </c:pt>
                <c:pt idx="655">
                  <c:v>20400</c:v>
                </c:pt>
                <c:pt idx="656">
                  <c:v>17250</c:v>
                </c:pt>
                <c:pt idx="657">
                  <c:v>12750</c:v>
                </c:pt>
                <c:pt idx="658">
                  <c:v>5500</c:v>
                </c:pt>
                <c:pt idx="659">
                  <c:v>15750</c:v>
                </c:pt>
                <c:pt idx="660">
                  <c:v>7223</c:v>
                </c:pt>
                <c:pt idx="661">
                  <c:v>19500</c:v>
                </c:pt>
                <c:pt idx="662">
                  <c:v>17500</c:v>
                </c:pt>
                <c:pt idx="663">
                  <c:v>18500</c:v>
                </c:pt>
                <c:pt idx="664">
                  <c:v>15500</c:v>
                </c:pt>
                <c:pt idx="665">
                  <c:v>23250</c:v>
                </c:pt>
                <c:pt idx="666">
                  <c:v>19500</c:v>
                </c:pt>
                <c:pt idx="667">
                  <c:v>4500</c:v>
                </c:pt>
                <c:pt idx="668">
                  <c:v>9500</c:v>
                </c:pt>
                <c:pt idx="669">
                  <c:v>8750</c:v>
                </c:pt>
                <c:pt idx="670">
                  <c:v>8000</c:v>
                </c:pt>
                <c:pt idx="671">
                  <c:v>10500</c:v>
                </c:pt>
                <c:pt idx="672">
                  <c:v>10750</c:v>
                </c:pt>
                <c:pt idx="673">
                  <c:v>18750</c:v>
                </c:pt>
                <c:pt idx="674">
                  <c:v>17450</c:v>
                </c:pt>
                <c:pt idx="675">
                  <c:v>9757.5</c:v>
                </c:pt>
                <c:pt idx="676">
                  <c:v>18500</c:v>
                </c:pt>
                <c:pt idx="677">
                  <c:v>18345.5</c:v>
                </c:pt>
                <c:pt idx="678">
                  <c:v>16533</c:v>
                </c:pt>
                <c:pt idx="679">
                  <c:v>8000</c:v>
                </c:pt>
                <c:pt idx="680">
                  <c:v>20000</c:v>
                </c:pt>
                <c:pt idx="681">
                  <c:v>14500</c:v>
                </c:pt>
                <c:pt idx="682">
                  <c:v>19000</c:v>
                </c:pt>
                <c:pt idx="683">
                  <c:v>17500</c:v>
                </c:pt>
                <c:pt idx="684">
                  <c:v>12500</c:v>
                </c:pt>
                <c:pt idx="685">
                  <c:v>15500</c:v>
                </c:pt>
                <c:pt idx="686">
                  <c:v>15750</c:v>
                </c:pt>
                <c:pt idx="687">
                  <c:v>11014</c:v>
                </c:pt>
                <c:pt idx="688">
                  <c:v>16780</c:v>
                </c:pt>
                <c:pt idx="689">
                  <c:v>17833</c:v>
                </c:pt>
                <c:pt idx="690">
                  <c:v>19500</c:v>
                </c:pt>
                <c:pt idx="691">
                  <c:v>17750</c:v>
                </c:pt>
                <c:pt idx="692">
                  <c:v>24364</c:v>
                </c:pt>
                <c:pt idx="693">
                  <c:v>15000</c:v>
                </c:pt>
                <c:pt idx="694">
                  <c:v>18750</c:v>
                </c:pt>
                <c:pt idx="695">
                  <c:v>16626</c:v>
                </c:pt>
                <c:pt idx="696">
                  <c:v>17750</c:v>
                </c:pt>
                <c:pt idx="697">
                  <c:v>22000</c:v>
                </c:pt>
                <c:pt idx="698">
                  <c:v>17646.5</c:v>
                </c:pt>
                <c:pt idx="699">
                  <c:v>19125</c:v>
                </c:pt>
                <c:pt idx="700">
                  <c:v>20060.5</c:v>
                </c:pt>
                <c:pt idx="701">
                  <c:v>21000</c:v>
                </c:pt>
                <c:pt idx="702">
                  <c:v>14500</c:v>
                </c:pt>
                <c:pt idx="703">
                  <c:v>21251</c:v>
                </c:pt>
                <c:pt idx="704">
                  <c:v>12625</c:v>
                </c:pt>
                <c:pt idx="705">
                  <c:v>21500</c:v>
                </c:pt>
                <c:pt idx="706">
                  <c:v>16055</c:v>
                </c:pt>
                <c:pt idx="707">
                  <c:v>19965</c:v>
                </c:pt>
                <c:pt idx="708">
                  <c:v>20000</c:v>
                </c:pt>
                <c:pt idx="709">
                  <c:v>18878</c:v>
                </c:pt>
                <c:pt idx="710">
                  <c:v>15282</c:v>
                </c:pt>
                <c:pt idx="711">
                  <c:v>13125</c:v>
                </c:pt>
                <c:pt idx="712">
                  <c:v>17250</c:v>
                </c:pt>
                <c:pt idx="713">
                  <c:v>20000</c:v>
                </c:pt>
                <c:pt idx="714">
                  <c:v>25250</c:v>
                </c:pt>
                <c:pt idx="715">
                  <c:v>18500.5</c:v>
                </c:pt>
                <c:pt idx="716">
                  <c:v>21666</c:v>
                </c:pt>
                <c:pt idx="717">
                  <c:v>13500</c:v>
                </c:pt>
                <c:pt idx="718">
                  <c:v>15525</c:v>
                </c:pt>
                <c:pt idx="719">
                  <c:v>14500</c:v>
                </c:pt>
                <c:pt idx="720">
                  <c:v>13125</c:v>
                </c:pt>
                <c:pt idx="721">
                  <c:v>19500</c:v>
                </c:pt>
                <c:pt idx="722">
                  <c:v>21570.5</c:v>
                </c:pt>
                <c:pt idx="723">
                  <c:v>21500</c:v>
                </c:pt>
                <c:pt idx="724">
                  <c:v>11500</c:v>
                </c:pt>
                <c:pt idx="725">
                  <c:v>19500</c:v>
                </c:pt>
                <c:pt idx="726">
                  <c:v>18125</c:v>
                </c:pt>
                <c:pt idx="727">
                  <c:v>15725</c:v>
                </c:pt>
                <c:pt idx="728">
                  <c:v>23000</c:v>
                </c:pt>
                <c:pt idx="729">
                  <c:v>15000</c:v>
                </c:pt>
                <c:pt idx="730">
                  <c:v>15000</c:v>
                </c:pt>
                <c:pt idx="731">
                  <c:v>15334</c:v>
                </c:pt>
                <c:pt idx="732">
                  <c:v>14000</c:v>
                </c:pt>
                <c:pt idx="733">
                  <c:v>15000</c:v>
                </c:pt>
                <c:pt idx="734">
                  <c:v>15876</c:v>
                </c:pt>
                <c:pt idx="735">
                  <c:v>13266</c:v>
                </c:pt>
                <c:pt idx="736">
                  <c:v>17000</c:v>
                </c:pt>
                <c:pt idx="737">
                  <c:v>18050</c:v>
                </c:pt>
                <c:pt idx="738">
                  <c:v>16594</c:v>
                </c:pt>
                <c:pt idx="739">
                  <c:v>15500</c:v>
                </c:pt>
                <c:pt idx="740">
                  <c:v>18750</c:v>
                </c:pt>
                <c:pt idx="741">
                  <c:v>16563</c:v>
                </c:pt>
                <c:pt idx="742">
                  <c:v>15000</c:v>
                </c:pt>
                <c:pt idx="743">
                  <c:v>11998</c:v>
                </c:pt>
                <c:pt idx="744">
                  <c:v>9500</c:v>
                </c:pt>
                <c:pt idx="745">
                  <c:v>9494</c:v>
                </c:pt>
                <c:pt idx="746">
                  <c:v>10049</c:v>
                </c:pt>
                <c:pt idx="747">
                  <c:v>9500</c:v>
                </c:pt>
                <c:pt idx="748">
                  <c:v>11000</c:v>
                </c:pt>
                <c:pt idx="749">
                  <c:v>5419.5</c:v>
                </c:pt>
                <c:pt idx="750">
                  <c:v>5500</c:v>
                </c:pt>
                <c:pt idx="751">
                  <c:v>4900</c:v>
                </c:pt>
                <c:pt idx="752">
                  <c:v>13841</c:v>
                </c:pt>
                <c:pt idx="753">
                  <c:v>5125</c:v>
                </c:pt>
                <c:pt idx="754">
                  <c:v>5500</c:v>
                </c:pt>
                <c:pt idx="755">
                  <c:v>3500</c:v>
                </c:pt>
                <c:pt idx="756">
                  <c:v>5500</c:v>
                </c:pt>
                <c:pt idx="757">
                  <c:v>5500</c:v>
                </c:pt>
                <c:pt idx="758">
                  <c:v>5500</c:v>
                </c:pt>
                <c:pt idx="759">
                  <c:v>5500</c:v>
                </c:pt>
                <c:pt idx="760">
                  <c:v>4800</c:v>
                </c:pt>
                <c:pt idx="761">
                  <c:v>3500</c:v>
                </c:pt>
                <c:pt idx="762">
                  <c:v>5500</c:v>
                </c:pt>
                <c:pt idx="763">
                  <c:v>4379.5</c:v>
                </c:pt>
                <c:pt idx="764">
                  <c:v>24250</c:v>
                </c:pt>
                <c:pt idx="765">
                  <c:v>22248.5</c:v>
                </c:pt>
                <c:pt idx="766">
                  <c:v>22482.5</c:v>
                </c:pt>
                <c:pt idx="767">
                  <c:v>15500</c:v>
                </c:pt>
                <c:pt idx="768">
                  <c:v>20500</c:v>
                </c:pt>
                <c:pt idx="769">
                  <c:v>18500</c:v>
                </c:pt>
                <c:pt idx="770">
                  <c:v>11200</c:v>
                </c:pt>
                <c:pt idx="771">
                  <c:v>14245</c:v>
                </c:pt>
                <c:pt idx="772">
                  <c:v>18311</c:v>
                </c:pt>
                <c:pt idx="773">
                  <c:v>10500</c:v>
                </c:pt>
                <c:pt idx="774">
                  <c:v>13000</c:v>
                </c:pt>
                <c:pt idx="775">
                  <c:v>13500</c:v>
                </c:pt>
                <c:pt idx="776">
                  <c:v>5500</c:v>
                </c:pt>
                <c:pt idx="777">
                  <c:v>6000</c:v>
                </c:pt>
                <c:pt idx="778">
                  <c:v>15264</c:v>
                </c:pt>
                <c:pt idx="779">
                  <c:v>19500</c:v>
                </c:pt>
                <c:pt idx="780">
                  <c:v>14000</c:v>
                </c:pt>
                <c:pt idx="781">
                  <c:v>13500</c:v>
                </c:pt>
                <c:pt idx="782">
                  <c:v>12487.5</c:v>
                </c:pt>
                <c:pt idx="783">
                  <c:v>2055.5</c:v>
                </c:pt>
                <c:pt idx="784">
                  <c:v>14458</c:v>
                </c:pt>
                <c:pt idx="785">
                  <c:v>10000</c:v>
                </c:pt>
                <c:pt idx="786">
                  <c:v>19399</c:v>
                </c:pt>
                <c:pt idx="787">
                  <c:v>10325</c:v>
                </c:pt>
                <c:pt idx="788">
                  <c:v>18250</c:v>
                </c:pt>
                <c:pt idx="789">
                  <c:v>14500</c:v>
                </c:pt>
                <c:pt idx="790">
                  <c:v>11597</c:v>
                </c:pt>
                <c:pt idx="791">
                  <c:v>15000</c:v>
                </c:pt>
                <c:pt idx="792">
                  <c:v>13852.5</c:v>
                </c:pt>
                <c:pt idx="793">
                  <c:v>5500</c:v>
                </c:pt>
                <c:pt idx="794">
                  <c:v>4313</c:v>
                </c:pt>
                <c:pt idx="795">
                  <c:v>15000</c:v>
                </c:pt>
                <c:pt idx="796">
                  <c:v>2625</c:v>
                </c:pt>
                <c:pt idx="797">
                  <c:v>13146.5</c:v>
                </c:pt>
                <c:pt idx="798">
                  <c:v>13000</c:v>
                </c:pt>
                <c:pt idx="799">
                  <c:v>13000</c:v>
                </c:pt>
                <c:pt idx="800">
                  <c:v>19000</c:v>
                </c:pt>
                <c:pt idx="801">
                  <c:v>12000</c:v>
                </c:pt>
                <c:pt idx="802">
                  <c:v>11722</c:v>
                </c:pt>
                <c:pt idx="803">
                  <c:v>4500</c:v>
                </c:pt>
                <c:pt idx="804">
                  <c:v>4500</c:v>
                </c:pt>
                <c:pt idx="805">
                  <c:v>14592</c:v>
                </c:pt>
                <c:pt idx="806">
                  <c:v>12000</c:v>
                </c:pt>
                <c:pt idx="807">
                  <c:v>7500</c:v>
                </c:pt>
                <c:pt idx="808">
                  <c:v>10288</c:v>
                </c:pt>
                <c:pt idx="809">
                  <c:v>16062.5</c:v>
                </c:pt>
                <c:pt idx="810">
                  <c:v>5500</c:v>
                </c:pt>
                <c:pt idx="811">
                  <c:v>14265.5</c:v>
                </c:pt>
                <c:pt idx="812">
                  <c:v>10500</c:v>
                </c:pt>
                <c:pt idx="813">
                  <c:v>5730</c:v>
                </c:pt>
                <c:pt idx="814">
                  <c:v>9119</c:v>
                </c:pt>
                <c:pt idx="815">
                  <c:v>12484</c:v>
                </c:pt>
                <c:pt idx="816">
                  <c:v>13152</c:v>
                </c:pt>
                <c:pt idx="817">
                  <c:v>6002</c:v>
                </c:pt>
                <c:pt idx="818">
                  <c:v>10471</c:v>
                </c:pt>
                <c:pt idx="819">
                  <c:v>16666</c:v>
                </c:pt>
                <c:pt idx="820">
                  <c:v>16850</c:v>
                </c:pt>
                <c:pt idx="821">
                  <c:v>21500</c:v>
                </c:pt>
                <c:pt idx="822">
                  <c:v>19099</c:v>
                </c:pt>
                <c:pt idx="823">
                  <c:v>13005.5</c:v>
                </c:pt>
                <c:pt idx="824">
                  <c:v>18425</c:v>
                </c:pt>
                <c:pt idx="825">
                  <c:v>17500</c:v>
                </c:pt>
                <c:pt idx="826">
                  <c:v>17892.5</c:v>
                </c:pt>
                <c:pt idx="827">
                  <c:v>13716.5</c:v>
                </c:pt>
                <c:pt idx="828">
                  <c:v>12500</c:v>
                </c:pt>
                <c:pt idx="829">
                  <c:v>19125</c:v>
                </c:pt>
                <c:pt idx="830">
                  <c:v>18565</c:v>
                </c:pt>
                <c:pt idx="831">
                  <c:v>18080.5</c:v>
                </c:pt>
                <c:pt idx="832">
                  <c:v>19500</c:v>
                </c:pt>
                <c:pt idx="833">
                  <c:v>23500</c:v>
                </c:pt>
                <c:pt idx="834">
                  <c:v>13029</c:v>
                </c:pt>
                <c:pt idx="835">
                  <c:v>20500</c:v>
                </c:pt>
                <c:pt idx="836">
                  <c:v>15327.5</c:v>
                </c:pt>
                <c:pt idx="837">
                  <c:v>15750</c:v>
                </c:pt>
                <c:pt idx="838">
                  <c:v>19750</c:v>
                </c:pt>
                <c:pt idx="839">
                  <c:v>22521</c:v>
                </c:pt>
                <c:pt idx="840">
                  <c:v>15500</c:v>
                </c:pt>
                <c:pt idx="841">
                  <c:v>18000</c:v>
                </c:pt>
                <c:pt idx="842">
                  <c:v>15374</c:v>
                </c:pt>
                <c:pt idx="843">
                  <c:v>20000</c:v>
                </c:pt>
                <c:pt idx="844">
                  <c:v>12500</c:v>
                </c:pt>
                <c:pt idx="845">
                  <c:v>11000</c:v>
                </c:pt>
                <c:pt idx="846">
                  <c:v>21600</c:v>
                </c:pt>
                <c:pt idx="847">
                  <c:v>14250</c:v>
                </c:pt>
                <c:pt idx="848">
                  <c:v>12000</c:v>
                </c:pt>
                <c:pt idx="849">
                  <c:v>21500</c:v>
                </c:pt>
                <c:pt idx="850">
                  <c:v>23250</c:v>
                </c:pt>
                <c:pt idx="851">
                  <c:v>14000</c:v>
                </c:pt>
                <c:pt idx="852">
                  <c:v>21250</c:v>
                </c:pt>
                <c:pt idx="853">
                  <c:v>19500</c:v>
                </c:pt>
                <c:pt idx="854">
                  <c:v>8591</c:v>
                </c:pt>
                <c:pt idx="855">
                  <c:v>11000</c:v>
                </c:pt>
                <c:pt idx="856">
                  <c:v>11600</c:v>
                </c:pt>
                <c:pt idx="857">
                  <c:v>21500</c:v>
                </c:pt>
                <c:pt idx="858">
                  <c:v>12000</c:v>
                </c:pt>
                <c:pt idx="859">
                  <c:v>23333</c:v>
                </c:pt>
                <c:pt idx="860">
                  <c:v>18500</c:v>
                </c:pt>
                <c:pt idx="861">
                  <c:v>18172</c:v>
                </c:pt>
                <c:pt idx="862">
                  <c:v>20500.5</c:v>
                </c:pt>
                <c:pt idx="863">
                  <c:v>19500</c:v>
                </c:pt>
                <c:pt idx="864">
                  <c:v>4977</c:v>
                </c:pt>
                <c:pt idx="865">
                  <c:v>14256.5</c:v>
                </c:pt>
                <c:pt idx="866">
                  <c:v>6000</c:v>
                </c:pt>
                <c:pt idx="867">
                  <c:v>14250</c:v>
                </c:pt>
                <c:pt idx="868">
                  <c:v>9431</c:v>
                </c:pt>
                <c:pt idx="869">
                  <c:v>4500</c:v>
                </c:pt>
                <c:pt idx="870">
                  <c:v>9500</c:v>
                </c:pt>
                <c:pt idx="871">
                  <c:v>6750</c:v>
                </c:pt>
                <c:pt idx="872">
                  <c:v>5432</c:v>
                </c:pt>
                <c:pt idx="873">
                  <c:v>9745</c:v>
                </c:pt>
                <c:pt idx="874">
                  <c:v>5500</c:v>
                </c:pt>
                <c:pt idx="875">
                  <c:v>6168.5</c:v>
                </c:pt>
                <c:pt idx="876">
                  <c:v>12000</c:v>
                </c:pt>
                <c:pt idx="877">
                  <c:v>14898</c:v>
                </c:pt>
                <c:pt idx="878">
                  <c:v>17000</c:v>
                </c:pt>
                <c:pt idx="879">
                  <c:v>9460</c:v>
                </c:pt>
                <c:pt idx="880">
                  <c:v>12250</c:v>
                </c:pt>
                <c:pt idx="881">
                  <c:v>6366</c:v>
                </c:pt>
                <c:pt idx="882">
                  <c:v>6773</c:v>
                </c:pt>
                <c:pt idx="883">
                  <c:v>3353</c:v>
                </c:pt>
                <c:pt idx="884">
                  <c:v>6750</c:v>
                </c:pt>
                <c:pt idx="885">
                  <c:v>8250</c:v>
                </c:pt>
                <c:pt idx="886">
                  <c:v>10955</c:v>
                </c:pt>
                <c:pt idx="887">
                  <c:v>13000</c:v>
                </c:pt>
                <c:pt idx="888">
                  <c:v>17500</c:v>
                </c:pt>
                <c:pt idx="889">
                  <c:v>5500</c:v>
                </c:pt>
                <c:pt idx="890">
                  <c:v>13000</c:v>
                </c:pt>
                <c:pt idx="891">
                  <c:v>11000</c:v>
                </c:pt>
                <c:pt idx="892">
                  <c:v>18000</c:v>
                </c:pt>
                <c:pt idx="893">
                  <c:v>16000</c:v>
                </c:pt>
                <c:pt idx="894">
                  <c:v>20700</c:v>
                </c:pt>
                <c:pt idx="895">
                  <c:v>19111</c:v>
                </c:pt>
                <c:pt idx="896">
                  <c:v>5542</c:v>
                </c:pt>
                <c:pt idx="897">
                  <c:v>13750</c:v>
                </c:pt>
                <c:pt idx="898">
                  <c:v>15489.5</c:v>
                </c:pt>
                <c:pt idx="899">
                  <c:v>16062.5</c:v>
                </c:pt>
                <c:pt idx="900">
                  <c:v>13869</c:v>
                </c:pt>
                <c:pt idx="901">
                  <c:v>14187.5</c:v>
                </c:pt>
                <c:pt idx="902">
                  <c:v>18526</c:v>
                </c:pt>
                <c:pt idx="903">
                  <c:v>6288</c:v>
                </c:pt>
                <c:pt idx="904">
                  <c:v>14664</c:v>
                </c:pt>
                <c:pt idx="905">
                  <c:v>14836</c:v>
                </c:pt>
                <c:pt idx="906">
                  <c:v>19750</c:v>
                </c:pt>
                <c:pt idx="907">
                  <c:v>13935</c:v>
                </c:pt>
                <c:pt idx="908">
                  <c:v>18360</c:v>
                </c:pt>
                <c:pt idx="909">
                  <c:v>21500</c:v>
                </c:pt>
                <c:pt idx="910">
                  <c:v>27000</c:v>
                </c:pt>
                <c:pt idx="911">
                  <c:v>4500</c:v>
                </c:pt>
                <c:pt idx="912">
                  <c:v>19500</c:v>
                </c:pt>
                <c:pt idx="913">
                  <c:v>19417</c:v>
                </c:pt>
                <c:pt idx="914">
                  <c:v>19000</c:v>
                </c:pt>
                <c:pt idx="915">
                  <c:v>24500</c:v>
                </c:pt>
                <c:pt idx="916">
                  <c:v>5464</c:v>
                </c:pt>
                <c:pt idx="917">
                  <c:v>4216</c:v>
                </c:pt>
                <c:pt idx="918">
                  <c:v>14500</c:v>
                </c:pt>
                <c:pt idx="919">
                  <c:v>19372.5</c:v>
                </c:pt>
                <c:pt idx="920">
                  <c:v>23000</c:v>
                </c:pt>
                <c:pt idx="921">
                  <c:v>15588</c:v>
                </c:pt>
                <c:pt idx="922">
                  <c:v>19000</c:v>
                </c:pt>
                <c:pt idx="923">
                  <c:v>21500</c:v>
                </c:pt>
                <c:pt idx="924">
                  <c:v>15750</c:v>
                </c:pt>
                <c:pt idx="925">
                  <c:v>19500</c:v>
                </c:pt>
                <c:pt idx="926">
                  <c:v>16300</c:v>
                </c:pt>
                <c:pt idx="927">
                  <c:v>23277</c:v>
                </c:pt>
                <c:pt idx="928">
                  <c:v>16750</c:v>
                </c:pt>
                <c:pt idx="929">
                  <c:v>21500</c:v>
                </c:pt>
                <c:pt idx="930">
                  <c:v>23000</c:v>
                </c:pt>
                <c:pt idx="931">
                  <c:v>19125</c:v>
                </c:pt>
                <c:pt idx="932">
                  <c:v>16500</c:v>
                </c:pt>
                <c:pt idx="933">
                  <c:v>20454</c:v>
                </c:pt>
                <c:pt idx="934">
                  <c:v>15500</c:v>
                </c:pt>
                <c:pt idx="935">
                  <c:v>12000</c:v>
                </c:pt>
                <c:pt idx="936">
                  <c:v>19845</c:v>
                </c:pt>
                <c:pt idx="937">
                  <c:v>19623</c:v>
                </c:pt>
                <c:pt idx="938">
                  <c:v>17177</c:v>
                </c:pt>
                <c:pt idx="939">
                  <c:v>25584.5</c:v>
                </c:pt>
                <c:pt idx="940">
                  <c:v>12500</c:v>
                </c:pt>
                <c:pt idx="941">
                  <c:v>20500</c:v>
                </c:pt>
                <c:pt idx="942">
                  <c:v>9500</c:v>
                </c:pt>
                <c:pt idx="943">
                  <c:v>17375</c:v>
                </c:pt>
                <c:pt idx="944">
                  <c:v>21500</c:v>
                </c:pt>
                <c:pt idx="945">
                  <c:v>20000</c:v>
                </c:pt>
                <c:pt idx="946">
                  <c:v>26332</c:v>
                </c:pt>
                <c:pt idx="947">
                  <c:v>9500</c:v>
                </c:pt>
                <c:pt idx="948">
                  <c:v>22355</c:v>
                </c:pt>
                <c:pt idx="949">
                  <c:v>13342.5</c:v>
                </c:pt>
                <c:pt idx="950">
                  <c:v>21500</c:v>
                </c:pt>
                <c:pt idx="951">
                  <c:v>22750</c:v>
                </c:pt>
                <c:pt idx="952">
                  <c:v>22000</c:v>
                </c:pt>
                <c:pt idx="953">
                  <c:v>12000</c:v>
                </c:pt>
                <c:pt idx="954">
                  <c:v>18637.5</c:v>
                </c:pt>
                <c:pt idx="955">
                  <c:v>23750</c:v>
                </c:pt>
                <c:pt idx="956">
                  <c:v>21500</c:v>
                </c:pt>
                <c:pt idx="957">
                  <c:v>12383</c:v>
                </c:pt>
                <c:pt idx="958">
                  <c:v>18300</c:v>
                </c:pt>
                <c:pt idx="959">
                  <c:v>15000</c:v>
                </c:pt>
                <c:pt idx="960">
                  <c:v>15750</c:v>
                </c:pt>
                <c:pt idx="961">
                  <c:v>15000</c:v>
                </c:pt>
                <c:pt idx="962">
                  <c:v>15000</c:v>
                </c:pt>
                <c:pt idx="963">
                  <c:v>14500</c:v>
                </c:pt>
                <c:pt idx="964">
                  <c:v>16450</c:v>
                </c:pt>
                <c:pt idx="965">
                  <c:v>15000</c:v>
                </c:pt>
                <c:pt idx="966">
                  <c:v>16691</c:v>
                </c:pt>
                <c:pt idx="967">
                  <c:v>15805</c:v>
                </c:pt>
                <c:pt idx="968">
                  <c:v>15000</c:v>
                </c:pt>
                <c:pt idx="969">
                  <c:v>19454</c:v>
                </c:pt>
                <c:pt idx="970">
                  <c:v>18000</c:v>
                </c:pt>
                <c:pt idx="971">
                  <c:v>19000</c:v>
                </c:pt>
                <c:pt idx="972">
                  <c:v>23613.5</c:v>
                </c:pt>
                <c:pt idx="973">
                  <c:v>16625</c:v>
                </c:pt>
                <c:pt idx="974">
                  <c:v>27000</c:v>
                </c:pt>
                <c:pt idx="975">
                  <c:v>22150</c:v>
                </c:pt>
                <c:pt idx="976">
                  <c:v>19500</c:v>
                </c:pt>
                <c:pt idx="977">
                  <c:v>17750</c:v>
                </c:pt>
                <c:pt idx="978">
                  <c:v>20500</c:v>
                </c:pt>
                <c:pt idx="979">
                  <c:v>23190.5</c:v>
                </c:pt>
                <c:pt idx="980">
                  <c:v>19391</c:v>
                </c:pt>
                <c:pt idx="981">
                  <c:v>24000</c:v>
                </c:pt>
                <c:pt idx="982">
                  <c:v>21000</c:v>
                </c:pt>
                <c:pt idx="983">
                  <c:v>16203.5</c:v>
                </c:pt>
                <c:pt idx="984">
                  <c:v>19673.5</c:v>
                </c:pt>
                <c:pt idx="985">
                  <c:v>13917</c:v>
                </c:pt>
                <c:pt idx="986">
                  <c:v>18000</c:v>
                </c:pt>
                <c:pt idx="987">
                  <c:v>20000</c:v>
                </c:pt>
                <c:pt idx="988">
                  <c:v>24875</c:v>
                </c:pt>
                <c:pt idx="989">
                  <c:v>27000</c:v>
                </c:pt>
                <c:pt idx="990">
                  <c:v>24040</c:v>
                </c:pt>
                <c:pt idx="991">
                  <c:v>26950</c:v>
                </c:pt>
                <c:pt idx="992">
                  <c:v>20410</c:v>
                </c:pt>
                <c:pt idx="993">
                  <c:v>23250</c:v>
                </c:pt>
                <c:pt idx="994">
                  <c:v>18500</c:v>
                </c:pt>
                <c:pt idx="995">
                  <c:v>12000</c:v>
                </c:pt>
                <c:pt idx="996">
                  <c:v>16349</c:v>
                </c:pt>
                <c:pt idx="997">
                  <c:v>18500</c:v>
                </c:pt>
                <c:pt idx="998">
                  <c:v>13250</c:v>
                </c:pt>
                <c:pt idx="999">
                  <c:v>26000</c:v>
                </c:pt>
                <c:pt idx="1000">
                  <c:v>17200</c:v>
                </c:pt>
                <c:pt idx="1001">
                  <c:v>25000</c:v>
                </c:pt>
                <c:pt idx="1002">
                  <c:v>12000</c:v>
                </c:pt>
                <c:pt idx="1003">
                  <c:v>3500</c:v>
                </c:pt>
                <c:pt idx="1004">
                  <c:v>21500</c:v>
                </c:pt>
                <c:pt idx="1005">
                  <c:v>18320</c:v>
                </c:pt>
                <c:pt idx="1006">
                  <c:v>25000</c:v>
                </c:pt>
                <c:pt idx="1007">
                  <c:v>15500</c:v>
                </c:pt>
                <c:pt idx="1008">
                  <c:v>15000</c:v>
                </c:pt>
                <c:pt idx="1009">
                  <c:v>17025</c:v>
                </c:pt>
                <c:pt idx="1010">
                  <c:v>15000</c:v>
                </c:pt>
                <c:pt idx="1011">
                  <c:v>18521</c:v>
                </c:pt>
                <c:pt idx="1012">
                  <c:v>14000</c:v>
                </c:pt>
                <c:pt idx="1013">
                  <c:v>15285</c:v>
                </c:pt>
                <c:pt idx="1014">
                  <c:v>20000</c:v>
                </c:pt>
                <c:pt idx="1015">
                  <c:v>11071</c:v>
                </c:pt>
                <c:pt idx="1016">
                  <c:v>3000</c:v>
                </c:pt>
                <c:pt idx="1017">
                  <c:v>9803.5</c:v>
                </c:pt>
                <c:pt idx="1018">
                  <c:v>15000</c:v>
                </c:pt>
                <c:pt idx="1019">
                  <c:v>15500</c:v>
                </c:pt>
                <c:pt idx="1020">
                  <c:v>11000</c:v>
                </c:pt>
                <c:pt idx="1021">
                  <c:v>23377.5</c:v>
                </c:pt>
                <c:pt idx="1022">
                  <c:v>10898</c:v>
                </c:pt>
                <c:pt idx="1023">
                  <c:v>14258</c:v>
                </c:pt>
                <c:pt idx="1024">
                  <c:v>10925</c:v>
                </c:pt>
                <c:pt idx="1025">
                  <c:v>17128</c:v>
                </c:pt>
                <c:pt idx="1026">
                  <c:v>10251</c:v>
                </c:pt>
                <c:pt idx="1027">
                  <c:v>14195</c:v>
                </c:pt>
                <c:pt idx="1028">
                  <c:v>15000</c:v>
                </c:pt>
                <c:pt idx="1029">
                  <c:v>12000</c:v>
                </c:pt>
                <c:pt idx="1030">
                  <c:v>13025.5</c:v>
                </c:pt>
                <c:pt idx="1031">
                  <c:v>12000</c:v>
                </c:pt>
                <c:pt idx="1032">
                  <c:v>20559</c:v>
                </c:pt>
                <c:pt idx="1033">
                  <c:v>17750</c:v>
                </c:pt>
                <c:pt idx="1034">
                  <c:v>12000</c:v>
                </c:pt>
                <c:pt idx="1035">
                  <c:v>15000</c:v>
                </c:pt>
                <c:pt idx="1036">
                  <c:v>17750</c:v>
                </c:pt>
                <c:pt idx="1037">
                  <c:v>12173</c:v>
                </c:pt>
                <c:pt idx="1038">
                  <c:v>11000</c:v>
                </c:pt>
                <c:pt idx="1039">
                  <c:v>5500</c:v>
                </c:pt>
                <c:pt idx="1040">
                  <c:v>11450</c:v>
                </c:pt>
                <c:pt idx="1041">
                  <c:v>13700</c:v>
                </c:pt>
                <c:pt idx="1042">
                  <c:v>13750</c:v>
                </c:pt>
                <c:pt idx="1043">
                  <c:v>12500</c:v>
                </c:pt>
                <c:pt idx="1044">
                  <c:v>9500</c:v>
                </c:pt>
                <c:pt idx="1045">
                  <c:v>18607</c:v>
                </c:pt>
                <c:pt idx="1046">
                  <c:v>11000</c:v>
                </c:pt>
                <c:pt idx="1047">
                  <c:v>16615.5</c:v>
                </c:pt>
                <c:pt idx="1048">
                  <c:v>13750</c:v>
                </c:pt>
                <c:pt idx="1049">
                  <c:v>19000</c:v>
                </c:pt>
                <c:pt idx="1050">
                  <c:v>8406.5</c:v>
                </c:pt>
                <c:pt idx="1051">
                  <c:v>7333</c:v>
                </c:pt>
                <c:pt idx="1052">
                  <c:v>13000</c:v>
                </c:pt>
                <c:pt idx="1053">
                  <c:v>12357.5</c:v>
                </c:pt>
                <c:pt idx="1054">
                  <c:v>15500</c:v>
                </c:pt>
                <c:pt idx="1055">
                  <c:v>17490</c:v>
                </c:pt>
                <c:pt idx="1056">
                  <c:v>9500</c:v>
                </c:pt>
                <c:pt idx="1057">
                  <c:v>13025</c:v>
                </c:pt>
                <c:pt idx="1058">
                  <c:v>12000</c:v>
                </c:pt>
                <c:pt idx="1059">
                  <c:v>14000</c:v>
                </c:pt>
                <c:pt idx="1060">
                  <c:v>11000</c:v>
                </c:pt>
                <c:pt idx="1061">
                  <c:v>9500</c:v>
                </c:pt>
                <c:pt idx="1062">
                  <c:v>19000</c:v>
                </c:pt>
                <c:pt idx="1063">
                  <c:v>3500</c:v>
                </c:pt>
                <c:pt idx="1064">
                  <c:v>9500</c:v>
                </c:pt>
                <c:pt idx="1065">
                  <c:v>20000</c:v>
                </c:pt>
                <c:pt idx="1066">
                  <c:v>19000</c:v>
                </c:pt>
                <c:pt idx="1067">
                  <c:v>4500</c:v>
                </c:pt>
                <c:pt idx="1068">
                  <c:v>12000</c:v>
                </c:pt>
                <c:pt idx="1069">
                  <c:v>3500</c:v>
                </c:pt>
                <c:pt idx="1070">
                  <c:v>3500</c:v>
                </c:pt>
                <c:pt idx="1071">
                  <c:v>9796.5</c:v>
                </c:pt>
                <c:pt idx="1072">
                  <c:v>3500</c:v>
                </c:pt>
                <c:pt idx="1073">
                  <c:v>14214.5</c:v>
                </c:pt>
                <c:pt idx="1074">
                  <c:v>3500</c:v>
                </c:pt>
                <c:pt idx="1075">
                  <c:v>12000</c:v>
                </c:pt>
                <c:pt idx="1076">
                  <c:v>10250</c:v>
                </c:pt>
                <c:pt idx="1077">
                  <c:v>16000</c:v>
                </c:pt>
                <c:pt idx="1078">
                  <c:v>8500</c:v>
                </c:pt>
                <c:pt idx="1079">
                  <c:v>2334</c:v>
                </c:pt>
                <c:pt idx="1080">
                  <c:v>19609</c:v>
                </c:pt>
                <c:pt idx="1081">
                  <c:v>13250</c:v>
                </c:pt>
                <c:pt idx="1082">
                  <c:v>12668</c:v>
                </c:pt>
                <c:pt idx="1083">
                  <c:v>14652.5</c:v>
                </c:pt>
                <c:pt idx="1084">
                  <c:v>12737.5</c:v>
                </c:pt>
                <c:pt idx="1085">
                  <c:v>12500</c:v>
                </c:pt>
                <c:pt idx="1086">
                  <c:v>4588</c:v>
                </c:pt>
                <c:pt idx="1087">
                  <c:v>6755</c:v>
                </c:pt>
                <c:pt idx="1088">
                  <c:v>4500</c:v>
                </c:pt>
                <c:pt idx="1089">
                  <c:v>4746.5</c:v>
                </c:pt>
                <c:pt idx="1090">
                  <c:v>7500</c:v>
                </c:pt>
                <c:pt idx="1091">
                  <c:v>13734</c:v>
                </c:pt>
                <c:pt idx="1092">
                  <c:v>13447</c:v>
                </c:pt>
                <c:pt idx="1093">
                  <c:v>5266</c:v>
                </c:pt>
                <c:pt idx="1094">
                  <c:v>16750</c:v>
                </c:pt>
                <c:pt idx="1095">
                  <c:v>14000</c:v>
                </c:pt>
                <c:pt idx="1096">
                  <c:v>11500</c:v>
                </c:pt>
                <c:pt idx="1097">
                  <c:v>11000</c:v>
                </c:pt>
                <c:pt idx="1098">
                  <c:v>21500</c:v>
                </c:pt>
                <c:pt idx="1099">
                  <c:v>18750</c:v>
                </c:pt>
                <c:pt idx="1100">
                  <c:v>11883</c:v>
                </c:pt>
                <c:pt idx="1101">
                  <c:v>6250</c:v>
                </c:pt>
                <c:pt idx="1102">
                  <c:v>6500</c:v>
                </c:pt>
                <c:pt idx="1103">
                  <c:v>12000</c:v>
                </c:pt>
                <c:pt idx="1104">
                  <c:v>15000</c:v>
                </c:pt>
                <c:pt idx="1105">
                  <c:v>18229</c:v>
                </c:pt>
                <c:pt idx="1106">
                  <c:v>10500</c:v>
                </c:pt>
                <c:pt idx="1107">
                  <c:v>15010.5</c:v>
                </c:pt>
                <c:pt idx="1108">
                  <c:v>14750</c:v>
                </c:pt>
                <c:pt idx="1109">
                  <c:v>17654</c:v>
                </c:pt>
                <c:pt idx="1110">
                  <c:v>12301.5</c:v>
                </c:pt>
                <c:pt idx="1111">
                  <c:v>16000</c:v>
                </c:pt>
                <c:pt idx="1112">
                  <c:v>15250</c:v>
                </c:pt>
                <c:pt idx="1113">
                  <c:v>12405.5</c:v>
                </c:pt>
                <c:pt idx="1114">
                  <c:v>15750</c:v>
                </c:pt>
                <c:pt idx="1115">
                  <c:v>11000</c:v>
                </c:pt>
                <c:pt idx="1116">
                  <c:v>18500</c:v>
                </c:pt>
                <c:pt idx="1117">
                  <c:v>15000</c:v>
                </c:pt>
                <c:pt idx="1118">
                  <c:v>9000</c:v>
                </c:pt>
                <c:pt idx="1119">
                  <c:v>7500</c:v>
                </c:pt>
                <c:pt idx="1120">
                  <c:v>10500</c:v>
                </c:pt>
                <c:pt idx="1121">
                  <c:v>5250</c:v>
                </c:pt>
                <c:pt idx="1122">
                  <c:v>7500</c:v>
                </c:pt>
                <c:pt idx="1123">
                  <c:v>6500</c:v>
                </c:pt>
                <c:pt idx="1124">
                  <c:v>3500</c:v>
                </c:pt>
                <c:pt idx="1125">
                  <c:v>10383</c:v>
                </c:pt>
                <c:pt idx="1126">
                  <c:v>6500</c:v>
                </c:pt>
                <c:pt idx="1127">
                  <c:v>5948.5</c:v>
                </c:pt>
                <c:pt idx="1128">
                  <c:v>3500</c:v>
                </c:pt>
                <c:pt idx="1129">
                  <c:v>6467</c:v>
                </c:pt>
                <c:pt idx="1130">
                  <c:v>14983</c:v>
                </c:pt>
                <c:pt idx="1131">
                  <c:v>19125</c:v>
                </c:pt>
                <c:pt idx="1132">
                  <c:v>16763</c:v>
                </c:pt>
                <c:pt idx="1133">
                  <c:v>20066</c:v>
                </c:pt>
                <c:pt idx="1134">
                  <c:v>16115.5</c:v>
                </c:pt>
                <c:pt idx="1135">
                  <c:v>15750</c:v>
                </c:pt>
                <c:pt idx="1136">
                  <c:v>14250</c:v>
                </c:pt>
                <c:pt idx="1137">
                  <c:v>11486</c:v>
                </c:pt>
                <c:pt idx="1138">
                  <c:v>18500</c:v>
                </c:pt>
                <c:pt idx="1139">
                  <c:v>15554</c:v>
                </c:pt>
                <c:pt idx="1140">
                  <c:v>16750</c:v>
                </c:pt>
                <c:pt idx="1141">
                  <c:v>12125</c:v>
                </c:pt>
                <c:pt idx="1142">
                  <c:v>24000</c:v>
                </c:pt>
                <c:pt idx="1143">
                  <c:v>17075</c:v>
                </c:pt>
                <c:pt idx="1144">
                  <c:v>12000</c:v>
                </c:pt>
                <c:pt idx="1145">
                  <c:v>11000</c:v>
                </c:pt>
                <c:pt idx="1146">
                  <c:v>18750</c:v>
                </c:pt>
                <c:pt idx="1147">
                  <c:v>16900</c:v>
                </c:pt>
                <c:pt idx="1148">
                  <c:v>18000</c:v>
                </c:pt>
                <c:pt idx="1149">
                  <c:v>14906.5</c:v>
                </c:pt>
                <c:pt idx="1150">
                  <c:v>15000</c:v>
                </c:pt>
                <c:pt idx="1151">
                  <c:v>10500</c:v>
                </c:pt>
                <c:pt idx="1152">
                  <c:v>20500</c:v>
                </c:pt>
                <c:pt idx="1153">
                  <c:v>17048</c:v>
                </c:pt>
                <c:pt idx="1154">
                  <c:v>19000</c:v>
                </c:pt>
                <c:pt idx="1155">
                  <c:v>17040</c:v>
                </c:pt>
                <c:pt idx="1156">
                  <c:v>18750</c:v>
                </c:pt>
                <c:pt idx="1157">
                  <c:v>13000</c:v>
                </c:pt>
                <c:pt idx="1158">
                  <c:v>15000</c:v>
                </c:pt>
                <c:pt idx="1159">
                  <c:v>21249.5</c:v>
                </c:pt>
                <c:pt idx="1160">
                  <c:v>18750</c:v>
                </c:pt>
                <c:pt idx="1161">
                  <c:v>8302.5</c:v>
                </c:pt>
                <c:pt idx="1162">
                  <c:v>16249</c:v>
                </c:pt>
                <c:pt idx="1163">
                  <c:v>15500</c:v>
                </c:pt>
                <c:pt idx="1164">
                  <c:v>14500</c:v>
                </c:pt>
                <c:pt idx="1165">
                  <c:v>10294</c:v>
                </c:pt>
                <c:pt idx="1166">
                  <c:v>14500</c:v>
                </c:pt>
                <c:pt idx="1167">
                  <c:v>20500</c:v>
                </c:pt>
                <c:pt idx="1168">
                  <c:v>3500</c:v>
                </c:pt>
                <c:pt idx="1169">
                  <c:v>13500</c:v>
                </c:pt>
                <c:pt idx="1170">
                  <c:v>6000</c:v>
                </c:pt>
                <c:pt idx="1171">
                  <c:v>5500</c:v>
                </c:pt>
                <c:pt idx="1172">
                  <c:v>14562</c:v>
                </c:pt>
                <c:pt idx="1173">
                  <c:v>5500</c:v>
                </c:pt>
                <c:pt idx="1174">
                  <c:v>5500</c:v>
                </c:pt>
                <c:pt idx="1175">
                  <c:v>12912</c:v>
                </c:pt>
                <c:pt idx="1176">
                  <c:v>14250</c:v>
                </c:pt>
                <c:pt idx="1177">
                  <c:v>24000</c:v>
                </c:pt>
                <c:pt idx="1178">
                  <c:v>5518</c:v>
                </c:pt>
                <c:pt idx="1179">
                  <c:v>5424.5</c:v>
                </c:pt>
                <c:pt idx="1180">
                  <c:v>6334</c:v>
                </c:pt>
                <c:pt idx="1181">
                  <c:v>12125</c:v>
                </c:pt>
                <c:pt idx="1182">
                  <c:v>5501</c:v>
                </c:pt>
                <c:pt idx="1183">
                  <c:v>20000</c:v>
                </c:pt>
                <c:pt idx="1184">
                  <c:v>18376</c:v>
                </c:pt>
                <c:pt idx="1185">
                  <c:v>5500</c:v>
                </c:pt>
                <c:pt idx="1186">
                  <c:v>7333</c:v>
                </c:pt>
                <c:pt idx="1187">
                  <c:v>17261</c:v>
                </c:pt>
                <c:pt idx="1188">
                  <c:v>19000</c:v>
                </c:pt>
                <c:pt idx="1189">
                  <c:v>13017</c:v>
                </c:pt>
                <c:pt idx="1190">
                  <c:v>17866</c:v>
                </c:pt>
                <c:pt idx="1191">
                  <c:v>14252</c:v>
                </c:pt>
                <c:pt idx="1192">
                  <c:v>14662.5</c:v>
                </c:pt>
                <c:pt idx="1193">
                  <c:v>14000</c:v>
                </c:pt>
                <c:pt idx="1194">
                  <c:v>20020</c:v>
                </c:pt>
                <c:pt idx="1195">
                  <c:v>9500</c:v>
                </c:pt>
                <c:pt idx="1196">
                  <c:v>14250</c:v>
                </c:pt>
                <c:pt idx="1197">
                  <c:v>8070</c:v>
                </c:pt>
                <c:pt idx="1198">
                  <c:v>11611</c:v>
                </c:pt>
                <c:pt idx="1199">
                  <c:v>4500</c:v>
                </c:pt>
                <c:pt idx="1200">
                  <c:v>9584.5</c:v>
                </c:pt>
                <c:pt idx="1201">
                  <c:v>9500</c:v>
                </c:pt>
                <c:pt idx="1202">
                  <c:v>10500</c:v>
                </c:pt>
                <c:pt idx="1203">
                  <c:v>11831</c:v>
                </c:pt>
                <c:pt idx="1204">
                  <c:v>11500</c:v>
                </c:pt>
                <c:pt idx="1205">
                  <c:v>13000</c:v>
                </c:pt>
                <c:pt idx="1206">
                  <c:v>21700</c:v>
                </c:pt>
                <c:pt idx="1207">
                  <c:v>21500</c:v>
                </c:pt>
                <c:pt idx="1208">
                  <c:v>19500</c:v>
                </c:pt>
                <c:pt idx="1209">
                  <c:v>16500</c:v>
                </c:pt>
                <c:pt idx="1210">
                  <c:v>19500</c:v>
                </c:pt>
                <c:pt idx="1211">
                  <c:v>6905</c:v>
                </c:pt>
                <c:pt idx="1212">
                  <c:v>16667</c:v>
                </c:pt>
                <c:pt idx="1213">
                  <c:v>14125</c:v>
                </c:pt>
                <c:pt idx="1214">
                  <c:v>15862</c:v>
                </c:pt>
                <c:pt idx="1215">
                  <c:v>22500</c:v>
                </c:pt>
                <c:pt idx="1216">
                  <c:v>19000</c:v>
                </c:pt>
                <c:pt idx="1217">
                  <c:v>22238</c:v>
                </c:pt>
                <c:pt idx="1218">
                  <c:v>24500</c:v>
                </c:pt>
                <c:pt idx="1219">
                  <c:v>18750</c:v>
                </c:pt>
                <c:pt idx="1220">
                  <c:v>15250</c:v>
                </c:pt>
                <c:pt idx="1221">
                  <c:v>25000</c:v>
                </c:pt>
                <c:pt idx="1222">
                  <c:v>21655</c:v>
                </c:pt>
                <c:pt idx="1223">
                  <c:v>18749.5</c:v>
                </c:pt>
                <c:pt idx="1224">
                  <c:v>12818.5</c:v>
                </c:pt>
                <c:pt idx="1225">
                  <c:v>5500</c:v>
                </c:pt>
                <c:pt idx="1226">
                  <c:v>12500</c:v>
                </c:pt>
                <c:pt idx="1227">
                  <c:v>18250</c:v>
                </c:pt>
                <c:pt idx="1228">
                  <c:v>15500</c:v>
                </c:pt>
                <c:pt idx="1229">
                  <c:v>15674</c:v>
                </c:pt>
                <c:pt idx="1230">
                  <c:v>16000</c:v>
                </c:pt>
                <c:pt idx="1231">
                  <c:v>14000</c:v>
                </c:pt>
                <c:pt idx="1232">
                  <c:v>14500</c:v>
                </c:pt>
                <c:pt idx="1233">
                  <c:v>15108</c:v>
                </c:pt>
                <c:pt idx="1234">
                  <c:v>15750</c:v>
                </c:pt>
                <c:pt idx="1235">
                  <c:v>15545</c:v>
                </c:pt>
                <c:pt idx="1236">
                  <c:v>5500</c:v>
                </c:pt>
                <c:pt idx="1237">
                  <c:v>5000</c:v>
                </c:pt>
                <c:pt idx="1238">
                  <c:v>5500</c:v>
                </c:pt>
                <c:pt idx="1239">
                  <c:v>11000</c:v>
                </c:pt>
                <c:pt idx="1240">
                  <c:v>4315.5</c:v>
                </c:pt>
                <c:pt idx="1241">
                  <c:v>12000</c:v>
                </c:pt>
                <c:pt idx="1242">
                  <c:v>12500</c:v>
                </c:pt>
                <c:pt idx="1243">
                  <c:v>5500</c:v>
                </c:pt>
                <c:pt idx="1244">
                  <c:v>5500</c:v>
                </c:pt>
                <c:pt idx="1245">
                  <c:v>13053</c:v>
                </c:pt>
                <c:pt idx="1246">
                  <c:v>16250</c:v>
                </c:pt>
                <c:pt idx="1247">
                  <c:v>26000</c:v>
                </c:pt>
                <c:pt idx="1248">
                  <c:v>20000</c:v>
                </c:pt>
                <c:pt idx="1249">
                  <c:v>17167</c:v>
                </c:pt>
                <c:pt idx="1250">
                  <c:v>14250</c:v>
                </c:pt>
                <c:pt idx="1251">
                  <c:v>17404</c:v>
                </c:pt>
                <c:pt idx="1252">
                  <c:v>3500</c:v>
                </c:pt>
                <c:pt idx="1253">
                  <c:v>5948</c:v>
                </c:pt>
                <c:pt idx="1254">
                  <c:v>5500</c:v>
                </c:pt>
                <c:pt idx="1255">
                  <c:v>3500</c:v>
                </c:pt>
                <c:pt idx="1256">
                  <c:v>6500</c:v>
                </c:pt>
                <c:pt idx="1257">
                  <c:v>6563</c:v>
                </c:pt>
                <c:pt idx="1258">
                  <c:v>6750</c:v>
                </c:pt>
                <c:pt idx="1259">
                  <c:v>6616</c:v>
                </c:pt>
                <c:pt idx="1260">
                  <c:v>5500</c:v>
                </c:pt>
                <c:pt idx="1261">
                  <c:v>12236.5</c:v>
                </c:pt>
                <c:pt idx="1262">
                  <c:v>9439.5</c:v>
                </c:pt>
                <c:pt idx="1263">
                  <c:v>6334</c:v>
                </c:pt>
                <c:pt idx="1264">
                  <c:v>5500</c:v>
                </c:pt>
                <c:pt idx="1265">
                  <c:v>5718.5</c:v>
                </c:pt>
                <c:pt idx="1266">
                  <c:v>5313</c:v>
                </c:pt>
                <c:pt idx="1267">
                  <c:v>5500</c:v>
                </c:pt>
                <c:pt idx="1268">
                  <c:v>12750</c:v>
                </c:pt>
                <c:pt idx="1269">
                  <c:v>10249.5</c:v>
                </c:pt>
                <c:pt idx="1270">
                  <c:v>4115</c:v>
                </c:pt>
                <c:pt idx="1271">
                  <c:v>12080</c:v>
                </c:pt>
                <c:pt idx="1272">
                  <c:v>5500</c:v>
                </c:pt>
                <c:pt idx="1273">
                  <c:v>6500</c:v>
                </c:pt>
                <c:pt idx="1274">
                  <c:v>12000</c:v>
                </c:pt>
                <c:pt idx="1275">
                  <c:v>12667</c:v>
                </c:pt>
                <c:pt idx="1276">
                  <c:v>11768</c:v>
                </c:pt>
                <c:pt idx="1277">
                  <c:v>14350</c:v>
                </c:pt>
                <c:pt idx="1278">
                  <c:v>12293.5</c:v>
                </c:pt>
                <c:pt idx="1279">
                  <c:v>8750</c:v>
                </c:pt>
                <c:pt idx="1280">
                  <c:v>14645</c:v>
                </c:pt>
                <c:pt idx="1281">
                  <c:v>5000</c:v>
                </c:pt>
                <c:pt idx="1282">
                  <c:v>3500</c:v>
                </c:pt>
                <c:pt idx="1283">
                  <c:v>8250</c:v>
                </c:pt>
                <c:pt idx="1284">
                  <c:v>13431</c:v>
                </c:pt>
                <c:pt idx="1285">
                  <c:v>11082.5</c:v>
                </c:pt>
                <c:pt idx="1286">
                  <c:v>6333</c:v>
                </c:pt>
                <c:pt idx="1287">
                  <c:v>12500</c:v>
                </c:pt>
                <c:pt idx="1288">
                  <c:v>10092</c:v>
                </c:pt>
                <c:pt idx="1289">
                  <c:v>4000</c:v>
                </c:pt>
                <c:pt idx="1290">
                  <c:v>9751</c:v>
                </c:pt>
                <c:pt idx="1291">
                  <c:v>15000</c:v>
                </c:pt>
                <c:pt idx="1292">
                  <c:v>4750</c:v>
                </c:pt>
                <c:pt idx="1293">
                  <c:v>8875</c:v>
                </c:pt>
                <c:pt idx="1294">
                  <c:v>6000</c:v>
                </c:pt>
                <c:pt idx="1295">
                  <c:v>7125</c:v>
                </c:pt>
                <c:pt idx="1296">
                  <c:v>11821</c:v>
                </c:pt>
                <c:pt idx="1297">
                  <c:v>3500</c:v>
                </c:pt>
                <c:pt idx="1298">
                  <c:v>4000</c:v>
                </c:pt>
                <c:pt idx="1299">
                  <c:v>4428</c:v>
                </c:pt>
                <c:pt idx="1300">
                  <c:v>7930</c:v>
                </c:pt>
                <c:pt idx="1301">
                  <c:v>8427.5</c:v>
                </c:pt>
                <c:pt idx="1302">
                  <c:v>8434.5</c:v>
                </c:pt>
                <c:pt idx="1303">
                  <c:v>6639</c:v>
                </c:pt>
                <c:pt idx="1304">
                  <c:v>5500</c:v>
                </c:pt>
                <c:pt idx="1305">
                  <c:v>9500</c:v>
                </c:pt>
                <c:pt idx="1306">
                  <c:v>7423</c:v>
                </c:pt>
                <c:pt idx="1307">
                  <c:v>5814.5</c:v>
                </c:pt>
                <c:pt idx="1308">
                  <c:v>7749</c:v>
                </c:pt>
                <c:pt idx="1309">
                  <c:v>10500</c:v>
                </c:pt>
                <c:pt idx="1310">
                  <c:v>12000</c:v>
                </c:pt>
                <c:pt idx="1311">
                  <c:v>3695</c:v>
                </c:pt>
                <c:pt idx="1312">
                  <c:v>4750</c:v>
                </c:pt>
                <c:pt idx="1313">
                  <c:v>5500</c:v>
                </c:pt>
                <c:pt idx="1314">
                  <c:v>7500</c:v>
                </c:pt>
                <c:pt idx="1315">
                  <c:v>9000</c:v>
                </c:pt>
                <c:pt idx="1316">
                  <c:v>4500</c:v>
                </c:pt>
                <c:pt idx="1317">
                  <c:v>4774.5</c:v>
                </c:pt>
                <c:pt idx="1318">
                  <c:v>4500</c:v>
                </c:pt>
                <c:pt idx="1319">
                  <c:v>5250</c:v>
                </c:pt>
                <c:pt idx="1320">
                  <c:v>4811.5</c:v>
                </c:pt>
                <c:pt idx="1321">
                  <c:v>9500</c:v>
                </c:pt>
                <c:pt idx="1322">
                  <c:v>5500</c:v>
                </c:pt>
                <c:pt idx="1323">
                  <c:v>6726.5</c:v>
                </c:pt>
                <c:pt idx="1324">
                  <c:v>5500</c:v>
                </c:pt>
                <c:pt idx="1325">
                  <c:v>7600</c:v>
                </c:pt>
                <c:pt idx="1326">
                  <c:v>5975</c:v>
                </c:pt>
                <c:pt idx="1327">
                  <c:v>8250</c:v>
                </c:pt>
                <c:pt idx="1328">
                  <c:v>8416</c:v>
                </c:pt>
                <c:pt idx="1329">
                  <c:v>6500</c:v>
                </c:pt>
                <c:pt idx="1330">
                  <c:v>14190</c:v>
                </c:pt>
                <c:pt idx="1331">
                  <c:v>18651.5</c:v>
                </c:pt>
                <c:pt idx="1332">
                  <c:v>4750</c:v>
                </c:pt>
                <c:pt idx="1333">
                  <c:v>15732.5</c:v>
                </c:pt>
                <c:pt idx="1334">
                  <c:v>3500</c:v>
                </c:pt>
                <c:pt idx="1335">
                  <c:v>21500</c:v>
                </c:pt>
                <c:pt idx="1336">
                  <c:v>6500</c:v>
                </c:pt>
                <c:pt idx="1337">
                  <c:v>5500</c:v>
                </c:pt>
                <c:pt idx="1338">
                  <c:v>5500</c:v>
                </c:pt>
                <c:pt idx="1339">
                  <c:v>6363</c:v>
                </c:pt>
                <c:pt idx="1340">
                  <c:v>5500</c:v>
                </c:pt>
                <c:pt idx="1341">
                  <c:v>17625</c:v>
                </c:pt>
                <c:pt idx="1342">
                  <c:v>6000</c:v>
                </c:pt>
                <c:pt idx="1343">
                  <c:v>6250</c:v>
                </c:pt>
                <c:pt idx="1344">
                  <c:v>4817</c:v>
                </c:pt>
                <c:pt idx="1345">
                  <c:v>4500</c:v>
                </c:pt>
                <c:pt idx="1346">
                  <c:v>3500</c:v>
                </c:pt>
                <c:pt idx="1347">
                  <c:v>3300</c:v>
                </c:pt>
                <c:pt idx="1348">
                  <c:v>23875</c:v>
                </c:pt>
                <c:pt idx="1349">
                  <c:v>4750</c:v>
                </c:pt>
                <c:pt idx="1350">
                  <c:v>15000</c:v>
                </c:pt>
                <c:pt idx="1351">
                  <c:v>5250</c:v>
                </c:pt>
                <c:pt idx="1352">
                  <c:v>3500</c:v>
                </c:pt>
                <c:pt idx="1353">
                  <c:v>6062</c:v>
                </c:pt>
                <c:pt idx="1354">
                  <c:v>6333.5</c:v>
                </c:pt>
                <c:pt idx="1355">
                  <c:v>3500</c:v>
                </c:pt>
                <c:pt idx="1356">
                  <c:v>13492</c:v>
                </c:pt>
                <c:pt idx="1357">
                  <c:v>14250</c:v>
                </c:pt>
                <c:pt idx="1358">
                  <c:v>2250</c:v>
                </c:pt>
                <c:pt idx="1359">
                  <c:v>3500</c:v>
                </c:pt>
                <c:pt idx="1360">
                  <c:v>17750</c:v>
                </c:pt>
                <c:pt idx="1361">
                  <c:v>5500</c:v>
                </c:pt>
                <c:pt idx="1362">
                  <c:v>6250</c:v>
                </c:pt>
                <c:pt idx="1363">
                  <c:v>5500</c:v>
                </c:pt>
                <c:pt idx="1364">
                  <c:v>4750</c:v>
                </c:pt>
                <c:pt idx="1365">
                  <c:v>12000</c:v>
                </c:pt>
                <c:pt idx="1366">
                  <c:v>3923</c:v>
                </c:pt>
                <c:pt idx="1367">
                  <c:v>4487.5</c:v>
                </c:pt>
                <c:pt idx="1368">
                  <c:v>5250</c:v>
                </c:pt>
                <c:pt idx="1369">
                  <c:v>5055</c:v>
                </c:pt>
                <c:pt idx="1370">
                  <c:v>3994.5</c:v>
                </c:pt>
                <c:pt idx="1371">
                  <c:v>7027.5</c:v>
                </c:pt>
                <c:pt idx="1372">
                  <c:v>11825</c:v>
                </c:pt>
                <c:pt idx="1373">
                  <c:v>3250</c:v>
                </c:pt>
                <c:pt idx="1374">
                  <c:v>7500</c:v>
                </c:pt>
                <c:pt idx="1375">
                  <c:v>5594</c:v>
                </c:pt>
                <c:pt idx="1376">
                  <c:v>3500</c:v>
                </c:pt>
                <c:pt idx="1377">
                  <c:v>5386</c:v>
                </c:pt>
                <c:pt idx="1378">
                  <c:v>15133.5</c:v>
                </c:pt>
                <c:pt idx="1379">
                  <c:v>18500</c:v>
                </c:pt>
                <c:pt idx="1380">
                  <c:v>12000</c:v>
                </c:pt>
                <c:pt idx="1381">
                  <c:v>9500</c:v>
                </c:pt>
                <c:pt idx="1382">
                  <c:v>5500</c:v>
                </c:pt>
                <c:pt idx="1383">
                  <c:v>9500</c:v>
                </c:pt>
                <c:pt idx="1384">
                  <c:v>12000</c:v>
                </c:pt>
                <c:pt idx="1385">
                  <c:v>6481</c:v>
                </c:pt>
                <c:pt idx="1386">
                  <c:v>6333</c:v>
                </c:pt>
                <c:pt idx="1387">
                  <c:v>5550</c:v>
                </c:pt>
                <c:pt idx="1388">
                  <c:v>21500</c:v>
                </c:pt>
                <c:pt idx="1389">
                  <c:v>12000</c:v>
                </c:pt>
                <c:pt idx="1390">
                  <c:v>11664</c:v>
                </c:pt>
                <c:pt idx="1391">
                  <c:v>5500</c:v>
                </c:pt>
                <c:pt idx="1392">
                  <c:v>6100</c:v>
                </c:pt>
                <c:pt idx="1393">
                  <c:v>9250</c:v>
                </c:pt>
                <c:pt idx="1394">
                  <c:v>6927</c:v>
                </c:pt>
                <c:pt idx="1395">
                  <c:v>7667</c:v>
                </c:pt>
                <c:pt idx="1396">
                  <c:v>6190</c:v>
                </c:pt>
                <c:pt idx="1397">
                  <c:v>4216.5</c:v>
                </c:pt>
                <c:pt idx="1398">
                  <c:v>2750</c:v>
                </c:pt>
                <c:pt idx="1399">
                  <c:v>5500</c:v>
                </c:pt>
                <c:pt idx="1400">
                  <c:v>17000</c:v>
                </c:pt>
                <c:pt idx="1401">
                  <c:v>4500</c:v>
                </c:pt>
                <c:pt idx="1402">
                  <c:v>3500</c:v>
                </c:pt>
                <c:pt idx="1403">
                  <c:v>4637</c:v>
                </c:pt>
                <c:pt idx="1404">
                  <c:v>3500</c:v>
                </c:pt>
                <c:pt idx="1405">
                  <c:v>4500</c:v>
                </c:pt>
                <c:pt idx="1406">
                  <c:v>7600</c:v>
                </c:pt>
                <c:pt idx="1407">
                  <c:v>9623</c:v>
                </c:pt>
                <c:pt idx="1408">
                  <c:v>5250</c:v>
                </c:pt>
                <c:pt idx="1409">
                  <c:v>4500</c:v>
                </c:pt>
                <c:pt idx="1410">
                  <c:v>4500</c:v>
                </c:pt>
                <c:pt idx="1411">
                  <c:v>9000</c:v>
                </c:pt>
                <c:pt idx="1412">
                  <c:v>6333</c:v>
                </c:pt>
                <c:pt idx="1413">
                  <c:v>5750</c:v>
                </c:pt>
                <c:pt idx="1414">
                  <c:v>5500</c:v>
                </c:pt>
                <c:pt idx="1415">
                  <c:v>5500</c:v>
                </c:pt>
                <c:pt idx="1416">
                  <c:v>4865.5</c:v>
                </c:pt>
                <c:pt idx="1417">
                  <c:v>6000</c:v>
                </c:pt>
                <c:pt idx="1418">
                  <c:v>4214.5</c:v>
                </c:pt>
                <c:pt idx="1419">
                  <c:v>3500</c:v>
                </c:pt>
                <c:pt idx="1420">
                  <c:v>9500</c:v>
                </c:pt>
                <c:pt idx="1421">
                  <c:v>3441</c:v>
                </c:pt>
                <c:pt idx="1422">
                  <c:v>3899</c:v>
                </c:pt>
                <c:pt idx="1423">
                  <c:v>4881.5</c:v>
                </c:pt>
                <c:pt idx="1424">
                  <c:v>12196</c:v>
                </c:pt>
                <c:pt idx="1425">
                  <c:v>3500</c:v>
                </c:pt>
                <c:pt idx="1426">
                  <c:v>4500</c:v>
                </c:pt>
                <c:pt idx="1427">
                  <c:v>5690</c:v>
                </c:pt>
                <c:pt idx="1428">
                  <c:v>10000</c:v>
                </c:pt>
                <c:pt idx="1429">
                  <c:v>5500</c:v>
                </c:pt>
                <c:pt idx="1430">
                  <c:v>5500</c:v>
                </c:pt>
                <c:pt idx="1431">
                  <c:v>13397.5</c:v>
                </c:pt>
                <c:pt idx="1432">
                  <c:v>4500</c:v>
                </c:pt>
                <c:pt idx="1433">
                  <c:v>13000</c:v>
                </c:pt>
                <c:pt idx="1434">
                  <c:v>3500</c:v>
                </c:pt>
                <c:pt idx="1435">
                  <c:v>4750</c:v>
                </c:pt>
                <c:pt idx="1436">
                  <c:v>2160</c:v>
                </c:pt>
                <c:pt idx="1437">
                  <c:v>4500</c:v>
                </c:pt>
                <c:pt idx="1438">
                  <c:v>4750</c:v>
                </c:pt>
                <c:pt idx="1439">
                  <c:v>7012</c:v>
                </c:pt>
                <c:pt idx="1440">
                  <c:v>18768.5</c:v>
                </c:pt>
                <c:pt idx="1441">
                  <c:v>12736</c:v>
                </c:pt>
                <c:pt idx="1442">
                  <c:v>9500</c:v>
                </c:pt>
                <c:pt idx="1443">
                  <c:v>4750</c:v>
                </c:pt>
                <c:pt idx="1444">
                  <c:v>9500</c:v>
                </c:pt>
                <c:pt idx="1445">
                  <c:v>3771</c:v>
                </c:pt>
                <c:pt idx="1446">
                  <c:v>8708</c:v>
                </c:pt>
                <c:pt idx="1447">
                  <c:v>5500</c:v>
                </c:pt>
                <c:pt idx="1448">
                  <c:v>3334</c:v>
                </c:pt>
                <c:pt idx="1449">
                  <c:v>3500</c:v>
                </c:pt>
                <c:pt idx="1450">
                  <c:v>5500</c:v>
                </c:pt>
                <c:pt idx="1451">
                  <c:v>5250</c:v>
                </c:pt>
                <c:pt idx="1452">
                  <c:v>3500</c:v>
                </c:pt>
                <c:pt idx="1453">
                  <c:v>11000</c:v>
                </c:pt>
                <c:pt idx="1454">
                  <c:v>7119.5</c:v>
                </c:pt>
                <c:pt idx="1455">
                  <c:v>5500</c:v>
                </c:pt>
                <c:pt idx="1456">
                  <c:v>12500</c:v>
                </c:pt>
                <c:pt idx="1457">
                  <c:v>5562</c:v>
                </c:pt>
                <c:pt idx="1458">
                  <c:v>18750</c:v>
                </c:pt>
                <c:pt idx="1459">
                  <c:v>16750</c:v>
                </c:pt>
                <c:pt idx="1460">
                  <c:v>16546</c:v>
                </c:pt>
                <c:pt idx="1461">
                  <c:v>7000</c:v>
                </c:pt>
                <c:pt idx="1462">
                  <c:v>4500</c:v>
                </c:pt>
                <c:pt idx="1463">
                  <c:v>5547.5</c:v>
                </c:pt>
                <c:pt idx="1464">
                  <c:v>6031</c:v>
                </c:pt>
                <c:pt idx="1465">
                  <c:v>5250</c:v>
                </c:pt>
                <c:pt idx="1466">
                  <c:v>9500</c:v>
                </c:pt>
                <c:pt idx="1467">
                  <c:v>3500</c:v>
                </c:pt>
                <c:pt idx="1468">
                  <c:v>10250</c:v>
                </c:pt>
                <c:pt idx="1469">
                  <c:v>12000</c:v>
                </c:pt>
                <c:pt idx="1470">
                  <c:v>5083.5</c:v>
                </c:pt>
                <c:pt idx="1471">
                  <c:v>7500</c:v>
                </c:pt>
                <c:pt idx="1472">
                  <c:v>5500</c:v>
                </c:pt>
                <c:pt idx="1473">
                  <c:v>5750</c:v>
                </c:pt>
                <c:pt idx="1474">
                  <c:v>5225</c:v>
                </c:pt>
                <c:pt idx="1475">
                  <c:v>6000</c:v>
                </c:pt>
                <c:pt idx="1476">
                  <c:v>13131</c:v>
                </c:pt>
                <c:pt idx="1477">
                  <c:v>10500</c:v>
                </c:pt>
                <c:pt idx="1478">
                  <c:v>5500</c:v>
                </c:pt>
                <c:pt idx="1479">
                  <c:v>3500</c:v>
                </c:pt>
                <c:pt idx="1480">
                  <c:v>4750</c:v>
                </c:pt>
                <c:pt idx="1481">
                  <c:v>3500</c:v>
                </c:pt>
                <c:pt idx="1482">
                  <c:v>2250</c:v>
                </c:pt>
                <c:pt idx="1483">
                  <c:v>5500</c:v>
                </c:pt>
                <c:pt idx="1484">
                  <c:v>6635</c:v>
                </c:pt>
                <c:pt idx="1485">
                  <c:v>11250</c:v>
                </c:pt>
                <c:pt idx="1486">
                  <c:v>20500</c:v>
                </c:pt>
                <c:pt idx="1487">
                  <c:v>3494</c:v>
                </c:pt>
                <c:pt idx="1488">
                  <c:v>3500</c:v>
                </c:pt>
                <c:pt idx="1489">
                  <c:v>5568.5</c:v>
                </c:pt>
                <c:pt idx="1490">
                  <c:v>7500</c:v>
                </c:pt>
                <c:pt idx="1491">
                  <c:v>3377</c:v>
                </c:pt>
                <c:pt idx="1492">
                  <c:v>3500</c:v>
                </c:pt>
                <c:pt idx="1493">
                  <c:v>3750</c:v>
                </c:pt>
                <c:pt idx="1494">
                  <c:v>4675</c:v>
                </c:pt>
                <c:pt idx="1495">
                  <c:v>4000</c:v>
                </c:pt>
                <c:pt idx="1496">
                  <c:v>8550</c:v>
                </c:pt>
                <c:pt idx="1497">
                  <c:v>5500</c:v>
                </c:pt>
                <c:pt idx="1498">
                  <c:v>3400</c:v>
                </c:pt>
                <c:pt idx="1499">
                  <c:v>3500</c:v>
                </c:pt>
                <c:pt idx="1500">
                  <c:v>5500</c:v>
                </c:pt>
                <c:pt idx="1501">
                  <c:v>5250</c:v>
                </c:pt>
                <c:pt idx="1502">
                  <c:v>20679</c:v>
                </c:pt>
                <c:pt idx="1503">
                  <c:v>12006</c:v>
                </c:pt>
                <c:pt idx="1504">
                  <c:v>7658</c:v>
                </c:pt>
                <c:pt idx="1505">
                  <c:v>6904</c:v>
                </c:pt>
                <c:pt idx="1506">
                  <c:v>21714.5</c:v>
                </c:pt>
                <c:pt idx="1507">
                  <c:v>6800</c:v>
                </c:pt>
                <c:pt idx="1508">
                  <c:v>6800</c:v>
                </c:pt>
                <c:pt idx="1509">
                  <c:v>3950</c:v>
                </c:pt>
                <c:pt idx="1510">
                  <c:v>12667</c:v>
                </c:pt>
                <c:pt idx="1511">
                  <c:v>18000</c:v>
                </c:pt>
                <c:pt idx="1512">
                  <c:v>13287</c:v>
                </c:pt>
                <c:pt idx="1513">
                  <c:v>7150</c:v>
                </c:pt>
                <c:pt idx="1514">
                  <c:v>5500</c:v>
                </c:pt>
                <c:pt idx="1515">
                  <c:v>13000</c:v>
                </c:pt>
                <c:pt idx="1516">
                  <c:v>12500</c:v>
                </c:pt>
                <c:pt idx="1517">
                  <c:v>3724.5</c:v>
                </c:pt>
                <c:pt idx="1518">
                  <c:v>4500</c:v>
                </c:pt>
                <c:pt idx="1519">
                  <c:v>16000</c:v>
                </c:pt>
                <c:pt idx="1520">
                  <c:v>8929</c:v>
                </c:pt>
                <c:pt idx="1521">
                  <c:v>5549</c:v>
                </c:pt>
                <c:pt idx="1522">
                  <c:v>6664.5</c:v>
                </c:pt>
                <c:pt idx="1523">
                  <c:v>9500</c:v>
                </c:pt>
                <c:pt idx="1524">
                  <c:v>8250</c:v>
                </c:pt>
                <c:pt idx="1525">
                  <c:v>6366</c:v>
                </c:pt>
                <c:pt idx="1526">
                  <c:v>8792</c:v>
                </c:pt>
                <c:pt idx="1527">
                  <c:v>5500</c:v>
                </c:pt>
                <c:pt idx="1528">
                  <c:v>12500</c:v>
                </c:pt>
                <c:pt idx="1529">
                  <c:v>4500</c:v>
                </c:pt>
                <c:pt idx="1530">
                  <c:v>4750</c:v>
                </c:pt>
                <c:pt idx="1531">
                  <c:v>9500</c:v>
                </c:pt>
                <c:pt idx="1532">
                  <c:v>6000</c:v>
                </c:pt>
                <c:pt idx="1533">
                  <c:v>16061</c:v>
                </c:pt>
                <c:pt idx="1534">
                  <c:v>9500</c:v>
                </c:pt>
                <c:pt idx="1535">
                  <c:v>3500</c:v>
                </c:pt>
                <c:pt idx="1536">
                  <c:v>5500</c:v>
                </c:pt>
                <c:pt idx="1537">
                  <c:v>11889.5</c:v>
                </c:pt>
                <c:pt idx="1538">
                  <c:v>15000</c:v>
                </c:pt>
                <c:pt idx="1539">
                  <c:v>2000</c:v>
                </c:pt>
                <c:pt idx="1540">
                  <c:v>6000</c:v>
                </c:pt>
                <c:pt idx="1541">
                  <c:v>3500</c:v>
                </c:pt>
                <c:pt idx="1542">
                  <c:v>11483.5</c:v>
                </c:pt>
                <c:pt idx="1543">
                  <c:v>10608</c:v>
                </c:pt>
                <c:pt idx="1544">
                  <c:v>12500</c:v>
                </c:pt>
                <c:pt idx="1545">
                  <c:v>4569</c:v>
                </c:pt>
                <c:pt idx="1546">
                  <c:v>4500</c:v>
                </c:pt>
                <c:pt idx="1547">
                  <c:v>5500</c:v>
                </c:pt>
                <c:pt idx="1548">
                  <c:v>12500</c:v>
                </c:pt>
                <c:pt idx="1549">
                  <c:v>8402</c:v>
                </c:pt>
                <c:pt idx="1550">
                  <c:v>9500</c:v>
                </c:pt>
                <c:pt idx="1551">
                  <c:v>20000</c:v>
                </c:pt>
                <c:pt idx="1552">
                  <c:v>13000</c:v>
                </c:pt>
                <c:pt idx="1553">
                  <c:v>18500</c:v>
                </c:pt>
                <c:pt idx="1554">
                  <c:v>5500</c:v>
                </c:pt>
                <c:pt idx="1555">
                  <c:v>14750</c:v>
                </c:pt>
                <c:pt idx="1556">
                  <c:v>11549</c:v>
                </c:pt>
                <c:pt idx="1557">
                  <c:v>6400</c:v>
                </c:pt>
                <c:pt idx="1558">
                  <c:v>12500</c:v>
                </c:pt>
                <c:pt idx="1559">
                  <c:v>3500</c:v>
                </c:pt>
                <c:pt idx="1560">
                  <c:v>12000</c:v>
                </c:pt>
                <c:pt idx="1561">
                  <c:v>5250</c:v>
                </c:pt>
                <c:pt idx="1562">
                  <c:v>5500</c:v>
                </c:pt>
                <c:pt idx="1563">
                  <c:v>7000</c:v>
                </c:pt>
                <c:pt idx="1564">
                  <c:v>5500</c:v>
                </c:pt>
                <c:pt idx="1565">
                  <c:v>3000</c:v>
                </c:pt>
                <c:pt idx="1566">
                  <c:v>21500</c:v>
                </c:pt>
                <c:pt idx="1567">
                  <c:v>9500</c:v>
                </c:pt>
                <c:pt idx="1568">
                  <c:v>10875</c:v>
                </c:pt>
                <c:pt idx="1569">
                  <c:v>13460</c:v>
                </c:pt>
                <c:pt idx="1570">
                  <c:v>2000</c:v>
                </c:pt>
                <c:pt idx="1571">
                  <c:v>7500</c:v>
                </c:pt>
                <c:pt idx="1572">
                  <c:v>19000</c:v>
                </c:pt>
                <c:pt idx="1573">
                  <c:v>9276</c:v>
                </c:pt>
                <c:pt idx="1574">
                  <c:v>12500</c:v>
                </c:pt>
                <c:pt idx="1575">
                  <c:v>4875</c:v>
                </c:pt>
                <c:pt idx="1576">
                  <c:v>10450</c:v>
                </c:pt>
                <c:pt idx="1577">
                  <c:v>25125</c:v>
                </c:pt>
                <c:pt idx="1578">
                  <c:v>9450.5</c:v>
                </c:pt>
                <c:pt idx="1579">
                  <c:v>6744</c:v>
                </c:pt>
                <c:pt idx="1580">
                  <c:v>18416</c:v>
                </c:pt>
                <c:pt idx="1581">
                  <c:v>5500</c:v>
                </c:pt>
                <c:pt idx="1582">
                  <c:v>4500</c:v>
                </c:pt>
                <c:pt idx="1583">
                  <c:v>6222</c:v>
                </c:pt>
                <c:pt idx="1584">
                  <c:v>3431</c:v>
                </c:pt>
                <c:pt idx="1585">
                  <c:v>9500</c:v>
                </c:pt>
                <c:pt idx="1586">
                  <c:v>4250</c:v>
                </c:pt>
                <c:pt idx="1587">
                  <c:v>9500</c:v>
                </c:pt>
                <c:pt idx="1588">
                  <c:v>3384</c:v>
                </c:pt>
                <c:pt idx="1589">
                  <c:v>13062.5</c:v>
                </c:pt>
                <c:pt idx="1590">
                  <c:v>4150</c:v>
                </c:pt>
                <c:pt idx="1591">
                  <c:v>10875</c:v>
                </c:pt>
                <c:pt idx="1592">
                  <c:v>8670</c:v>
                </c:pt>
                <c:pt idx="1593">
                  <c:v>14501</c:v>
                </c:pt>
                <c:pt idx="1594">
                  <c:v>3668</c:v>
                </c:pt>
                <c:pt idx="1595">
                  <c:v>4668</c:v>
                </c:pt>
                <c:pt idx="1596">
                  <c:v>15750</c:v>
                </c:pt>
                <c:pt idx="1597">
                  <c:v>17000</c:v>
                </c:pt>
                <c:pt idx="1598">
                  <c:v>14250</c:v>
                </c:pt>
                <c:pt idx="1599">
                  <c:v>14750</c:v>
                </c:pt>
                <c:pt idx="1600">
                  <c:v>15000</c:v>
                </c:pt>
                <c:pt idx="1601">
                  <c:v>3500</c:v>
                </c:pt>
                <c:pt idx="1602">
                  <c:v>3500</c:v>
                </c:pt>
                <c:pt idx="1603">
                  <c:v>4175</c:v>
                </c:pt>
                <c:pt idx="1604">
                  <c:v>24250</c:v>
                </c:pt>
                <c:pt idx="1605">
                  <c:v>6222</c:v>
                </c:pt>
                <c:pt idx="1606">
                  <c:v>8354</c:v>
                </c:pt>
                <c:pt idx="1607">
                  <c:v>7907</c:v>
                </c:pt>
                <c:pt idx="1608">
                  <c:v>3500</c:v>
                </c:pt>
                <c:pt idx="1609">
                  <c:v>6333.5</c:v>
                </c:pt>
                <c:pt idx="1610">
                  <c:v>7033</c:v>
                </c:pt>
                <c:pt idx="1611">
                  <c:v>6150</c:v>
                </c:pt>
                <c:pt idx="1612">
                  <c:v>6333</c:v>
                </c:pt>
                <c:pt idx="1613">
                  <c:v>6334</c:v>
                </c:pt>
                <c:pt idx="1614">
                  <c:v>4750</c:v>
                </c:pt>
                <c:pt idx="1615">
                  <c:v>5109</c:v>
                </c:pt>
                <c:pt idx="1616">
                  <c:v>3500</c:v>
                </c:pt>
                <c:pt idx="1617">
                  <c:v>9833</c:v>
                </c:pt>
                <c:pt idx="1618">
                  <c:v>12000</c:v>
                </c:pt>
                <c:pt idx="1619">
                  <c:v>9500</c:v>
                </c:pt>
                <c:pt idx="1620">
                  <c:v>7916</c:v>
                </c:pt>
                <c:pt idx="1621">
                  <c:v>8028</c:v>
                </c:pt>
                <c:pt idx="1622">
                  <c:v>4750</c:v>
                </c:pt>
                <c:pt idx="1623">
                  <c:v>6333</c:v>
                </c:pt>
                <c:pt idx="1624">
                  <c:v>5289</c:v>
                </c:pt>
                <c:pt idx="1625">
                  <c:v>6333</c:v>
                </c:pt>
                <c:pt idx="1626">
                  <c:v>4825.5</c:v>
                </c:pt>
                <c:pt idx="1627">
                  <c:v>10187.5</c:v>
                </c:pt>
                <c:pt idx="1628">
                  <c:v>4943</c:v>
                </c:pt>
                <c:pt idx="1629">
                  <c:v>12000</c:v>
                </c:pt>
                <c:pt idx="1630">
                  <c:v>9428</c:v>
                </c:pt>
                <c:pt idx="1631">
                  <c:v>4765</c:v>
                </c:pt>
                <c:pt idx="1632">
                  <c:v>13232.5</c:v>
                </c:pt>
                <c:pt idx="1633">
                  <c:v>3500</c:v>
                </c:pt>
                <c:pt idx="1634">
                  <c:v>7307</c:v>
                </c:pt>
                <c:pt idx="1635">
                  <c:v>4750</c:v>
                </c:pt>
                <c:pt idx="1636">
                  <c:v>6334</c:v>
                </c:pt>
                <c:pt idx="1637">
                  <c:v>7967</c:v>
                </c:pt>
                <c:pt idx="1638">
                  <c:v>4500</c:v>
                </c:pt>
                <c:pt idx="1639">
                  <c:v>2250</c:v>
                </c:pt>
                <c:pt idx="1640">
                  <c:v>3500</c:v>
                </c:pt>
                <c:pt idx="1641">
                  <c:v>15000</c:v>
                </c:pt>
                <c:pt idx="1642">
                  <c:v>18922</c:v>
                </c:pt>
                <c:pt idx="1643">
                  <c:v>8388</c:v>
                </c:pt>
                <c:pt idx="1644">
                  <c:v>8501</c:v>
                </c:pt>
                <c:pt idx="1645">
                  <c:v>8792</c:v>
                </c:pt>
                <c:pt idx="1646">
                  <c:v>7000</c:v>
                </c:pt>
                <c:pt idx="1647">
                  <c:v>6100</c:v>
                </c:pt>
                <c:pt idx="1648">
                  <c:v>13558</c:v>
                </c:pt>
                <c:pt idx="1649">
                  <c:v>12000</c:v>
                </c:pt>
                <c:pt idx="1650">
                  <c:v>2805.5</c:v>
                </c:pt>
                <c:pt idx="1651">
                  <c:v>8250</c:v>
                </c:pt>
                <c:pt idx="1652">
                  <c:v>3167</c:v>
                </c:pt>
                <c:pt idx="1653">
                  <c:v>5500</c:v>
                </c:pt>
                <c:pt idx="1654">
                  <c:v>5857</c:v>
                </c:pt>
                <c:pt idx="1655">
                  <c:v>5963</c:v>
                </c:pt>
                <c:pt idx="1656">
                  <c:v>7454</c:v>
                </c:pt>
                <c:pt idx="1657">
                  <c:v>3684</c:v>
                </c:pt>
                <c:pt idx="1658">
                  <c:v>9500</c:v>
                </c:pt>
                <c:pt idx="1659">
                  <c:v>9233</c:v>
                </c:pt>
                <c:pt idx="1660">
                  <c:v>3816.5</c:v>
                </c:pt>
                <c:pt idx="1661">
                  <c:v>7306</c:v>
                </c:pt>
                <c:pt idx="1662">
                  <c:v>12000</c:v>
                </c:pt>
                <c:pt idx="1663">
                  <c:v>4346</c:v>
                </c:pt>
                <c:pt idx="1664">
                  <c:v>8547.5</c:v>
                </c:pt>
                <c:pt idx="1665">
                  <c:v>3500</c:v>
                </c:pt>
                <c:pt idx="1666">
                  <c:v>6233</c:v>
                </c:pt>
                <c:pt idx="1667">
                  <c:v>6819</c:v>
                </c:pt>
                <c:pt idx="1668">
                  <c:v>9750</c:v>
                </c:pt>
                <c:pt idx="1669">
                  <c:v>8388.5</c:v>
                </c:pt>
                <c:pt idx="1670">
                  <c:v>12000</c:v>
                </c:pt>
                <c:pt idx="1671">
                  <c:v>9500</c:v>
                </c:pt>
                <c:pt idx="1672">
                  <c:v>7917</c:v>
                </c:pt>
                <c:pt idx="1673">
                  <c:v>8259.5</c:v>
                </c:pt>
                <c:pt idx="1674">
                  <c:v>6500</c:v>
                </c:pt>
                <c:pt idx="1675">
                  <c:v>7903</c:v>
                </c:pt>
                <c:pt idx="1676">
                  <c:v>4878</c:v>
                </c:pt>
                <c:pt idx="1677">
                  <c:v>5150</c:v>
                </c:pt>
                <c:pt idx="1678">
                  <c:v>10665</c:v>
                </c:pt>
                <c:pt idx="1679">
                  <c:v>1716</c:v>
                </c:pt>
                <c:pt idx="1680">
                  <c:v>9500</c:v>
                </c:pt>
                <c:pt idx="1681">
                  <c:v>1913</c:v>
                </c:pt>
                <c:pt idx="1682">
                  <c:v>5033</c:v>
                </c:pt>
                <c:pt idx="1683">
                  <c:v>9500</c:v>
                </c:pt>
                <c:pt idx="1684">
                  <c:v>7682</c:v>
                </c:pt>
                <c:pt idx="1685">
                  <c:v>10000</c:v>
                </c:pt>
                <c:pt idx="1686">
                  <c:v>9500</c:v>
                </c:pt>
                <c:pt idx="1687">
                  <c:v>7373</c:v>
                </c:pt>
                <c:pt idx="1688">
                  <c:v>9500</c:v>
                </c:pt>
                <c:pt idx="1689">
                  <c:v>8463</c:v>
                </c:pt>
                <c:pt idx="1690">
                  <c:v>6333</c:v>
                </c:pt>
                <c:pt idx="1691">
                  <c:v>4500</c:v>
                </c:pt>
                <c:pt idx="1692">
                  <c:v>8750</c:v>
                </c:pt>
                <c:pt idx="1693">
                  <c:v>3290</c:v>
                </c:pt>
                <c:pt idx="1694">
                  <c:v>5300</c:v>
                </c:pt>
                <c:pt idx="1695">
                  <c:v>15500</c:v>
                </c:pt>
                <c:pt idx="1696">
                  <c:v>5500</c:v>
                </c:pt>
                <c:pt idx="1697">
                  <c:v>7917</c:v>
                </c:pt>
                <c:pt idx="1698">
                  <c:v>9267</c:v>
                </c:pt>
                <c:pt idx="1699">
                  <c:v>4862.5</c:v>
                </c:pt>
                <c:pt idx="1700">
                  <c:v>3500</c:v>
                </c:pt>
                <c:pt idx="1701">
                  <c:v>7705</c:v>
                </c:pt>
                <c:pt idx="1702">
                  <c:v>3500</c:v>
                </c:pt>
                <c:pt idx="1703">
                  <c:v>6095</c:v>
                </c:pt>
                <c:pt idx="1704">
                  <c:v>4690</c:v>
                </c:pt>
                <c:pt idx="1705">
                  <c:v>20622</c:v>
                </c:pt>
                <c:pt idx="1706">
                  <c:v>5500</c:v>
                </c:pt>
                <c:pt idx="1707">
                  <c:v>11894</c:v>
                </c:pt>
                <c:pt idx="1708">
                  <c:v>6333</c:v>
                </c:pt>
                <c:pt idx="1709">
                  <c:v>13017</c:v>
                </c:pt>
                <c:pt idx="1710">
                  <c:v>3450</c:v>
                </c:pt>
                <c:pt idx="1711">
                  <c:v>9833</c:v>
                </c:pt>
                <c:pt idx="1712">
                  <c:v>8750</c:v>
                </c:pt>
                <c:pt idx="1713">
                  <c:v>1508</c:v>
                </c:pt>
                <c:pt idx="1714">
                  <c:v>3500</c:v>
                </c:pt>
                <c:pt idx="1715">
                  <c:v>8630</c:v>
                </c:pt>
                <c:pt idx="1716">
                  <c:v>8200</c:v>
                </c:pt>
                <c:pt idx="1717">
                  <c:v>5500</c:v>
                </c:pt>
                <c:pt idx="1718">
                  <c:v>9417</c:v>
                </c:pt>
                <c:pt idx="1719">
                  <c:v>9500</c:v>
                </c:pt>
                <c:pt idx="1720">
                  <c:v>8750</c:v>
                </c:pt>
                <c:pt idx="1721">
                  <c:v>6602</c:v>
                </c:pt>
                <c:pt idx="1722">
                  <c:v>5500</c:v>
                </c:pt>
                <c:pt idx="1723">
                  <c:v>5300</c:v>
                </c:pt>
                <c:pt idx="1724">
                  <c:v>14250</c:v>
                </c:pt>
                <c:pt idx="1725">
                  <c:v>4920</c:v>
                </c:pt>
                <c:pt idx="1726">
                  <c:v>6262</c:v>
                </c:pt>
                <c:pt idx="1727">
                  <c:v>6334</c:v>
                </c:pt>
                <c:pt idx="1728">
                  <c:v>6333</c:v>
                </c:pt>
                <c:pt idx="1729">
                  <c:v>6997</c:v>
                </c:pt>
                <c:pt idx="1730">
                  <c:v>7538.5</c:v>
                </c:pt>
                <c:pt idx="1731">
                  <c:v>5500</c:v>
                </c:pt>
                <c:pt idx="1732">
                  <c:v>9715</c:v>
                </c:pt>
                <c:pt idx="1733">
                  <c:v>9500</c:v>
                </c:pt>
                <c:pt idx="1734">
                  <c:v>9489.5</c:v>
                </c:pt>
                <c:pt idx="1735">
                  <c:v>5300</c:v>
                </c:pt>
                <c:pt idx="1736">
                  <c:v>3627</c:v>
                </c:pt>
                <c:pt idx="1737">
                  <c:v>6197</c:v>
                </c:pt>
                <c:pt idx="1738">
                  <c:v>12000</c:v>
                </c:pt>
                <c:pt idx="1739">
                  <c:v>7667</c:v>
                </c:pt>
                <c:pt idx="1740">
                  <c:v>8028</c:v>
                </c:pt>
                <c:pt idx="1741">
                  <c:v>7917</c:v>
                </c:pt>
                <c:pt idx="1742">
                  <c:v>12000</c:v>
                </c:pt>
                <c:pt idx="1743">
                  <c:v>9500</c:v>
                </c:pt>
                <c:pt idx="1744">
                  <c:v>2757</c:v>
                </c:pt>
                <c:pt idx="1745">
                  <c:v>9500</c:v>
                </c:pt>
                <c:pt idx="1746">
                  <c:v>5510</c:v>
                </c:pt>
                <c:pt idx="1747">
                  <c:v>7203.5</c:v>
                </c:pt>
                <c:pt idx="1748">
                  <c:v>10143</c:v>
                </c:pt>
                <c:pt idx="1749">
                  <c:v>6133</c:v>
                </c:pt>
                <c:pt idx="1750">
                  <c:v>7995</c:v>
                </c:pt>
                <c:pt idx="1751">
                  <c:v>4750</c:v>
                </c:pt>
                <c:pt idx="1752">
                  <c:v>21666</c:v>
                </c:pt>
                <c:pt idx="1753">
                  <c:v>2914</c:v>
                </c:pt>
                <c:pt idx="1754">
                  <c:v>7600</c:v>
                </c:pt>
                <c:pt idx="1755">
                  <c:v>7836</c:v>
                </c:pt>
                <c:pt idx="1756">
                  <c:v>3600</c:v>
                </c:pt>
                <c:pt idx="1757">
                  <c:v>8675</c:v>
                </c:pt>
                <c:pt idx="1758">
                  <c:v>1694.5</c:v>
                </c:pt>
                <c:pt idx="1759">
                  <c:v>8241.5</c:v>
                </c:pt>
                <c:pt idx="1760">
                  <c:v>4827</c:v>
                </c:pt>
                <c:pt idx="1761">
                  <c:v>4924</c:v>
                </c:pt>
                <c:pt idx="1762">
                  <c:v>7917</c:v>
                </c:pt>
                <c:pt idx="1763">
                  <c:v>6500</c:v>
                </c:pt>
                <c:pt idx="1764">
                  <c:v>5500</c:v>
                </c:pt>
                <c:pt idx="1765">
                  <c:v>7500</c:v>
                </c:pt>
                <c:pt idx="1766">
                  <c:v>10272.5</c:v>
                </c:pt>
                <c:pt idx="1767">
                  <c:v>9500</c:v>
                </c:pt>
                <c:pt idx="1768">
                  <c:v>13596.5</c:v>
                </c:pt>
                <c:pt idx="1769">
                  <c:v>14750</c:v>
                </c:pt>
                <c:pt idx="1770">
                  <c:v>7388</c:v>
                </c:pt>
                <c:pt idx="1771">
                  <c:v>6018</c:v>
                </c:pt>
                <c:pt idx="1772">
                  <c:v>8350</c:v>
                </c:pt>
                <c:pt idx="1773">
                  <c:v>8550</c:v>
                </c:pt>
                <c:pt idx="1774">
                  <c:v>11750</c:v>
                </c:pt>
                <c:pt idx="1775">
                  <c:v>16250</c:v>
                </c:pt>
                <c:pt idx="1776">
                  <c:v>4641</c:v>
                </c:pt>
                <c:pt idx="1777">
                  <c:v>5581</c:v>
                </c:pt>
                <c:pt idx="1778">
                  <c:v>2800</c:v>
                </c:pt>
                <c:pt idx="1779">
                  <c:v>5500</c:v>
                </c:pt>
                <c:pt idx="1780">
                  <c:v>7000</c:v>
                </c:pt>
                <c:pt idx="1781">
                  <c:v>9500</c:v>
                </c:pt>
                <c:pt idx="1782">
                  <c:v>8000</c:v>
                </c:pt>
                <c:pt idx="1783">
                  <c:v>9216</c:v>
                </c:pt>
                <c:pt idx="1784">
                  <c:v>12500</c:v>
                </c:pt>
                <c:pt idx="1785">
                  <c:v>4536</c:v>
                </c:pt>
                <c:pt idx="1786">
                  <c:v>7600</c:v>
                </c:pt>
                <c:pt idx="1787">
                  <c:v>9500</c:v>
                </c:pt>
                <c:pt idx="1788">
                  <c:v>8778</c:v>
                </c:pt>
                <c:pt idx="1789">
                  <c:v>10184</c:v>
                </c:pt>
                <c:pt idx="1790">
                  <c:v>6837.5</c:v>
                </c:pt>
                <c:pt idx="1791">
                  <c:v>3265</c:v>
                </c:pt>
                <c:pt idx="1792">
                  <c:v>7917</c:v>
                </c:pt>
                <c:pt idx="1793">
                  <c:v>4500</c:v>
                </c:pt>
                <c:pt idx="1794">
                  <c:v>5500</c:v>
                </c:pt>
                <c:pt idx="1795">
                  <c:v>8340.5</c:v>
                </c:pt>
                <c:pt idx="1796">
                  <c:v>7505</c:v>
                </c:pt>
                <c:pt idx="1797">
                  <c:v>5044</c:v>
                </c:pt>
              </c:numCache>
            </c:numRef>
          </c:yVal>
          <c:smooth val="0"/>
          <c:extLst>
            <c:ext xmlns:c16="http://schemas.microsoft.com/office/drawing/2014/chart" uri="{C3380CC4-5D6E-409C-BE32-E72D297353CC}">
              <c16:uniqueId val="{00000000-E5D0-49B8-8D5E-F329BE8088DC}"/>
            </c:ext>
          </c:extLst>
        </c:ser>
        <c:ser>
          <c:idx val="2"/>
          <c:order val="2"/>
          <c:tx>
            <c:strRef>
              <c:f>fig21_src!$K$5</c:f>
              <c:strCache>
                <c:ptCount val="1"/>
                <c:pt idx="0">
                  <c:v>15%-20%</c:v>
                </c:pt>
              </c:strCache>
            </c:strRef>
          </c:tx>
          <c:spPr>
            <a:ln w="28575">
              <a:noFill/>
            </a:ln>
          </c:spPr>
          <c:marker>
            <c:symbol val="square"/>
            <c:size val="5"/>
            <c:spPr>
              <a:solidFill>
                <a:srgbClr val="FFC000"/>
              </a:solidFill>
              <a:ln>
                <a:noFill/>
              </a:ln>
            </c:spPr>
          </c:marker>
          <c:xVal>
            <c:numRef>
              <c:f>fig21_src!$C$1804:$C$2297</c:f>
              <c:numCache>
                <c:formatCode>0.0</c:formatCode>
                <c:ptCount val="494"/>
                <c:pt idx="0">
                  <c:v>36349.090909090912</c:v>
                </c:pt>
                <c:pt idx="1">
                  <c:v>37383.783783783787</c:v>
                </c:pt>
                <c:pt idx="2">
                  <c:v>43876.955491177243</c:v>
                </c:pt>
                <c:pt idx="3">
                  <c:v>40899.254176610979</c:v>
                </c:pt>
                <c:pt idx="4">
                  <c:v>38042.236571764013</c:v>
                </c:pt>
                <c:pt idx="5">
                  <c:v>44377.840909090912</c:v>
                </c:pt>
                <c:pt idx="6">
                  <c:v>29844</c:v>
                </c:pt>
                <c:pt idx="7">
                  <c:v>28506.918238993712</c:v>
                </c:pt>
                <c:pt idx="8">
                  <c:v>33386.001546790409</c:v>
                </c:pt>
                <c:pt idx="9">
                  <c:v>31932.89646133683</c:v>
                </c:pt>
                <c:pt idx="10">
                  <c:v>32735.740072202167</c:v>
                </c:pt>
                <c:pt idx="11">
                  <c:v>26196.613995485328</c:v>
                </c:pt>
                <c:pt idx="12">
                  <c:v>28262.5</c:v>
                </c:pt>
                <c:pt idx="13">
                  <c:v>31562.252964426876</c:v>
                </c:pt>
                <c:pt idx="14">
                  <c:v>38656.770833333336</c:v>
                </c:pt>
                <c:pt idx="15">
                  <c:v>40548.268482490275</c:v>
                </c:pt>
                <c:pt idx="16">
                  <c:v>32193.360995850624</c:v>
                </c:pt>
                <c:pt idx="17">
                  <c:v>28427.880386983288</c:v>
                </c:pt>
                <c:pt idx="18">
                  <c:v>28991.639163916392</c:v>
                </c:pt>
                <c:pt idx="19">
                  <c:v>46048.299319727892</c:v>
                </c:pt>
                <c:pt idx="20">
                  <c:v>21038.16495851635</c:v>
                </c:pt>
                <c:pt idx="21">
                  <c:v>27976.247122026092</c:v>
                </c:pt>
                <c:pt idx="22">
                  <c:v>29165.506329113923</c:v>
                </c:pt>
                <c:pt idx="23">
                  <c:v>47311.447440836542</c:v>
                </c:pt>
                <c:pt idx="24">
                  <c:v>38161.094224924011</c:v>
                </c:pt>
                <c:pt idx="25">
                  <c:v>30071.856287425151</c:v>
                </c:pt>
                <c:pt idx="26">
                  <c:v>33340.517241379312</c:v>
                </c:pt>
                <c:pt idx="27">
                  <c:v>33851.744186046511</c:v>
                </c:pt>
                <c:pt idx="28">
                  <c:v>28443.898916967508</c:v>
                </c:pt>
                <c:pt idx="29">
                  <c:v>30555.233232768624</c:v>
                </c:pt>
                <c:pt idx="30">
                  <c:v>32183.554196398232</c:v>
                </c:pt>
                <c:pt idx="31">
                  <c:v>25617.8125</c:v>
                </c:pt>
                <c:pt idx="32">
                  <c:v>29647.005444646096</c:v>
                </c:pt>
                <c:pt idx="33">
                  <c:v>30244.805571677309</c:v>
                </c:pt>
                <c:pt idx="34">
                  <c:v>21354.83584738243</c:v>
                </c:pt>
                <c:pt idx="35">
                  <c:v>23558.478735005454</c:v>
                </c:pt>
                <c:pt idx="36">
                  <c:v>28806.349206349205</c:v>
                </c:pt>
                <c:pt idx="37">
                  <c:v>32411.583421891606</c:v>
                </c:pt>
                <c:pt idx="38">
                  <c:v>30889.305816135085</c:v>
                </c:pt>
                <c:pt idx="39">
                  <c:v>24279.049676025919</c:v>
                </c:pt>
                <c:pt idx="40">
                  <c:v>33761.904761904763</c:v>
                </c:pt>
                <c:pt idx="41">
                  <c:v>22743.911439114392</c:v>
                </c:pt>
                <c:pt idx="42">
                  <c:v>51477.683956574183</c:v>
                </c:pt>
                <c:pt idx="43">
                  <c:v>37268.253968253972</c:v>
                </c:pt>
                <c:pt idx="44">
                  <c:v>46037.5</c:v>
                </c:pt>
                <c:pt idx="45">
                  <c:v>38327.291242362524</c:v>
                </c:pt>
                <c:pt idx="46">
                  <c:v>43171.024734982333</c:v>
                </c:pt>
                <c:pt idx="47">
                  <c:v>38122.5</c:v>
                </c:pt>
                <c:pt idx="48">
                  <c:v>43252.534039334343</c:v>
                </c:pt>
                <c:pt idx="49">
                  <c:v>27656.938325991188</c:v>
                </c:pt>
                <c:pt idx="50">
                  <c:v>28395.749292552231</c:v>
                </c:pt>
                <c:pt idx="51">
                  <c:v>47617.971758664957</c:v>
                </c:pt>
                <c:pt idx="52">
                  <c:v>28735.052356020944</c:v>
                </c:pt>
                <c:pt idx="53">
                  <c:v>28708.786610878662</c:v>
                </c:pt>
                <c:pt idx="54">
                  <c:v>24898.026315789473</c:v>
                </c:pt>
                <c:pt idx="55">
                  <c:v>32887.897378694928</c:v>
                </c:pt>
                <c:pt idx="56">
                  <c:v>30626.436781609194</c:v>
                </c:pt>
                <c:pt idx="57">
                  <c:v>39497.451167222483</c:v>
                </c:pt>
                <c:pt idx="58">
                  <c:v>33710.330578512396</c:v>
                </c:pt>
                <c:pt idx="59">
                  <c:v>33746.91358024691</c:v>
                </c:pt>
                <c:pt idx="60">
                  <c:v>43747.389558232935</c:v>
                </c:pt>
                <c:pt idx="61">
                  <c:v>30367.698519515478</c:v>
                </c:pt>
                <c:pt idx="62">
                  <c:v>45648.881789137384</c:v>
                </c:pt>
                <c:pt idx="63">
                  <c:v>28047.196261682242</c:v>
                </c:pt>
                <c:pt idx="64">
                  <c:v>24867.912772585671</c:v>
                </c:pt>
                <c:pt idx="65">
                  <c:v>34951.172558627928</c:v>
                </c:pt>
                <c:pt idx="66">
                  <c:v>40926.470588235294</c:v>
                </c:pt>
                <c:pt idx="67">
                  <c:v>22927.374301675976</c:v>
                </c:pt>
                <c:pt idx="68">
                  <c:v>25601.114206128135</c:v>
                </c:pt>
                <c:pt idx="69">
                  <c:v>27549.122807017542</c:v>
                </c:pt>
                <c:pt idx="70">
                  <c:v>37973.360655737706</c:v>
                </c:pt>
                <c:pt idx="71">
                  <c:v>43247.197362223269</c:v>
                </c:pt>
                <c:pt idx="72">
                  <c:v>30411.307824100513</c:v>
                </c:pt>
                <c:pt idx="73">
                  <c:v>40591.81636726547</c:v>
                </c:pt>
                <c:pt idx="74">
                  <c:v>41737.935711379359</c:v>
                </c:pt>
                <c:pt idx="75">
                  <c:v>32408.940397350994</c:v>
                </c:pt>
                <c:pt idx="76">
                  <c:v>32327.89447972643</c:v>
                </c:pt>
                <c:pt idx="77">
                  <c:v>31648.307692307691</c:v>
                </c:pt>
                <c:pt idx="78">
                  <c:v>40146.231884057968</c:v>
                </c:pt>
                <c:pt idx="79">
                  <c:v>34279.097387173395</c:v>
                </c:pt>
                <c:pt idx="80">
                  <c:v>28721.947674418603</c:v>
                </c:pt>
                <c:pt idx="81">
                  <c:v>29543.111111111109</c:v>
                </c:pt>
                <c:pt idx="82">
                  <c:v>28649.643705463182</c:v>
                </c:pt>
                <c:pt idx="83">
                  <c:v>30209.536082474227</c:v>
                </c:pt>
                <c:pt idx="84">
                  <c:v>28872.615161407328</c:v>
                </c:pt>
                <c:pt idx="85">
                  <c:v>30067.622950819674</c:v>
                </c:pt>
                <c:pt idx="86">
                  <c:v>40994.791666666664</c:v>
                </c:pt>
                <c:pt idx="87">
                  <c:v>29857.354618015965</c:v>
                </c:pt>
                <c:pt idx="88">
                  <c:v>29248.379052369077</c:v>
                </c:pt>
                <c:pt idx="89">
                  <c:v>39722.832980972518</c:v>
                </c:pt>
                <c:pt idx="90">
                  <c:v>47230.102040816324</c:v>
                </c:pt>
                <c:pt idx="91">
                  <c:v>22750</c:v>
                </c:pt>
                <c:pt idx="92">
                  <c:v>23674.601971190295</c:v>
                </c:pt>
                <c:pt idx="93">
                  <c:v>19795.744680851065</c:v>
                </c:pt>
                <c:pt idx="94">
                  <c:v>31102.985074626864</c:v>
                </c:pt>
                <c:pt idx="95">
                  <c:v>36217.391304347824</c:v>
                </c:pt>
                <c:pt idx="96">
                  <c:v>32933.853633572158</c:v>
                </c:pt>
                <c:pt idx="97">
                  <c:v>38661.336515513125</c:v>
                </c:pt>
                <c:pt idx="98">
                  <c:v>33934.850513163765</c:v>
                </c:pt>
                <c:pt idx="99">
                  <c:v>27068.936170212764</c:v>
                </c:pt>
                <c:pt idx="100">
                  <c:v>30259.909909909911</c:v>
                </c:pt>
                <c:pt idx="101">
                  <c:v>41522.194881889765</c:v>
                </c:pt>
                <c:pt idx="102">
                  <c:v>58595.333869670154</c:v>
                </c:pt>
                <c:pt idx="103">
                  <c:v>35384.615384615383</c:v>
                </c:pt>
                <c:pt idx="104">
                  <c:v>23993.103448275862</c:v>
                </c:pt>
                <c:pt idx="105">
                  <c:v>27046.994535519127</c:v>
                </c:pt>
                <c:pt idx="106">
                  <c:v>24376.668635558181</c:v>
                </c:pt>
                <c:pt idx="107">
                  <c:v>24183.870967741936</c:v>
                </c:pt>
                <c:pt idx="108">
                  <c:v>25634.892541087233</c:v>
                </c:pt>
                <c:pt idx="109">
                  <c:v>23243.642611683848</c:v>
                </c:pt>
                <c:pt idx="110">
                  <c:v>33349.24528301887</c:v>
                </c:pt>
                <c:pt idx="111">
                  <c:v>36309.207365892711</c:v>
                </c:pt>
                <c:pt idx="112">
                  <c:v>27659.360465116279</c:v>
                </c:pt>
                <c:pt idx="113">
                  <c:v>36995.306388526726</c:v>
                </c:pt>
                <c:pt idx="114">
                  <c:v>40412.1136693632</c:v>
                </c:pt>
                <c:pt idx="115">
                  <c:v>43266.398042883869</c:v>
                </c:pt>
                <c:pt idx="116">
                  <c:v>32249.945945945947</c:v>
                </c:pt>
                <c:pt idx="117">
                  <c:v>34392.252252252256</c:v>
                </c:pt>
                <c:pt idx="118">
                  <c:v>24341.66225516146</c:v>
                </c:pt>
                <c:pt idx="119">
                  <c:v>27233.541147132171</c:v>
                </c:pt>
                <c:pt idx="120">
                  <c:v>36151.129444117068</c:v>
                </c:pt>
                <c:pt idx="121">
                  <c:v>36045.283018867922</c:v>
                </c:pt>
                <c:pt idx="122">
                  <c:v>35627.087761919225</c:v>
                </c:pt>
                <c:pt idx="123">
                  <c:v>28998</c:v>
                </c:pt>
                <c:pt idx="124">
                  <c:v>40420.833333333336</c:v>
                </c:pt>
                <c:pt idx="125">
                  <c:v>23149.507948523846</c:v>
                </c:pt>
                <c:pt idx="126">
                  <c:v>31487.074195053665</c:v>
                </c:pt>
                <c:pt idx="127">
                  <c:v>25830.963773069037</c:v>
                </c:pt>
                <c:pt idx="128">
                  <c:v>24276.585365853658</c:v>
                </c:pt>
                <c:pt idx="129">
                  <c:v>33845.551601423489</c:v>
                </c:pt>
                <c:pt idx="130">
                  <c:v>41123.974151857838</c:v>
                </c:pt>
                <c:pt idx="131">
                  <c:v>40403.478260869568</c:v>
                </c:pt>
                <c:pt idx="132">
                  <c:v>26903.241106719368</c:v>
                </c:pt>
                <c:pt idx="133">
                  <c:v>30267.784431137723</c:v>
                </c:pt>
                <c:pt idx="134">
                  <c:v>29546.22697563874</c:v>
                </c:pt>
                <c:pt idx="135">
                  <c:v>41599.271844660194</c:v>
                </c:pt>
                <c:pt idx="136">
                  <c:v>42150.635208711436</c:v>
                </c:pt>
                <c:pt idx="137">
                  <c:v>43286.525285481242</c:v>
                </c:pt>
                <c:pt idx="138">
                  <c:v>35721.906169190988</c:v>
                </c:pt>
                <c:pt idx="139">
                  <c:v>38432.866479925302</c:v>
                </c:pt>
                <c:pt idx="140">
                  <c:v>47340</c:v>
                </c:pt>
                <c:pt idx="141">
                  <c:v>46265.806586951963</c:v>
                </c:pt>
                <c:pt idx="142">
                  <c:v>38165.071770334929</c:v>
                </c:pt>
                <c:pt idx="143">
                  <c:v>38241.139240506331</c:v>
                </c:pt>
                <c:pt idx="144">
                  <c:v>51546.795434591746</c:v>
                </c:pt>
                <c:pt idx="145">
                  <c:v>39347.109577221745</c:v>
                </c:pt>
                <c:pt idx="146">
                  <c:v>34820.51282051282</c:v>
                </c:pt>
                <c:pt idx="147">
                  <c:v>28862.297496318115</c:v>
                </c:pt>
                <c:pt idx="148">
                  <c:v>29020.255863539445</c:v>
                </c:pt>
                <c:pt idx="149">
                  <c:v>35398.442180946673</c:v>
                </c:pt>
                <c:pt idx="150">
                  <c:v>34843.386243386245</c:v>
                </c:pt>
                <c:pt idx="151">
                  <c:v>42265.122156697558</c:v>
                </c:pt>
                <c:pt idx="152">
                  <c:v>33262.610619469029</c:v>
                </c:pt>
                <c:pt idx="153">
                  <c:v>36784.556962025315</c:v>
                </c:pt>
                <c:pt idx="154">
                  <c:v>37481.43459915612</c:v>
                </c:pt>
                <c:pt idx="155">
                  <c:v>37377.581641659308</c:v>
                </c:pt>
                <c:pt idx="156">
                  <c:v>38437.5</c:v>
                </c:pt>
                <c:pt idx="157">
                  <c:v>31166.123778501627</c:v>
                </c:pt>
                <c:pt idx="158">
                  <c:v>31139.077514413839</c:v>
                </c:pt>
                <c:pt idx="159">
                  <c:v>21559.866220735785</c:v>
                </c:pt>
                <c:pt idx="160">
                  <c:v>23756.143667296787</c:v>
                </c:pt>
                <c:pt idx="161">
                  <c:v>44235.743680188127</c:v>
                </c:pt>
                <c:pt idx="162">
                  <c:v>35222.213718549698</c:v>
                </c:pt>
                <c:pt idx="163">
                  <c:v>25918.188458729001</c:v>
                </c:pt>
                <c:pt idx="164">
                  <c:v>32810</c:v>
                </c:pt>
                <c:pt idx="165">
                  <c:v>38884.29692214846</c:v>
                </c:pt>
                <c:pt idx="166">
                  <c:v>41550.335035098913</c:v>
                </c:pt>
                <c:pt idx="167">
                  <c:v>32983.134763039452</c:v>
                </c:pt>
                <c:pt idx="168">
                  <c:v>26491.449814126394</c:v>
                </c:pt>
                <c:pt idx="169">
                  <c:v>29192.504684572141</c:v>
                </c:pt>
                <c:pt idx="170">
                  <c:v>24848.441674087266</c:v>
                </c:pt>
                <c:pt idx="171">
                  <c:v>26968.838526912183</c:v>
                </c:pt>
                <c:pt idx="172">
                  <c:v>28195.137555982084</c:v>
                </c:pt>
                <c:pt idx="173">
                  <c:v>36596.518809657493</c:v>
                </c:pt>
                <c:pt idx="174">
                  <c:v>25559.84251968504</c:v>
                </c:pt>
                <c:pt idx="175">
                  <c:v>25349.342105263157</c:v>
                </c:pt>
                <c:pt idx="176">
                  <c:v>41108.073394495412</c:v>
                </c:pt>
                <c:pt idx="177">
                  <c:v>27043.176643899827</c:v>
                </c:pt>
                <c:pt idx="178">
                  <c:v>30425.283732660781</c:v>
                </c:pt>
                <c:pt idx="179">
                  <c:v>28419.96402877698</c:v>
                </c:pt>
                <c:pt idx="180">
                  <c:v>35398.408488063658</c:v>
                </c:pt>
                <c:pt idx="181">
                  <c:v>29374.866310160429</c:v>
                </c:pt>
                <c:pt idx="182">
                  <c:v>28940.377358490565</c:v>
                </c:pt>
                <c:pt idx="183">
                  <c:v>30387.046632124351</c:v>
                </c:pt>
                <c:pt idx="184">
                  <c:v>28868.96551724138</c:v>
                </c:pt>
                <c:pt idx="185">
                  <c:v>36248.82849109653</c:v>
                </c:pt>
                <c:pt idx="186">
                  <c:v>22429.31937172775</c:v>
                </c:pt>
                <c:pt idx="187">
                  <c:v>31745.78168732507</c:v>
                </c:pt>
                <c:pt idx="188">
                  <c:v>46929.614604462477</c:v>
                </c:pt>
                <c:pt idx="189">
                  <c:v>26543.813387423936</c:v>
                </c:pt>
                <c:pt idx="190">
                  <c:v>36068.498659517427</c:v>
                </c:pt>
                <c:pt idx="191">
                  <c:v>27191.315618924174</c:v>
                </c:pt>
                <c:pt idx="192">
                  <c:v>29679.81711299804</c:v>
                </c:pt>
                <c:pt idx="193">
                  <c:v>29907.182320441989</c:v>
                </c:pt>
                <c:pt idx="194">
                  <c:v>40231.326219512193</c:v>
                </c:pt>
                <c:pt idx="195">
                  <c:v>26641.887905604719</c:v>
                </c:pt>
                <c:pt idx="196">
                  <c:v>26932.075471698114</c:v>
                </c:pt>
                <c:pt idx="197">
                  <c:v>33923.698193411263</c:v>
                </c:pt>
                <c:pt idx="198">
                  <c:v>26860.257548845471</c:v>
                </c:pt>
                <c:pt idx="199">
                  <c:v>41181.330685203575</c:v>
                </c:pt>
                <c:pt idx="200">
                  <c:v>45739.06882591093</c:v>
                </c:pt>
                <c:pt idx="201">
                  <c:v>31684.686064318528</c:v>
                </c:pt>
                <c:pt idx="202">
                  <c:v>43560.280373831774</c:v>
                </c:pt>
                <c:pt idx="203">
                  <c:v>27866.549666549665</c:v>
                </c:pt>
                <c:pt idx="204">
                  <c:v>35294.392523364484</c:v>
                </c:pt>
                <c:pt idx="205">
                  <c:v>42204.340685124356</c:v>
                </c:pt>
                <c:pt idx="206">
                  <c:v>42355.307262569833</c:v>
                </c:pt>
                <c:pt idx="207">
                  <c:v>30558.230088495577</c:v>
                </c:pt>
                <c:pt idx="208">
                  <c:v>23782.289416846652</c:v>
                </c:pt>
                <c:pt idx="209">
                  <c:v>29079.861111111109</c:v>
                </c:pt>
                <c:pt idx="210">
                  <c:v>23562.784810126581</c:v>
                </c:pt>
                <c:pt idx="211">
                  <c:v>22141.208053691276</c:v>
                </c:pt>
                <c:pt idx="212">
                  <c:v>53856.637168141591</c:v>
                </c:pt>
                <c:pt idx="213">
                  <c:v>28309.377344336084</c:v>
                </c:pt>
                <c:pt idx="214">
                  <c:v>32416.25371655104</c:v>
                </c:pt>
                <c:pt idx="215">
                  <c:v>40878.007117437723</c:v>
                </c:pt>
                <c:pt idx="216">
                  <c:v>32750.344827586207</c:v>
                </c:pt>
                <c:pt idx="217">
                  <c:v>33681.895815542273</c:v>
                </c:pt>
                <c:pt idx="218">
                  <c:v>34716.757599376462</c:v>
                </c:pt>
                <c:pt idx="219">
                  <c:v>25025.299401197604</c:v>
                </c:pt>
                <c:pt idx="220">
                  <c:v>33782.33215547703</c:v>
                </c:pt>
                <c:pt idx="221">
                  <c:v>26620.669475655432</c:v>
                </c:pt>
                <c:pt idx="222">
                  <c:v>23226.363091671661</c:v>
                </c:pt>
                <c:pt idx="223">
                  <c:v>30783.132530120482</c:v>
                </c:pt>
                <c:pt idx="224">
                  <c:v>26080.575539568345</c:v>
                </c:pt>
                <c:pt idx="225">
                  <c:v>43165.328628142917</c:v>
                </c:pt>
                <c:pt idx="226">
                  <c:v>27225.638017013785</c:v>
                </c:pt>
                <c:pt idx="227">
                  <c:v>26274.94199535963</c:v>
                </c:pt>
                <c:pt idx="228">
                  <c:v>39653.115423901938</c:v>
                </c:pt>
                <c:pt idx="229">
                  <c:v>26564.238410596026</c:v>
                </c:pt>
                <c:pt idx="230">
                  <c:v>29088.500459981602</c:v>
                </c:pt>
                <c:pt idx="231">
                  <c:v>32775.357653791129</c:v>
                </c:pt>
                <c:pt idx="232">
                  <c:v>29749.402390438248</c:v>
                </c:pt>
                <c:pt idx="233">
                  <c:v>30282.495858641636</c:v>
                </c:pt>
                <c:pt idx="234">
                  <c:v>22793.737769080235</c:v>
                </c:pt>
                <c:pt idx="235">
                  <c:v>23921.465581051074</c:v>
                </c:pt>
                <c:pt idx="236">
                  <c:v>27307.523885350318</c:v>
                </c:pt>
                <c:pt idx="237">
                  <c:v>27760</c:v>
                </c:pt>
                <c:pt idx="238">
                  <c:v>23273.80410022779</c:v>
                </c:pt>
                <c:pt idx="239">
                  <c:v>22820.612813370473</c:v>
                </c:pt>
                <c:pt idx="240">
                  <c:v>29423.842364532018</c:v>
                </c:pt>
                <c:pt idx="241">
                  <c:v>16098.588235294117</c:v>
                </c:pt>
                <c:pt idx="242">
                  <c:v>13757.260101010101</c:v>
                </c:pt>
                <c:pt idx="243">
                  <c:v>35821.333333333336</c:v>
                </c:pt>
                <c:pt idx="244">
                  <c:v>26549.847094801222</c:v>
                </c:pt>
                <c:pt idx="245">
                  <c:v>23731.343283582089</c:v>
                </c:pt>
                <c:pt idx="246">
                  <c:v>25972.85251215559</c:v>
                </c:pt>
                <c:pt idx="247">
                  <c:v>26334.031413612567</c:v>
                </c:pt>
                <c:pt idx="248">
                  <c:v>23757.575757575756</c:v>
                </c:pt>
                <c:pt idx="249">
                  <c:v>42699.367088607592</c:v>
                </c:pt>
                <c:pt idx="250">
                  <c:v>22884.466019417476</c:v>
                </c:pt>
                <c:pt idx="251">
                  <c:v>23554.770318021201</c:v>
                </c:pt>
                <c:pt idx="252">
                  <c:v>22835.146443514644</c:v>
                </c:pt>
                <c:pt idx="253">
                  <c:v>21846.888567293776</c:v>
                </c:pt>
                <c:pt idx="254">
                  <c:v>26933.565989847717</c:v>
                </c:pt>
                <c:pt idx="255">
                  <c:v>25816.951636541278</c:v>
                </c:pt>
                <c:pt idx="256">
                  <c:v>25952.52336448598</c:v>
                </c:pt>
                <c:pt idx="257">
                  <c:v>49397.183098591551</c:v>
                </c:pt>
                <c:pt idx="258">
                  <c:v>29891.357250376317</c:v>
                </c:pt>
                <c:pt idx="259">
                  <c:v>26224.324324324323</c:v>
                </c:pt>
                <c:pt idx="260">
                  <c:v>28762.626262626261</c:v>
                </c:pt>
                <c:pt idx="261">
                  <c:v>28559.930085208653</c:v>
                </c:pt>
                <c:pt idx="262">
                  <c:v>27319.675174013923</c:v>
                </c:pt>
                <c:pt idx="263">
                  <c:v>29522.388059701494</c:v>
                </c:pt>
                <c:pt idx="264">
                  <c:v>37276.599808978033</c:v>
                </c:pt>
                <c:pt idx="265">
                  <c:v>26419.266055045871</c:v>
                </c:pt>
                <c:pt idx="266">
                  <c:v>34644.159544159542</c:v>
                </c:pt>
                <c:pt idx="267">
                  <c:v>18704.44309190505</c:v>
                </c:pt>
                <c:pt idx="268">
                  <c:v>28733.849129593811</c:v>
                </c:pt>
                <c:pt idx="269">
                  <c:v>38443.947175348498</c:v>
                </c:pt>
                <c:pt idx="270">
                  <c:v>22285.568326947636</c:v>
                </c:pt>
                <c:pt idx="271">
                  <c:v>34741.280583029671</c:v>
                </c:pt>
                <c:pt idx="272">
                  <c:v>32144.638694638696</c:v>
                </c:pt>
                <c:pt idx="273">
                  <c:v>35999.45945945946</c:v>
                </c:pt>
                <c:pt idx="274">
                  <c:v>23835.220729366603</c:v>
                </c:pt>
                <c:pt idx="275">
                  <c:v>32546.626686656673</c:v>
                </c:pt>
                <c:pt idx="276">
                  <c:v>33291.620111731841</c:v>
                </c:pt>
                <c:pt idx="277">
                  <c:v>33166.216216216213</c:v>
                </c:pt>
                <c:pt idx="278">
                  <c:v>31607.11743772242</c:v>
                </c:pt>
                <c:pt idx="279">
                  <c:v>28015.40436456996</c:v>
                </c:pt>
                <c:pt idx="280">
                  <c:v>27923.054331864903</c:v>
                </c:pt>
                <c:pt idx="281">
                  <c:v>35470.532319391634</c:v>
                </c:pt>
                <c:pt idx="282">
                  <c:v>27434.400000000001</c:v>
                </c:pt>
                <c:pt idx="283">
                  <c:v>17435.263157894737</c:v>
                </c:pt>
                <c:pt idx="284">
                  <c:v>25955.357142857141</c:v>
                </c:pt>
                <c:pt idx="285">
                  <c:v>25715.488721804511</c:v>
                </c:pt>
                <c:pt idx="286">
                  <c:v>31303.125</c:v>
                </c:pt>
                <c:pt idx="287">
                  <c:v>35779.017857142855</c:v>
                </c:pt>
                <c:pt idx="288">
                  <c:v>29650.65008479367</c:v>
                </c:pt>
                <c:pt idx="289">
                  <c:v>24656.492637215528</c:v>
                </c:pt>
                <c:pt idx="290">
                  <c:v>34566.52542372881</c:v>
                </c:pt>
                <c:pt idx="291">
                  <c:v>39716.129032258068</c:v>
                </c:pt>
                <c:pt idx="292">
                  <c:v>41701.673819742486</c:v>
                </c:pt>
                <c:pt idx="293">
                  <c:v>26991.68975069252</c:v>
                </c:pt>
                <c:pt idx="294">
                  <c:v>26359.48905109489</c:v>
                </c:pt>
                <c:pt idx="295">
                  <c:v>29972.486772486773</c:v>
                </c:pt>
                <c:pt idx="296">
                  <c:v>35388.698284561047</c:v>
                </c:pt>
                <c:pt idx="297">
                  <c:v>41116.635979638253</c:v>
                </c:pt>
                <c:pt idx="298">
                  <c:v>28614.657210401892</c:v>
                </c:pt>
                <c:pt idx="299">
                  <c:v>32807.82608695652</c:v>
                </c:pt>
                <c:pt idx="300">
                  <c:v>28220.275750202756</c:v>
                </c:pt>
                <c:pt idx="301">
                  <c:v>21002.545454545456</c:v>
                </c:pt>
                <c:pt idx="302">
                  <c:v>21540.770465489568</c:v>
                </c:pt>
                <c:pt idx="303">
                  <c:v>22171.374045801527</c:v>
                </c:pt>
                <c:pt idx="304">
                  <c:v>15738.67924528302</c:v>
                </c:pt>
                <c:pt idx="305">
                  <c:v>28148.787061994608</c:v>
                </c:pt>
                <c:pt idx="306">
                  <c:v>18161.194029850747</c:v>
                </c:pt>
                <c:pt idx="307">
                  <c:v>21648.041237113401</c:v>
                </c:pt>
                <c:pt idx="308">
                  <c:v>25384.512853062519</c:v>
                </c:pt>
                <c:pt idx="309">
                  <c:v>35739.794344473004</c:v>
                </c:pt>
                <c:pt idx="310">
                  <c:v>25315.068493150684</c:v>
                </c:pt>
                <c:pt idx="311">
                  <c:v>20901.408450704224</c:v>
                </c:pt>
                <c:pt idx="312">
                  <c:v>28355.577381787567</c:v>
                </c:pt>
                <c:pt idx="313">
                  <c:v>35637.366548042708</c:v>
                </c:pt>
                <c:pt idx="314">
                  <c:v>16415.384615384617</c:v>
                </c:pt>
                <c:pt idx="315">
                  <c:v>27938.028169014084</c:v>
                </c:pt>
                <c:pt idx="316">
                  <c:v>18125</c:v>
                </c:pt>
                <c:pt idx="317">
                  <c:v>23633.238405207485</c:v>
                </c:pt>
                <c:pt idx="318">
                  <c:v>29104.251012145749</c:v>
                </c:pt>
                <c:pt idx="319">
                  <c:v>22752.901023890787</c:v>
                </c:pt>
                <c:pt idx="320">
                  <c:v>19146.932515337423</c:v>
                </c:pt>
                <c:pt idx="321">
                  <c:v>26438.461538461539</c:v>
                </c:pt>
                <c:pt idx="322">
                  <c:v>28504.034761018</c:v>
                </c:pt>
                <c:pt idx="323">
                  <c:v>24219.317073170732</c:v>
                </c:pt>
                <c:pt idx="324">
                  <c:v>28086.715328467155</c:v>
                </c:pt>
                <c:pt idx="325">
                  <c:v>32552.773290253095</c:v>
                </c:pt>
                <c:pt idx="326">
                  <c:v>20843.835616438355</c:v>
                </c:pt>
                <c:pt idx="327">
                  <c:v>51376.302083333336</c:v>
                </c:pt>
                <c:pt idx="328">
                  <c:v>15758.823529411764</c:v>
                </c:pt>
                <c:pt idx="329">
                  <c:v>16113.04347826087</c:v>
                </c:pt>
                <c:pt idx="330">
                  <c:v>35872.969148032833</c:v>
                </c:pt>
                <c:pt idx="331">
                  <c:v>29755.585831062672</c:v>
                </c:pt>
                <c:pt idx="332">
                  <c:v>26761.569910057235</c:v>
                </c:pt>
                <c:pt idx="333">
                  <c:v>27529.378881987577</c:v>
                </c:pt>
                <c:pt idx="334">
                  <c:v>16701.030927835051</c:v>
                </c:pt>
                <c:pt idx="335">
                  <c:v>25031.825795644891</c:v>
                </c:pt>
                <c:pt idx="336">
                  <c:v>29657.142857142859</c:v>
                </c:pt>
                <c:pt idx="337">
                  <c:v>26373.239436619719</c:v>
                </c:pt>
                <c:pt idx="338">
                  <c:v>44967.12148209622</c:v>
                </c:pt>
                <c:pt idx="339">
                  <c:v>32020.588235294119</c:v>
                </c:pt>
                <c:pt idx="340">
                  <c:v>20767.933884297519</c:v>
                </c:pt>
                <c:pt idx="341">
                  <c:v>40919.449901768174</c:v>
                </c:pt>
                <c:pt idx="342">
                  <c:v>15954.545454545454</c:v>
                </c:pt>
                <c:pt idx="343">
                  <c:v>16594.482758620688</c:v>
                </c:pt>
                <c:pt idx="344">
                  <c:v>28391.263940520446</c:v>
                </c:pt>
                <c:pt idx="345">
                  <c:v>42846.625766871162</c:v>
                </c:pt>
                <c:pt idx="346">
                  <c:v>28996.214099216711</c:v>
                </c:pt>
                <c:pt idx="347">
                  <c:v>27713.636363636364</c:v>
                </c:pt>
                <c:pt idx="348">
                  <c:v>22351.585014409222</c:v>
                </c:pt>
                <c:pt idx="349">
                  <c:v>30381.897545709107</c:v>
                </c:pt>
                <c:pt idx="350">
                  <c:v>14459.841940819702</c:v>
                </c:pt>
                <c:pt idx="351">
                  <c:v>29332.323232323233</c:v>
                </c:pt>
                <c:pt idx="352">
                  <c:v>32173.034098816981</c:v>
                </c:pt>
                <c:pt idx="353">
                  <c:v>15725.806451612903</c:v>
                </c:pt>
                <c:pt idx="354">
                  <c:v>34060</c:v>
                </c:pt>
                <c:pt idx="355">
                  <c:v>22457.042253521126</c:v>
                </c:pt>
                <c:pt idx="356">
                  <c:v>20994.560290117861</c:v>
                </c:pt>
                <c:pt idx="357">
                  <c:v>25164.102564102563</c:v>
                </c:pt>
                <c:pt idx="358">
                  <c:v>32298.287671232876</c:v>
                </c:pt>
                <c:pt idx="359">
                  <c:v>25180.701754385966</c:v>
                </c:pt>
                <c:pt idx="360">
                  <c:v>25461.068702290075</c:v>
                </c:pt>
                <c:pt idx="361">
                  <c:v>21122.719734660033</c:v>
                </c:pt>
                <c:pt idx="362">
                  <c:v>17101.858736059479</c:v>
                </c:pt>
                <c:pt idx="363">
                  <c:v>28691.780821917808</c:v>
                </c:pt>
                <c:pt idx="364">
                  <c:v>12764.705882352941</c:v>
                </c:pt>
                <c:pt idx="365">
                  <c:v>17829.016786570744</c:v>
                </c:pt>
                <c:pt idx="366">
                  <c:v>20022.988505747126</c:v>
                </c:pt>
                <c:pt idx="367">
                  <c:v>36748.305084745763</c:v>
                </c:pt>
                <c:pt idx="368">
                  <c:v>24711.266201395814</c:v>
                </c:pt>
                <c:pt idx="369">
                  <c:v>33235.790046233342</c:v>
                </c:pt>
                <c:pt idx="370">
                  <c:v>29901.134215500944</c:v>
                </c:pt>
                <c:pt idx="371">
                  <c:v>25991.773778920309</c:v>
                </c:pt>
                <c:pt idx="372">
                  <c:v>31111.254019292606</c:v>
                </c:pt>
                <c:pt idx="373">
                  <c:v>35654.166666666664</c:v>
                </c:pt>
                <c:pt idx="374">
                  <c:v>18600</c:v>
                </c:pt>
                <c:pt idx="375">
                  <c:v>19318.18181818182</c:v>
                </c:pt>
                <c:pt idx="376">
                  <c:v>22336.015325670498</c:v>
                </c:pt>
                <c:pt idx="377">
                  <c:v>35242.884250474381</c:v>
                </c:pt>
                <c:pt idx="378">
                  <c:v>30774.155538098978</c:v>
                </c:pt>
                <c:pt idx="379">
                  <c:v>18979.274611398963</c:v>
                </c:pt>
                <c:pt idx="380">
                  <c:v>30858.787413660782</c:v>
                </c:pt>
                <c:pt idx="381">
                  <c:v>30951.143451143453</c:v>
                </c:pt>
                <c:pt idx="382">
                  <c:v>23798.994974874371</c:v>
                </c:pt>
                <c:pt idx="383">
                  <c:v>13373.076923076924</c:v>
                </c:pt>
                <c:pt idx="384">
                  <c:v>14598.130841121496</c:v>
                </c:pt>
                <c:pt idx="385">
                  <c:v>30202.535211267605</c:v>
                </c:pt>
                <c:pt idx="386">
                  <c:v>19480.085653104925</c:v>
                </c:pt>
                <c:pt idx="387">
                  <c:v>16850.22026431718</c:v>
                </c:pt>
                <c:pt idx="388">
                  <c:v>26690.400000000001</c:v>
                </c:pt>
                <c:pt idx="389">
                  <c:v>49246.341463414632</c:v>
                </c:pt>
                <c:pt idx="390">
                  <c:v>13358.955223880597</c:v>
                </c:pt>
                <c:pt idx="391">
                  <c:v>14785.478547854786</c:v>
                </c:pt>
                <c:pt idx="392">
                  <c:v>32523.529411764706</c:v>
                </c:pt>
                <c:pt idx="393">
                  <c:v>27039.17525773196</c:v>
                </c:pt>
                <c:pt idx="394">
                  <c:v>12451.300665456745</c:v>
                </c:pt>
                <c:pt idx="395">
                  <c:v>26817.610062893084</c:v>
                </c:pt>
                <c:pt idx="396">
                  <c:v>44909.871244635193</c:v>
                </c:pt>
                <c:pt idx="397">
                  <c:v>24696.503496503497</c:v>
                </c:pt>
                <c:pt idx="398">
                  <c:v>28557.8125</c:v>
                </c:pt>
                <c:pt idx="399">
                  <c:v>21011.051693404635</c:v>
                </c:pt>
                <c:pt idx="400">
                  <c:v>30653.333333333332</c:v>
                </c:pt>
                <c:pt idx="401">
                  <c:v>23041.704718417048</c:v>
                </c:pt>
                <c:pt idx="402">
                  <c:v>21090.361445783132</c:v>
                </c:pt>
                <c:pt idx="403">
                  <c:v>14478.688524590163</c:v>
                </c:pt>
                <c:pt idx="404">
                  <c:v>33166.34171369933</c:v>
                </c:pt>
                <c:pt idx="405">
                  <c:v>26407.185628742514</c:v>
                </c:pt>
                <c:pt idx="406">
                  <c:v>22677.884615384617</c:v>
                </c:pt>
                <c:pt idx="407">
                  <c:v>13909.09090909091</c:v>
                </c:pt>
                <c:pt idx="408">
                  <c:v>19522.834645669293</c:v>
                </c:pt>
                <c:pt idx="409">
                  <c:v>14691.472868217053</c:v>
                </c:pt>
                <c:pt idx="410">
                  <c:v>14222.938144329897</c:v>
                </c:pt>
                <c:pt idx="411">
                  <c:v>13936.936936936936</c:v>
                </c:pt>
                <c:pt idx="412">
                  <c:v>29850.079491255961</c:v>
                </c:pt>
                <c:pt idx="413">
                  <c:v>25269.23076923077</c:v>
                </c:pt>
                <c:pt idx="414">
                  <c:v>19034.510869565216</c:v>
                </c:pt>
                <c:pt idx="415">
                  <c:v>28331.645569620254</c:v>
                </c:pt>
                <c:pt idx="416">
                  <c:v>20733.160621761657</c:v>
                </c:pt>
                <c:pt idx="417">
                  <c:v>24475.547445255474</c:v>
                </c:pt>
                <c:pt idx="418">
                  <c:v>27251.162790697676</c:v>
                </c:pt>
                <c:pt idx="419">
                  <c:v>18838.709677419356</c:v>
                </c:pt>
                <c:pt idx="420">
                  <c:v>22377.522935779816</c:v>
                </c:pt>
                <c:pt idx="421">
                  <c:v>18553.633463310882</c:v>
                </c:pt>
                <c:pt idx="422">
                  <c:v>16528.517110266159</c:v>
                </c:pt>
                <c:pt idx="423">
                  <c:v>17074.576271186441</c:v>
                </c:pt>
                <c:pt idx="424">
                  <c:v>16917.714285714286</c:v>
                </c:pt>
                <c:pt idx="425">
                  <c:v>26669.051321928462</c:v>
                </c:pt>
                <c:pt idx="426">
                  <c:v>21901.079136690649</c:v>
                </c:pt>
                <c:pt idx="427">
                  <c:v>16615.573770491803</c:v>
                </c:pt>
                <c:pt idx="428">
                  <c:v>23654.028436018958</c:v>
                </c:pt>
                <c:pt idx="429">
                  <c:v>33534.640522875816</c:v>
                </c:pt>
                <c:pt idx="430">
                  <c:v>40844.28787116256</c:v>
                </c:pt>
                <c:pt idx="431">
                  <c:v>10989.18918918919</c:v>
                </c:pt>
                <c:pt idx="432">
                  <c:v>20505.780346820808</c:v>
                </c:pt>
                <c:pt idx="433">
                  <c:v>17721.768707482992</c:v>
                </c:pt>
                <c:pt idx="434">
                  <c:v>25739.316239316238</c:v>
                </c:pt>
                <c:pt idx="435">
                  <c:v>15342.148760330578</c:v>
                </c:pt>
                <c:pt idx="436">
                  <c:v>28262</c:v>
                </c:pt>
                <c:pt idx="437">
                  <c:v>18428.808864265928</c:v>
                </c:pt>
                <c:pt idx="438">
                  <c:v>26937.618147448014</c:v>
                </c:pt>
                <c:pt idx="439">
                  <c:v>22125</c:v>
                </c:pt>
                <c:pt idx="440">
                  <c:v>32735.483870967742</c:v>
                </c:pt>
                <c:pt idx="441">
                  <c:v>29404.235294117647</c:v>
                </c:pt>
                <c:pt idx="442">
                  <c:v>20928.994082840236</c:v>
                </c:pt>
                <c:pt idx="443">
                  <c:v>35572.222222222219</c:v>
                </c:pt>
                <c:pt idx="444">
                  <c:v>24981.268882175227</c:v>
                </c:pt>
                <c:pt idx="445">
                  <c:v>28412.436974789915</c:v>
                </c:pt>
                <c:pt idx="446">
                  <c:v>14745.080545229244</c:v>
                </c:pt>
                <c:pt idx="447">
                  <c:v>17372.881355932204</c:v>
                </c:pt>
                <c:pt idx="448">
                  <c:v>19131.81818181818</c:v>
                </c:pt>
                <c:pt idx="449">
                  <c:v>20640</c:v>
                </c:pt>
                <c:pt idx="450">
                  <c:v>28626.004728132386</c:v>
                </c:pt>
                <c:pt idx="451">
                  <c:v>17705.179282868525</c:v>
                </c:pt>
                <c:pt idx="452">
                  <c:v>30752.861952861953</c:v>
                </c:pt>
                <c:pt idx="453">
                  <c:v>15452.941176470587</c:v>
                </c:pt>
                <c:pt idx="454">
                  <c:v>18789.808917197453</c:v>
                </c:pt>
                <c:pt idx="455">
                  <c:v>11392.857142857143</c:v>
                </c:pt>
                <c:pt idx="456">
                  <c:v>23986.919431279621</c:v>
                </c:pt>
                <c:pt idx="457">
                  <c:v>17060.728744939272</c:v>
                </c:pt>
                <c:pt idx="458">
                  <c:v>42336.849253055683</c:v>
                </c:pt>
                <c:pt idx="459">
                  <c:v>18320.918367346938</c:v>
                </c:pt>
                <c:pt idx="460">
                  <c:v>26434.948096885812</c:v>
                </c:pt>
                <c:pt idx="461">
                  <c:v>18671.538461538461</c:v>
                </c:pt>
                <c:pt idx="462">
                  <c:v>23216.377171215881</c:v>
                </c:pt>
                <c:pt idx="463">
                  <c:v>35700.550458715596</c:v>
                </c:pt>
                <c:pt idx="464">
                  <c:v>17418.753993610222</c:v>
                </c:pt>
                <c:pt idx="465">
                  <c:v>13838.666666666666</c:v>
                </c:pt>
                <c:pt idx="466">
                  <c:v>30652.1327014218</c:v>
                </c:pt>
                <c:pt idx="467">
                  <c:v>32080</c:v>
                </c:pt>
                <c:pt idx="468">
                  <c:v>19185.581395348836</c:v>
                </c:pt>
                <c:pt idx="469">
                  <c:v>25916.170212765959</c:v>
                </c:pt>
                <c:pt idx="470">
                  <c:v>25519.507186858315</c:v>
                </c:pt>
                <c:pt idx="471">
                  <c:v>31907.988587731812</c:v>
                </c:pt>
                <c:pt idx="472">
                  <c:v>27603.773584905659</c:v>
                </c:pt>
                <c:pt idx="473">
                  <c:v>18200</c:v>
                </c:pt>
                <c:pt idx="474">
                  <c:v>25288.998035363456</c:v>
                </c:pt>
                <c:pt idx="475">
                  <c:v>22603.337612323492</c:v>
                </c:pt>
                <c:pt idx="476">
                  <c:v>26375.332866152767</c:v>
                </c:pt>
                <c:pt idx="477">
                  <c:v>23488.446215139444</c:v>
                </c:pt>
                <c:pt idx="478">
                  <c:v>31146.967071057192</c:v>
                </c:pt>
                <c:pt idx="479">
                  <c:v>37050.461538461539</c:v>
                </c:pt>
                <c:pt idx="480">
                  <c:v>20950.883392226147</c:v>
                </c:pt>
                <c:pt idx="481">
                  <c:v>12452.571428571429</c:v>
                </c:pt>
                <c:pt idx="482">
                  <c:v>25074.179743223965</c:v>
                </c:pt>
                <c:pt idx="483">
                  <c:v>38732.734274711169</c:v>
                </c:pt>
                <c:pt idx="484">
                  <c:v>26421.337126600283</c:v>
                </c:pt>
                <c:pt idx="485">
                  <c:v>15726.881720430107</c:v>
                </c:pt>
                <c:pt idx="486">
                  <c:v>30134.229390681005</c:v>
                </c:pt>
                <c:pt idx="487">
                  <c:v>24284.057971014492</c:v>
                </c:pt>
                <c:pt idx="488">
                  <c:v>21717.647058823528</c:v>
                </c:pt>
                <c:pt idx="489">
                  <c:v>22560.406091370558</c:v>
                </c:pt>
                <c:pt idx="490">
                  <c:v>17678.431372549021</c:v>
                </c:pt>
                <c:pt idx="491">
                  <c:v>27544.897959183672</c:v>
                </c:pt>
                <c:pt idx="492">
                  <c:v>13459.067357512953</c:v>
                </c:pt>
                <c:pt idx="493">
                  <c:v>23165.873015873014</c:v>
                </c:pt>
              </c:numCache>
            </c:numRef>
          </c:xVal>
          <c:yVal>
            <c:numRef>
              <c:f>fig21_src!$B$1804:$B$2297</c:f>
              <c:numCache>
                <c:formatCode>General</c:formatCode>
                <c:ptCount val="494"/>
                <c:pt idx="0">
                  <c:v>12250</c:v>
                </c:pt>
                <c:pt idx="1">
                  <c:v>16000</c:v>
                </c:pt>
                <c:pt idx="2">
                  <c:v>14250</c:v>
                </c:pt>
                <c:pt idx="3">
                  <c:v>12500</c:v>
                </c:pt>
                <c:pt idx="4">
                  <c:v>9500</c:v>
                </c:pt>
                <c:pt idx="5">
                  <c:v>6958</c:v>
                </c:pt>
                <c:pt idx="6">
                  <c:v>3500</c:v>
                </c:pt>
                <c:pt idx="7">
                  <c:v>5500</c:v>
                </c:pt>
                <c:pt idx="8">
                  <c:v>7608.5</c:v>
                </c:pt>
                <c:pt idx="9">
                  <c:v>10050</c:v>
                </c:pt>
                <c:pt idx="10">
                  <c:v>8250</c:v>
                </c:pt>
                <c:pt idx="11">
                  <c:v>5500</c:v>
                </c:pt>
                <c:pt idx="12">
                  <c:v>27000</c:v>
                </c:pt>
                <c:pt idx="13">
                  <c:v>5455</c:v>
                </c:pt>
                <c:pt idx="14">
                  <c:v>27000</c:v>
                </c:pt>
                <c:pt idx="15">
                  <c:v>9166</c:v>
                </c:pt>
                <c:pt idx="16">
                  <c:v>12718.5</c:v>
                </c:pt>
                <c:pt idx="17">
                  <c:v>3500</c:v>
                </c:pt>
                <c:pt idx="18">
                  <c:v>7187.5</c:v>
                </c:pt>
                <c:pt idx="19">
                  <c:v>15250</c:v>
                </c:pt>
                <c:pt idx="20">
                  <c:v>4500</c:v>
                </c:pt>
                <c:pt idx="21">
                  <c:v>4125</c:v>
                </c:pt>
                <c:pt idx="22">
                  <c:v>4600</c:v>
                </c:pt>
                <c:pt idx="23">
                  <c:v>16500</c:v>
                </c:pt>
                <c:pt idx="24">
                  <c:v>19118</c:v>
                </c:pt>
                <c:pt idx="25">
                  <c:v>5250</c:v>
                </c:pt>
                <c:pt idx="26">
                  <c:v>8250</c:v>
                </c:pt>
                <c:pt idx="27">
                  <c:v>13096.5</c:v>
                </c:pt>
                <c:pt idx="28">
                  <c:v>4109</c:v>
                </c:pt>
                <c:pt idx="29">
                  <c:v>4500</c:v>
                </c:pt>
                <c:pt idx="30">
                  <c:v>3500</c:v>
                </c:pt>
                <c:pt idx="31">
                  <c:v>4800</c:v>
                </c:pt>
                <c:pt idx="32">
                  <c:v>4500</c:v>
                </c:pt>
                <c:pt idx="33">
                  <c:v>5500</c:v>
                </c:pt>
                <c:pt idx="34">
                  <c:v>5081.5</c:v>
                </c:pt>
                <c:pt idx="35">
                  <c:v>3500</c:v>
                </c:pt>
                <c:pt idx="36">
                  <c:v>5500</c:v>
                </c:pt>
                <c:pt idx="37">
                  <c:v>8250</c:v>
                </c:pt>
                <c:pt idx="38">
                  <c:v>4093</c:v>
                </c:pt>
                <c:pt idx="39">
                  <c:v>6250</c:v>
                </c:pt>
                <c:pt idx="40">
                  <c:v>10250</c:v>
                </c:pt>
                <c:pt idx="41">
                  <c:v>5035</c:v>
                </c:pt>
                <c:pt idx="42">
                  <c:v>19543</c:v>
                </c:pt>
                <c:pt idx="43">
                  <c:v>6844</c:v>
                </c:pt>
                <c:pt idx="44">
                  <c:v>19500</c:v>
                </c:pt>
                <c:pt idx="45">
                  <c:v>12500</c:v>
                </c:pt>
                <c:pt idx="46">
                  <c:v>11542</c:v>
                </c:pt>
                <c:pt idx="47">
                  <c:v>11500</c:v>
                </c:pt>
                <c:pt idx="48">
                  <c:v>17500</c:v>
                </c:pt>
                <c:pt idx="49">
                  <c:v>4500</c:v>
                </c:pt>
                <c:pt idx="50">
                  <c:v>5013.5</c:v>
                </c:pt>
                <c:pt idx="51">
                  <c:v>13000</c:v>
                </c:pt>
                <c:pt idx="52">
                  <c:v>5250</c:v>
                </c:pt>
                <c:pt idx="53">
                  <c:v>5852.5</c:v>
                </c:pt>
                <c:pt idx="54">
                  <c:v>7000</c:v>
                </c:pt>
                <c:pt idx="55">
                  <c:v>10361</c:v>
                </c:pt>
                <c:pt idx="56">
                  <c:v>5250</c:v>
                </c:pt>
                <c:pt idx="57">
                  <c:v>12188</c:v>
                </c:pt>
                <c:pt idx="58">
                  <c:v>12004</c:v>
                </c:pt>
                <c:pt idx="59">
                  <c:v>9500</c:v>
                </c:pt>
                <c:pt idx="60">
                  <c:v>20000</c:v>
                </c:pt>
                <c:pt idx="61">
                  <c:v>5500</c:v>
                </c:pt>
                <c:pt idx="62">
                  <c:v>23000</c:v>
                </c:pt>
                <c:pt idx="63">
                  <c:v>3500</c:v>
                </c:pt>
                <c:pt idx="64">
                  <c:v>8406</c:v>
                </c:pt>
                <c:pt idx="65">
                  <c:v>12419</c:v>
                </c:pt>
                <c:pt idx="66">
                  <c:v>15000</c:v>
                </c:pt>
                <c:pt idx="67">
                  <c:v>20000</c:v>
                </c:pt>
                <c:pt idx="68">
                  <c:v>4500</c:v>
                </c:pt>
                <c:pt idx="69">
                  <c:v>5000</c:v>
                </c:pt>
                <c:pt idx="70">
                  <c:v>9500</c:v>
                </c:pt>
                <c:pt idx="71">
                  <c:v>13000</c:v>
                </c:pt>
                <c:pt idx="72">
                  <c:v>3500</c:v>
                </c:pt>
                <c:pt idx="73">
                  <c:v>9500</c:v>
                </c:pt>
                <c:pt idx="74">
                  <c:v>13000</c:v>
                </c:pt>
                <c:pt idx="75">
                  <c:v>9533</c:v>
                </c:pt>
                <c:pt idx="76">
                  <c:v>10375</c:v>
                </c:pt>
                <c:pt idx="77">
                  <c:v>9500</c:v>
                </c:pt>
                <c:pt idx="78">
                  <c:v>20000</c:v>
                </c:pt>
                <c:pt idx="79">
                  <c:v>9500</c:v>
                </c:pt>
                <c:pt idx="80">
                  <c:v>6500</c:v>
                </c:pt>
                <c:pt idx="81">
                  <c:v>5500</c:v>
                </c:pt>
                <c:pt idx="82">
                  <c:v>3500</c:v>
                </c:pt>
                <c:pt idx="83">
                  <c:v>4600</c:v>
                </c:pt>
                <c:pt idx="84">
                  <c:v>4750</c:v>
                </c:pt>
                <c:pt idx="85">
                  <c:v>5500</c:v>
                </c:pt>
                <c:pt idx="86">
                  <c:v>16130.5</c:v>
                </c:pt>
                <c:pt idx="87">
                  <c:v>5500</c:v>
                </c:pt>
                <c:pt idx="88">
                  <c:v>5000</c:v>
                </c:pt>
                <c:pt idx="89">
                  <c:v>11500</c:v>
                </c:pt>
                <c:pt idx="90">
                  <c:v>15000</c:v>
                </c:pt>
                <c:pt idx="91">
                  <c:v>4500</c:v>
                </c:pt>
                <c:pt idx="92">
                  <c:v>4560.5</c:v>
                </c:pt>
                <c:pt idx="93">
                  <c:v>5155</c:v>
                </c:pt>
                <c:pt idx="94">
                  <c:v>5500</c:v>
                </c:pt>
                <c:pt idx="95">
                  <c:v>8133.5</c:v>
                </c:pt>
                <c:pt idx="96">
                  <c:v>10750</c:v>
                </c:pt>
                <c:pt idx="97">
                  <c:v>15175.5</c:v>
                </c:pt>
                <c:pt idx="98">
                  <c:v>9210</c:v>
                </c:pt>
                <c:pt idx="99">
                  <c:v>5500</c:v>
                </c:pt>
                <c:pt idx="100">
                  <c:v>19023.5</c:v>
                </c:pt>
                <c:pt idx="101">
                  <c:v>18500</c:v>
                </c:pt>
                <c:pt idx="102">
                  <c:v>18175</c:v>
                </c:pt>
                <c:pt idx="103">
                  <c:v>15000</c:v>
                </c:pt>
                <c:pt idx="104">
                  <c:v>4750</c:v>
                </c:pt>
                <c:pt idx="105">
                  <c:v>4378</c:v>
                </c:pt>
                <c:pt idx="106">
                  <c:v>5500</c:v>
                </c:pt>
                <c:pt idx="107">
                  <c:v>15500</c:v>
                </c:pt>
                <c:pt idx="108">
                  <c:v>4222</c:v>
                </c:pt>
                <c:pt idx="109">
                  <c:v>5250</c:v>
                </c:pt>
                <c:pt idx="110">
                  <c:v>19500</c:v>
                </c:pt>
                <c:pt idx="111">
                  <c:v>12087</c:v>
                </c:pt>
                <c:pt idx="112">
                  <c:v>3882</c:v>
                </c:pt>
                <c:pt idx="113">
                  <c:v>13157.5</c:v>
                </c:pt>
                <c:pt idx="114">
                  <c:v>11500</c:v>
                </c:pt>
                <c:pt idx="115">
                  <c:v>16500</c:v>
                </c:pt>
                <c:pt idx="116">
                  <c:v>8206.5</c:v>
                </c:pt>
                <c:pt idx="117">
                  <c:v>9500</c:v>
                </c:pt>
                <c:pt idx="118">
                  <c:v>3500</c:v>
                </c:pt>
                <c:pt idx="119">
                  <c:v>4416</c:v>
                </c:pt>
                <c:pt idx="120">
                  <c:v>13750</c:v>
                </c:pt>
                <c:pt idx="121">
                  <c:v>12844</c:v>
                </c:pt>
                <c:pt idx="122">
                  <c:v>6334</c:v>
                </c:pt>
                <c:pt idx="123">
                  <c:v>11346.5</c:v>
                </c:pt>
                <c:pt idx="124">
                  <c:v>21467</c:v>
                </c:pt>
                <c:pt idx="125">
                  <c:v>6000</c:v>
                </c:pt>
                <c:pt idx="126">
                  <c:v>8750</c:v>
                </c:pt>
                <c:pt idx="127">
                  <c:v>5149.5</c:v>
                </c:pt>
                <c:pt idx="128">
                  <c:v>12500</c:v>
                </c:pt>
                <c:pt idx="129">
                  <c:v>11675</c:v>
                </c:pt>
                <c:pt idx="130">
                  <c:v>15000</c:v>
                </c:pt>
                <c:pt idx="131">
                  <c:v>9250</c:v>
                </c:pt>
                <c:pt idx="132">
                  <c:v>7240</c:v>
                </c:pt>
                <c:pt idx="133">
                  <c:v>7497.5</c:v>
                </c:pt>
                <c:pt idx="134">
                  <c:v>4500</c:v>
                </c:pt>
                <c:pt idx="135">
                  <c:v>15270</c:v>
                </c:pt>
                <c:pt idx="136">
                  <c:v>7500</c:v>
                </c:pt>
                <c:pt idx="137">
                  <c:v>7451</c:v>
                </c:pt>
                <c:pt idx="138">
                  <c:v>5500</c:v>
                </c:pt>
                <c:pt idx="139">
                  <c:v>6553</c:v>
                </c:pt>
                <c:pt idx="140">
                  <c:v>14750</c:v>
                </c:pt>
                <c:pt idx="141">
                  <c:v>15000</c:v>
                </c:pt>
                <c:pt idx="142">
                  <c:v>10418</c:v>
                </c:pt>
                <c:pt idx="143">
                  <c:v>16000</c:v>
                </c:pt>
                <c:pt idx="144">
                  <c:v>14250</c:v>
                </c:pt>
                <c:pt idx="145">
                  <c:v>16250</c:v>
                </c:pt>
                <c:pt idx="146">
                  <c:v>14271</c:v>
                </c:pt>
                <c:pt idx="147">
                  <c:v>5500</c:v>
                </c:pt>
                <c:pt idx="148">
                  <c:v>6500</c:v>
                </c:pt>
                <c:pt idx="149">
                  <c:v>5500</c:v>
                </c:pt>
                <c:pt idx="150">
                  <c:v>5000</c:v>
                </c:pt>
                <c:pt idx="151">
                  <c:v>14754</c:v>
                </c:pt>
                <c:pt idx="152">
                  <c:v>13867</c:v>
                </c:pt>
                <c:pt idx="153">
                  <c:v>17500</c:v>
                </c:pt>
                <c:pt idx="154">
                  <c:v>15425</c:v>
                </c:pt>
                <c:pt idx="155">
                  <c:v>19250</c:v>
                </c:pt>
                <c:pt idx="156">
                  <c:v>14668</c:v>
                </c:pt>
                <c:pt idx="157">
                  <c:v>12000</c:v>
                </c:pt>
                <c:pt idx="158">
                  <c:v>10750</c:v>
                </c:pt>
                <c:pt idx="159">
                  <c:v>2250</c:v>
                </c:pt>
                <c:pt idx="160">
                  <c:v>4750</c:v>
                </c:pt>
                <c:pt idx="161">
                  <c:v>11350</c:v>
                </c:pt>
                <c:pt idx="162">
                  <c:v>12250</c:v>
                </c:pt>
                <c:pt idx="163">
                  <c:v>4474</c:v>
                </c:pt>
                <c:pt idx="164">
                  <c:v>14300</c:v>
                </c:pt>
                <c:pt idx="165">
                  <c:v>12235</c:v>
                </c:pt>
                <c:pt idx="166">
                  <c:v>11000</c:v>
                </c:pt>
                <c:pt idx="167">
                  <c:v>12000</c:v>
                </c:pt>
                <c:pt idx="168">
                  <c:v>9500</c:v>
                </c:pt>
                <c:pt idx="169">
                  <c:v>6500</c:v>
                </c:pt>
                <c:pt idx="170">
                  <c:v>5500</c:v>
                </c:pt>
                <c:pt idx="171">
                  <c:v>6536</c:v>
                </c:pt>
                <c:pt idx="172">
                  <c:v>7125</c:v>
                </c:pt>
                <c:pt idx="173">
                  <c:v>13550.5</c:v>
                </c:pt>
                <c:pt idx="174">
                  <c:v>6091</c:v>
                </c:pt>
                <c:pt idx="175">
                  <c:v>6334</c:v>
                </c:pt>
                <c:pt idx="176">
                  <c:v>15000</c:v>
                </c:pt>
                <c:pt idx="177">
                  <c:v>3500</c:v>
                </c:pt>
                <c:pt idx="178">
                  <c:v>6628</c:v>
                </c:pt>
                <c:pt idx="179">
                  <c:v>9500</c:v>
                </c:pt>
                <c:pt idx="180">
                  <c:v>12285</c:v>
                </c:pt>
                <c:pt idx="181">
                  <c:v>21600</c:v>
                </c:pt>
                <c:pt idx="182">
                  <c:v>15916.5</c:v>
                </c:pt>
                <c:pt idx="183">
                  <c:v>16250</c:v>
                </c:pt>
                <c:pt idx="184">
                  <c:v>5500</c:v>
                </c:pt>
                <c:pt idx="185">
                  <c:v>12250</c:v>
                </c:pt>
                <c:pt idx="186">
                  <c:v>5500</c:v>
                </c:pt>
                <c:pt idx="187">
                  <c:v>11000</c:v>
                </c:pt>
                <c:pt idx="188">
                  <c:v>15875</c:v>
                </c:pt>
                <c:pt idx="189">
                  <c:v>5090.5</c:v>
                </c:pt>
                <c:pt idx="190">
                  <c:v>15250</c:v>
                </c:pt>
                <c:pt idx="191">
                  <c:v>5190</c:v>
                </c:pt>
                <c:pt idx="192">
                  <c:v>4750</c:v>
                </c:pt>
                <c:pt idx="193">
                  <c:v>5500</c:v>
                </c:pt>
                <c:pt idx="194">
                  <c:v>13492</c:v>
                </c:pt>
                <c:pt idx="195">
                  <c:v>5250</c:v>
                </c:pt>
                <c:pt idx="196">
                  <c:v>5808.5</c:v>
                </c:pt>
                <c:pt idx="197">
                  <c:v>13219.5</c:v>
                </c:pt>
                <c:pt idx="198">
                  <c:v>6500</c:v>
                </c:pt>
                <c:pt idx="199">
                  <c:v>10500</c:v>
                </c:pt>
                <c:pt idx="200">
                  <c:v>17738</c:v>
                </c:pt>
                <c:pt idx="201">
                  <c:v>7500</c:v>
                </c:pt>
                <c:pt idx="202">
                  <c:v>15000</c:v>
                </c:pt>
                <c:pt idx="203">
                  <c:v>4578</c:v>
                </c:pt>
                <c:pt idx="204">
                  <c:v>13549.5</c:v>
                </c:pt>
                <c:pt idx="205">
                  <c:v>15000</c:v>
                </c:pt>
                <c:pt idx="206">
                  <c:v>16418</c:v>
                </c:pt>
                <c:pt idx="207">
                  <c:v>13937</c:v>
                </c:pt>
                <c:pt idx="208">
                  <c:v>3500</c:v>
                </c:pt>
                <c:pt idx="209">
                  <c:v>5680.5</c:v>
                </c:pt>
                <c:pt idx="210">
                  <c:v>6208.5</c:v>
                </c:pt>
                <c:pt idx="211">
                  <c:v>5500</c:v>
                </c:pt>
                <c:pt idx="212">
                  <c:v>21000</c:v>
                </c:pt>
                <c:pt idx="213">
                  <c:v>6779.5</c:v>
                </c:pt>
                <c:pt idx="214">
                  <c:v>12259</c:v>
                </c:pt>
                <c:pt idx="215">
                  <c:v>14060.5</c:v>
                </c:pt>
                <c:pt idx="216">
                  <c:v>11050.5</c:v>
                </c:pt>
                <c:pt idx="217">
                  <c:v>5500</c:v>
                </c:pt>
                <c:pt idx="218">
                  <c:v>9277.5</c:v>
                </c:pt>
                <c:pt idx="219">
                  <c:v>11000</c:v>
                </c:pt>
                <c:pt idx="220">
                  <c:v>18483.5</c:v>
                </c:pt>
                <c:pt idx="221">
                  <c:v>4150</c:v>
                </c:pt>
                <c:pt idx="222">
                  <c:v>3500</c:v>
                </c:pt>
                <c:pt idx="223">
                  <c:v>5041.5</c:v>
                </c:pt>
                <c:pt idx="224">
                  <c:v>8436</c:v>
                </c:pt>
                <c:pt idx="225">
                  <c:v>14497</c:v>
                </c:pt>
                <c:pt idx="226">
                  <c:v>5646</c:v>
                </c:pt>
                <c:pt idx="227">
                  <c:v>4750</c:v>
                </c:pt>
                <c:pt idx="228">
                  <c:v>4602</c:v>
                </c:pt>
                <c:pt idx="229">
                  <c:v>4000</c:v>
                </c:pt>
                <c:pt idx="230">
                  <c:v>7000</c:v>
                </c:pt>
                <c:pt idx="231">
                  <c:v>7000</c:v>
                </c:pt>
                <c:pt idx="232">
                  <c:v>5500</c:v>
                </c:pt>
                <c:pt idx="233">
                  <c:v>18500</c:v>
                </c:pt>
                <c:pt idx="234">
                  <c:v>7109</c:v>
                </c:pt>
                <c:pt idx="235">
                  <c:v>5270.5</c:v>
                </c:pt>
                <c:pt idx="236">
                  <c:v>7284</c:v>
                </c:pt>
                <c:pt idx="237">
                  <c:v>5136</c:v>
                </c:pt>
                <c:pt idx="238">
                  <c:v>8833</c:v>
                </c:pt>
                <c:pt idx="239">
                  <c:v>10500</c:v>
                </c:pt>
                <c:pt idx="240">
                  <c:v>6060</c:v>
                </c:pt>
                <c:pt idx="241">
                  <c:v>5100</c:v>
                </c:pt>
                <c:pt idx="242">
                  <c:v>5000</c:v>
                </c:pt>
                <c:pt idx="243">
                  <c:v>5500</c:v>
                </c:pt>
                <c:pt idx="244">
                  <c:v>6500</c:v>
                </c:pt>
                <c:pt idx="245">
                  <c:v>5500</c:v>
                </c:pt>
                <c:pt idx="246">
                  <c:v>4672.5</c:v>
                </c:pt>
                <c:pt idx="247">
                  <c:v>4500</c:v>
                </c:pt>
                <c:pt idx="248">
                  <c:v>6716</c:v>
                </c:pt>
                <c:pt idx="249">
                  <c:v>12000</c:v>
                </c:pt>
                <c:pt idx="250">
                  <c:v>9500</c:v>
                </c:pt>
                <c:pt idx="251">
                  <c:v>4023</c:v>
                </c:pt>
                <c:pt idx="252">
                  <c:v>3500</c:v>
                </c:pt>
                <c:pt idx="253">
                  <c:v>2250</c:v>
                </c:pt>
                <c:pt idx="254">
                  <c:v>8670</c:v>
                </c:pt>
                <c:pt idx="255">
                  <c:v>6334</c:v>
                </c:pt>
                <c:pt idx="256">
                  <c:v>7000</c:v>
                </c:pt>
                <c:pt idx="257">
                  <c:v>19208</c:v>
                </c:pt>
                <c:pt idx="258">
                  <c:v>5500</c:v>
                </c:pt>
                <c:pt idx="259">
                  <c:v>5500</c:v>
                </c:pt>
                <c:pt idx="260">
                  <c:v>5500</c:v>
                </c:pt>
                <c:pt idx="261">
                  <c:v>4600</c:v>
                </c:pt>
                <c:pt idx="262">
                  <c:v>4750</c:v>
                </c:pt>
                <c:pt idx="263">
                  <c:v>8810</c:v>
                </c:pt>
                <c:pt idx="264">
                  <c:v>4500</c:v>
                </c:pt>
                <c:pt idx="265">
                  <c:v>5185.5</c:v>
                </c:pt>
                <c:pt idx="266">
                  <c:v>12689</c:v>
                </c:pt>
                <c:pt idx="267">
                  <c:v>5500</c:v>
                </c:pt>
                <c:pt idx="268">
                  <c:v>5500</c:v>
                </c:pt>
                <c:pt idx="269">
                  <c:v>5500</c:v>
                </c:pt>
                <c:pt idx="270">
                  <c:v>4725</c:v>
                </c:pt>
                <c:pt idx="271">
                  <c:v>9500</c:v>
                </c:pt>
                <c:pt idx="272">
                  <c:v>9123</c:v>
                </c:pt>
                <c:pt idx="273">
                  <c:v>10069.5</c:v>
                </c:pt>
                <c:pt idx="274">
                  <c:v>9563</c:v>
                </c:pt>
                <c:pt idx="275">
                  <c:v>13615</c:v>
                </c:pt>
                <c:pt idx="276">
                  <c:v>15540</c:v>
                </c:pt>
                <c:pt idx="277">
                  <c:v>9881</c:v>
                </c:pt>
                <c:pt idx="278">
                  <c:v>12500</c:v>
                </c:pt>
                <c:pt idx="279">
                  <c:v>12000</c:v>
                </c:pt>
                <c:pt idx="280">
                  <c:v>4383</c:v>
                </c:pt>
                <c:pt idx="281">
                  <c:v>9500</c:v>
                </c:pt>
                <c:pt idx="282">
                  <c:v>14000</c:v>
                </c:pt>
                <c:pt idx="283">
                  <c:v>6860</c:v>
                </c:pt>
                <c:pt idx="284">
                  <c:v>4440</c:v>
                </c:pt>
                <c:pt idx="285">
                  <c:v>8797</c:v>
                </c:pt>
                <c:pt idx="286">
                  <c:v>15755</c:v>
                </c:pt>
                <c:pt idx="287">
                  <c:v>12000</c:v>
                </c:pt>
                <c:pt idx="288">
                  <c:v>5077</c:v>
                </c:pt>
                <c:pt idx="289">
                  <c:v>6574</c:v>
                </c:pt>
                <c:pt idx="290">
                  <c:v>14750</c:v>
                </c:pt>
                <c:pt idx="291">
                  <c:v>9250</c:v>
                </c:pt>
                <c:pt idx="292">
                  <c:v>8667.5</c:v>
                </c:pt>
                <c:pt idx="293">
                  <c:v>3900</c:v>
                </c:pt>
                <c:pt idx="294">
                  <c:v>5202.5</c:v>
                </c:pt>
                <c:pt idx="295">
                  <c:v>11662.5</c:v>
                </c:pt>
                <c:pt idx="296">
                  <c:v>5325</c:v>
                </c:pt>
                <c:pt idx="297">
                  <c:v>13625</c:v>
                </c:pt>
                <c:pt idx="298">
                  <c:v>4500</c:v>
                </c:pt>
                <c:pt idx="299">
                  <c:v>8250</c:v>
                </c:pt>
                <c:pt idx="300">
                  <c:v>9500</c:v>
                </c:pt>
                <c:pt idx="301">
                  <c:v>8500</c:v>
                </c:pt>
                <c:pt idx="302">
                  <c:v>5447</c:v>
                </c:pt>
                <c:pt idx="303">
                  <c:v>4925</c:v>
                </c:pt>
                <c:pt idx="304">
                  <c:v>9316.5</c:v>
                </c:pt>
                <c:pt idx="305">
                  <c:v>5292.5</c:v>
                </c:pt>
                <c:pt idx="306">
                  <c:v>7364</c:v>
                </c:pt>
                <c:pt idx="307">
                  <c:v>9073</c:v>
                </c:pt>
                <c:pt idx="308">
                  <c:v>5500</c:v>
                </c:pt>
                <c:pt idx="309">
                  <c:v>12882</c:v>
                </c:pt>
                <c:pt idx="310">
                  <c:v>13000</c:v>
                </c:pt>
                <c:pt idx="311">
                  <c:v>8506.5</c:v>
                </c:pt>
                <c:pt idx="312">
                  <c:v>5250</c:v>
                </c:pt>
                <c:pt idx="313">
                  <c:v>15000</c:v>
                </c:pt>
                <c:pt idx="314">
                  <c:v>6164</c:v>
                </c:pt>
                <c:pt idx="315">
                  <c:v>9499</c:v>
                </c:pt>
                <c:pt idx="316">
                  <c:v>5550</c:v>
                </c:pt>
                <c:pt idx="317">
                  <c:v>6417.5</c:v>
                </c:pt>
                <c:pt idx="318">
                  <c:v>4500</c:v>
                </c:pt>
                <c:pt idx="319">
                  <c:v>9500</c:v>
                </c:pt>
                <c:pt idx="320">
                  <c:v>15206.5</c:v>
                </c:pt>
                <c:pt idx="321">
                  <c:v>4500</c:v>
                </c:pt>
                <c:pt idx="322">
                  <c:v>7667</c:v>
                </c:pt>
                <c:pt idx="323">
                  <c:v>8868</c:v>
                </c:pt>
                <c:pt idx="324">
                  <c:v>7343</c:v>
                </c:pt>
                <c:pt idx="325">
                  <c:v>3500</c:v>
                </c:pt>
                <c:pt idx="326">
                  <c:v>2625</c:v>
                </c:pt>
                <c:pt idx="327">
                  <c:v>9167</c:v>
                </c:pt>
                <c:pt idx="328">
                  <c:v>6333</c:v>
                </c:pt>
                <c:pt idx="329">
                  <c:v>10000</c:v>
                </c:pt>
                <c:pt idx="330">
                  <c:v>10500</c:v>
                </c:pt>
                <c:pt idx="331">
                  <c:v>4250</c:v>
                </c:pt>
                <c:pt idx="332">
                  <c:v>5700</c:v>
                </c:pt>
                <c:pt idx="333">
                  <c:v>6400</c:v>
                </c:pt>
                <c:pt idx="334">
                  <c:v>7667</c:v>
                </c:pt>
                <c:pt idx="335">
                  <c:v>4500</c:v>
                </c:pt>
                <c:pt idx="336">
                  <c:v>9500</c:v>
                </c:pt>
                <c:pt idx="337">
                  <c:v>8275</c:v>
                </c:pt>
                <c:pt idx="338">
                  <c:v>11848.5</c:v>
                </c:pt>
                <c:pt idx="339">
                  <c:v>6459.5</c:v>
                </c:pt>
                <c:pt idx="340">
                  <c:v>9833</c:v>
                </c:pt>
                <c:pt idx="341">
                  <c:v>7636</c:v>
                </c:pt>
                <c:pt idx="342">
                  <c:v>9500</c:v>
                </c:pt>
                <c:pt idx="343">
                  <c:v>4874</c:v>
                </c:pt>
                <c:pt idx="344">
                  <c:v>8268.5</c:v>
                </c:pt>
                <c:pt idx="345">
                  <c:v>13805</c:v>
                </c:pt>
                <c:pt idx="346">
                  <c:v>5500</c:v>
                </c:pt>
                <c:pt idx="347">
                  <c:v>6711</c:v>
                </c:pt>
                <c:pt idx="348">
                  <c:v>4604</c:v>
                </c:pt>
                <c:pt idx="349">
                  <c:v>5089</c:v>
                </c:pt>
                <c:pt idx="350">
                  <c:v>3135</c:v>
                </c:pt>
                <c:pt idx="351">
                  <c:v>6128</c:v>
                </c:pt>
                <c:pt idx="352">
                  <c:v>3750</c:v>
                </c:pt>
                <c:pt idx="353">
                  <c:v>2300</c:v>
                </c:pt>
                <c:pt idx="354">
                  <c:v>9500</c:v>
                </c:pt>
                <c:pt idx="355">
                  <c:v>8773</c:v>
                </c:pt>
                <c:pt idx="356">
                  <c:v>6750</c:v>
                </c:pt>
                <c:pt idx="357">
                  <c:v>4750</c:v>
                </c:pt>
                <c:pt idx="358">
                  <c:v>15000</c:v>
                </c:pt>
                <c:pt idx="359">
                  <c:v>3000</c:v>
                </c:pt>
                <c:pt idx="360">
                  <c:v>7488</c:v>
                </c:pt>
                <c:pt idx="361">
                  <c:v>3500</c:v>
                </c:pt>
                <c:pt idx="362">
                  <c:v>9500</c:v>
                </c:pt>
                <c:pt idx="363">
                  <c:v>11450.5</c:v>
                </c:pt>
                <c:pt idx="364">
                  <c:v>8350</c:v>
                </c:pt>
                <c:pt idx="365">
                  <c:v>7738</c:v>
                </c:pt>
                <c:pt idx="366">
                  <c:v>9833</c:v>
                </c:pt>
                <c:pt idx="367">
                  <c:v>16001</c:v>
                </c:pt>
                <c:pt idx="368">
                  <c:v>5500</c:v>
                </c:pt>
                <c:pt idx="369">
                  <c:v>6429</c:v>
                </c:pt>
                <c:pt idx="370">
                  <c:v>12574</c:v>
                </c:pt>
                <c:pt idx="371">
                  <c:v>4500</c:v>
                </c:pt>
                <c:pt idx="372">
                  <c:v>20000</c:v>
                </c:pt>
                <c:pt idx="373">
                  <c:v>14826</c:v>
                </c:pt>
                <c:pt idx="374">
                  <c:v>6806</c:v>
                </c:pt>
                <c:pt idx="375">
                  <c:v>9338</c:v>
                </c:pt>
                <c:pt idx="376">
                  <c:v>6250</c:v>
                </c:pt>
                <c:pt idx="377">
                  <c:v>7093</c:v>
                </c:pt>
                <c:pt idx="378">
                  <c:v>9500</c:v>
                </c:pt>
                <c:pt idx="379">
                  <c:v>11380</c:v>
                </c:pt>
                <c:pt idx="380">
                  <c:v>9500</c:v>
                </c:pt>
                <c:pt idx="381">
                  <c:v>7842</c:v>
                </c:pt>
                <c:pt idx="382">
                  <c:v>12500</c:v>
                </c:pt>
                <c:pt idx="383">
                  <c:v>8028</c:v>
                </c:pt>
                <c:pt idx="384">
                  <c:v>6333</c:v>
                </c:pt>
                <c:pt idx="385">
                  <c:v>8970</c:v>
                </c:pt>
                <c:pt idx="386">
                  <c:v>5172.5</c:v>
                </c:pt>
                <c:pt idx="387">
                  <c:v>9500</c:v>
                </c:pt>
                <c:pt idx="388">
                  <c:v>12000</c:v>
                </c:pt>
                <c:pt idx="389">
                  <c:v>6756</c:v>
                </c:pt>
                <c:pt idx="390">
                  <c:v>4945</c:v>
                </c:pt>
                <c:pt idx="391">
                  <c:v>5500</c:v>
                </c:pt>
                <c:pt idx="392">
                  <c:v>15833</c:v>
                </c:pt>
                <c:pt idx="393">
                  <c:v>5621.5</c:v>
                </c:pt>
                <c:pt idx="394">
                  <c:v>2331</c:v>
                </c:pt>
                <c:pt idx="395">
                  <c:v>6515</c:v>
                </c:pt>
                <c:pt idx="396">
                  <c:v>5507</c:v>
                </c:pt>
                <c:pt idx="397">
                  <c:v>6489</c:v>
                </c:pt>
                <c:pt idx="398">
                  <c:v>5691</c:v>
                </c:pt>
                <c:pt idx="399">
                  <c:v>10395</c:v>
                </c:pt>
                <c:pt idx="400">
                  <c:v>11865</c:v>
                </c:pt>
                <c:pt idx="401">
                  <c:v>7942</c:v>
                </c:pt>
                <c:pt idx="402">
                  <c:v>9500</c:v>
                </c:pt>
                <c:pt idx="403">
                  <c:v>9206</c:v>
                </c:pt>
                <c:pt idx="404">
                  <c:v>9500</c:v>
                </c:pt>
                <c:pt idx="405">
                  <c:v>8348</c:v>
                </c:pt>
                <c:pt idx="406">
                  <c:v>9500</c:v>
                </c:pt>
                <c:pt idx="407">
                  <c:v>9833</c:v>
                </c:pt>
                <c:pt idx="408">
                  <c:v>8832</c:v>
                </c:pt>
                <c:pt idx="409">
                  <c:v>7000</c:v>
                </c:pt>
                <c:pt idx="410">
                  <c:v>3500</c:v>
                </c:pt>
                <c:pt idx="411">
                  <c:v>3625</c:v>
                </c:pt>
                <c:pt idx="412">
                  <c:v>5250</c:v>
                </c:pt>
                <c:pt idx="413">
                  <c:v>10641</c:v>
                </c:pt>
                <c:pt idx="414">
                  <c:v>4853</c:v>
                </c:pt>
                <c:pt idx="415">
                  <c:v>6365</c:v>
                </c:pt>
                <c:pt idx="416">
                  <c:v>9500</c:v>
                </c:pt>
                <c:pt idx="417">
                  <c:v>5500</c:v>
                </c:pt>
                <c:pt idx="418">
                  <c:v>25637</c:v>
                </c:pt>
                <c:pt idx="419">
                  <c:v>3607</c:v>
                </c:pt>
                <c:pt idx="420">
                  <c:v>9500</c:v>
                </c:pt>
                <c:pt idx="421">
                  <c:v>5250</c:v>
                </c:pt>
                <c:pt idx="422">
                  <c:v>9500</c:v>
                </c:pt>
                <c:pt idx="423">
                  <c:v>7600</c:v>
                </c:pt>
                <c:pt idx="424">
                  <c:v>9500</c:v>
                </c:pt>
                <c:pt idx="425">
                  <c:v>11600</c:v>
                </c:pt>
                <c:pt idx="426">
                  <c:v>6692</c:v>
                </c:pt>
                <c:pt idx="427">
                  <c:v>9500</c:v>
                </c:pt>
                <c:pt idx="428">
                  <c:v>5785.5</c:v>
                </c:pt>
                <c:pt idx="429">
                  <c:v>5250</c:v>
                </c:pt>
                <c:pt idx="430">
                  <c:v>13274</c:v>
                </c:pt>
                <c:pt idx="431">
                  <c:v>5500</c:v>
                </c:pt>
                <c:pt idx="432">
                  <c:v>6717</c:v>
                </c:pt>
                <c:pt idx="433">
                  <c:v>12000</c:v>
                </c:pt>
                <c:pt idx="434">
                  <c:v>6333</c:v>
                </c:pt>
                <c:pt idx="435">
                  <c:v>6333</c:v>
                </c:pt>
                <c:pt idx="436">
                  <c:v>4000</c:v>
                </c:pt>
                <c:pt idx="437">
                  <c:v>9500</c:v>
                </c:pt>
                <c:pt idx="438">
                  <c:v>3637.5</c:v>
                </c:pt>
                <c:pt idx="439">
                  <c:v>7124</c:v>
                </c:pt>
                <c:pt idx="440">
                  <c:v>9500.5</c:v>
                </c:pt>
                <c:pt idx="441">
                  <c:v>15915.5</c:v>
                </c:pt>
                <c:pt idx="442">
                  <c:v>9500</c:v>
                </c:pt>
                <c:pt idx="443">
                  <c:v>9500</c:v>
                </c:pt>
                <c:pt idx="444">
                  <c:v>7917</c:v>
                </c:pt>
                <c:pt idx="445">
                  <c:v>9432</c:v>
                </c:pt>
                <c:pt idx="446">
                  <c:v>3039</c:v>
                </c:pt>
                <c:pt idx="447">
                  <c:v>7917</c:v>
                </c:pt>
                <c:pt idx="448">
                  <c:v>5855</c:v>
                </c:pt>
                <c:pt idx="449">
                  <c:v>9167</c:v>
                </c:pt>
                <c:pt idx="450">
                  <c:v>11380.5</c:v>
                </c:pt>
                <c:pt idx="451">
                  <c:v>9500</c:v>
                </c:pt>
                <c:pt idx="452">
                  <c:v>12329</c:v>
                </c:pt>
                <c:pt idx="453">
                  <c:v>9833</c:v>
                </c:pt>
                <c:pt idx="454">
                  <c:v>7550</c:v>
                </c:pt>
                <c:pt idx="455">
                  <c:v>6333</c:v>
                </c:pt>
                <c:pt idx="456">
                  <c:v>9500</c:v>
                </c:pt>
                <c:pt idx="457">
                  <c:v>4430.5</c:v>
                </c:pt>
                <c:pt idx="458">
                  <c:v>12650</c:v>
                </c:pt>
                <c:pt idx="459">
                  <c:v>8360</c:v>
                </c:pt>
                <c:pt idx="460">
                  <c:v>6650</c:v>
                </c:pt>
                <c:pt idx="461">
                  <c:v>8423</c:v>
                </c:pt>
                <c:pt idx="462">
                  <c:v>5636</c:v>
                </c:pt>
                <c:pt idx="463">
                  <c:v>9500</c:v>
                </c:pt>
                <c:pt idx="464">
                  <c:v>6861</c:v>
                </c:pt>
                <c:pt idx="465">
                  <c:v>6372</c:v>
                </c:pt>
                <c:pt idx="466">
                  <c:v>6500</c:v>
                </c:pt>
                <c:pt idx="467">
                  <c:v>10566</c:v>
                </c:pt>
                <c:pt idx="468">
                  <c:v>9500</c:v>
                </c:pt>
                <c:pt idx="469">
                  <c:v>9403</c:v>
                </c:pt>
                <c:pt idx="470">
                  <c:v>6003</c:v>
                </c:pt>
                <c:pt idx="471">
                  <c:v>13784</c:v>
                </c:pt>
                <c:pt idx="472">
                  <c:v>12500</c:v>
                </c:pt>
                <c:pt idx="473">
                  <c:v>8350</c:v>
                </c:pt>
                <c:pt idx="474">
                  <c:v>4500</c:v>
                </c:pt>
                <c:pt idx="475">
                  <c:v>5500</c:v>
                </c:pt>
                <c:pt idx="476">
                  <c:v>4750</c:v>
                </c:pt>
                <c:pt idx="477">
                  <c:v>3500</c:v>
                </c:pt>
                <c:pt idx="478">
                  <c:v>9500</c:v>
                </c:pt>
                <c:pt idx="479">
                  <c:v>9750</c:v>
                </c:pt>
                <c:pt idx="480">
                  <c:v>9500</c:v>
                </c:pt>
                <c:pt idx="481">
                  <c:v>13000</c:v>
                </c:pt>
                <c:pt idx="482">
                  <c:v>7925</c:v>
                </c:pt>
                <c:pt idx="483">
                  <c:v>10930</c:v>
                </c:pt>
                <c:pt idx="484">
                  <c:v>6785</c:v>
                </c:pt>
                <c:pt idx="485">
                  <c:v>8397.5</c:v>
                </c:pt>
                <c:pt idx="486">
                  <c:v>5000</c:v>
                </c:pt>
                <c:pt idx="487">
                  <c:v>16876</c:v>
                </c:pt>
                <c:pt idx="488">
                  <c:v>8485</c:v>
                </c:pt>
                <c:pt idx="489">
                  <c:v>7917</c:v>
                </c:pt>
                <c:pt idx="490">
                  <c:v>7479</c:v>
                </c:pt>
                <c:pt idx="491">
                  <c:v>9500</c:v>
                </c:pt>
                <c:pt idx="492">
                  <c:v>4750</c:v>
                </c:pt>
                <c:pt idx="493">
                  <c:v>6598</c:v>
                </c:pt>
              </c:numCache>
            </c:numRef>
          </c:yVal>
          <c:smooth val="0"/>
          <c:extLst>
            <c:ext xmlns:c16="http://schemas.microsoft.com/office/drawing/2014/chart" uri="{C3380CC4-5D6E-409C-BE32-E72D297353CC}">
              <c16:uniqueId val="{00000001-E5D0-49B8-8D5E-F329BE8088DC}"/>
            </c:ext>
          </c:extLst>
        </c:ser>
        <c:ser>
          <c:idx val="1"/>
          <c:order val="3"/>
          <c:tx>
            <c:strRef>
              <c:f>fig21_src!$J$5</c:f>
              <c:strCache>
                <c:ptCount val="1"/>
                <c:pt idx="0">
                  <c:v>Under 15%</c:v>
                </c:pt>
              </c:strCache>
            </c:strRef>
          </c:tx>
          <c:spPr>
            <a:ln w="28575">
              <a:noFill/>
            </a:ln>
          </c:spPr>
          <c:marker>
            <c:symbol val="triangle"/>
            <c:size val="5"/>
            <c:spPr>
              <a:solidFill>
                <a:srgbClr val="FF0000"/>
              </a:solidFill>
              <a:ln>
                <a:noFill/>
              </a:ln>
            </c:spPr>
          </c:marker>
          <c:xVal>
            <c:numRef>
              <c:f>fig21_src!$C$2298:$C$3281</c:f>
              <c:numCache>
                <c:formatCode>0.0</c:formatCode>
                <c:ptCount val="984"/>
                <c:pt idx="0">
                  <c:v>30453.804347826088</c:v>
                </c:pt>
                <c:pt idx="1">
                  <c:v>35963.489932885903</c:v>
                </c:pt>
                <c:pt idx="2">
                  <c:v>25224.92581602374</c:v>
                </c:pt>
                <c:pt idx="3">
                  <c:v>25699.792531120333</c:v>
                </c:pt>
                <c:pt idx="4">
                  <c:v>36683.247687564231</c:v>
                </c:pt>
                <c:pt idx="5">
                  <c:v>31746.625766871166</c:v>
                </c:pt>
                <c:pt idx="6">
                  <c:v>33081.241379310348</c:v>
                </c:pt>
                <c:pt idx="7">
                  <c:v>23774.776564051637</c:v>
                </c:pt>
                <c:pt idx="8">
                  <c:v>33466.666666666664</c:v>
                </c:pt>
                <c:pt idx="9">
                  <c:v>33418.97810218978</c:v>
                </c:pt>
                <c:pt idx="10">
                  <c:v>24005.128205128207</c:v>
                </c:pt>
                <c:pt idx="11">
                  <c:v>21867.811158798282</c:v>
                </c:pt>
                <c:pt idx="12">
                  <c:v>33318.668012108981</c:v>
                </c:pt>
                <c:pt idx="13">
                  <c:v>24913.24570273003</c:v>
                </c:pt>
                <c:pt idx="14">
                  <c:v>25864.269141531324</c:v>
                </c:pt>
                <c:pt idx="15">
                  <c:v>32531.484135107472</c:v>
                </c:pt>
                <c:pt idx="16">
                  <c:v>28372.108843537415</c:v>
                </c:pt>
                <c:pt idx="17">
                  <c:v>45630.97463284379</c:v>
                </c:pt>
                <c:pt idx="18">
                  <c:v>38153.74794069193</c:v>
                </c:pt>
                <c:pt idx="19">
                  <c:v>26199.770642201835</c:v>
                </c:pt>
                <c:pt idx="20">
                  <c:v>19433.628318584069</c:v>
                </c:pt>
                <c:pt idx="21">
                  <c:v>23622.877358490565</c:v>
                </c:pt>
                <c:pt idx="22">
                  <c:v>30244.295302013423</c:v>
                </c:pt>
                <c:pt idx="23">
                  <c:v>23489.373054690976</c:v>
                </c:pt>
                <c:pt idx="24">
                  <c:v>27105.543822597676</c:v>
                </c:pt>
                <c:pt idx="25">
                  <c:v>40094.694425789123</c:v>
                </c:pt>
                <c:pt idx="26">
                  <c:v>39875.128257746765</c:v>
                </c:pt>
                <c:pt idx="27">
                  <c:v>30462.881628280666</c:v>
                </c:pt>
                <c:pt idx="28">
                  <c:v>25462.588235294119</c:v>
                </c:pt>
                <c:pt idx="29">
                  <c:v>23829.655172413793</c:v>
                </c:pt>
                <c:pt idx="30">
                  <c:v>23421.982758620688</c:v>
                </c:pt>
                <c:pt idx="31">
                  <c:v>29491.367486889874</c:v>
                </c:pt>
                <c:pt idx="32">
                  <c:v>24116.981132075471</c:v>
                </c:pt>
                <c:pt idx="33">
                  <c:v>24032.051282051281</c:v>
                </c:pt>
                <c:pt idx="34">
                  <c:v>24205.938556519184</c:v>
                </c:pt>
                <c:pt idx="35">
                  <c:v>25744.118326785301</c:v>
                </c:pt>
                <c:pt idx="36">
                  <c:v>27775.101404056164</c:v>
                </c:pt>
                <c:pt idx="37">
                  <c:v>22965.391621129325</c:v>
                </c:pt>
                <c:pt idx="38">
                  <c:v>34177.564102564102</c:v>
                </c:pt>
                <c:pt idx="39">
                  <c:v>24021.853546910756</c:v>
                </c:pt>
                <c:pt idx="40">
                  <c:v>28158.257918552037</c:v>
                </c:pt>
                <c:pt idx="41">
                  <c:v>30178.01204819277</c:v>
                </c:pt>
                <c:pt idx="42">
                  <c:v>22640.042826552464</c:v>
                </c:pt>
                <c:pt idx="43">
                  <c:v>22721.776681061074</c:v>
                </c:pt>
                <c:pt idx="44">
                  <c:v>25606.599578750294</c:v>
                </c:pt>
                <c:pt idx="45">
                  <c:v>25565.002063557575</c:v>
                </c:pt>
                <c:pt idx="46">
                  <c:v>30367.058823529413</c:v>
                </c:pt>
                <c:pt idx="47">
                  <c:v>22449.438202247191</c:v>
                </c:pt>
                <c:pt idx="48">
                  <c:v>23730.56133056133</c:v>
                </c:pt>
                <c:pt idx="49">
                  <c:v>24589.574155653452</c:v>
                </c:pt>
                <c:pt idx="50">
                  <c:v>32176.659372720642</c:v>
                </c:pt>
                <c:pt idx="51">
                  <c:v>31126.887417218542</c:v>
                </c:pt>
                <c:pt idx="52">
                  <c:v>45116.82242990654</c:v>
                </c:pt>
                <c:pt idx="53">
                  <c:v>47889.538461538461</c:v>
                </c:pt>
                <c:pt idx="54">
                  <c:v>28152.701505757308</c:v>
                </c:pt>
                <c:pt idx="55">
                  <c:v>45120.9375</c:v>
                </c:pt>
                <c:pt idx="56">
                  <c:v>26925.918261769271</c:v>
                </c:pt>
                <c:pt idx="57">
                  <c:v>24401.830282861898</c:v>
                </c:pt>
                <c:pt idx="58">
                  <c:v>23603.092783505155</c:v>
                </c:pt>
                <c:pt idx="59">
                  <c:v>39692.992213570637</c:v>
                </c:pt>
                <c:pt idx="60">
                  <c:v>26936.283185840708</c:v>
                </c:pt>
                <c:pt idx="61">
                  <c:v>24710.752688172044</c:v>
                </c:pt>
                <c:pt idx="62">
                  <c:v>25223.255813953489</c:v>
                </c:pt>
                <c:pt idx="63">
                  <c:v>21008.474576271186</c:v>
                </c:pt>
                <c:pt idx="64">
                  <c:v>26606.352530541011</c:v>
                </c:pt>
                <c:pt idx="65">
                  <c:v>41925.8883248731</c:v>
                </c:pt>
                <c:pt idx="66">
                  <c:v>30914.347305389223</c:v>
                </c:pt>
                <c:pt idx="67">
                  <c:v>28635.01342081718</c:v>
                </c:pt>
                <c:pt idx="68">
                  <c:v>27314.965464313125</c:v>
                </c:pt>
                <c:pt idx="69">
                  <c:v>41082.194671590609</c:v>
                </c:pt>
                <c:pt idx="70">
                  <c:v>28031.61894662425</c:v>
                </c:pt>
                <c:pt idx="71">
                  <c:v>22535.088282504013</c:v>
                </c:pt>
                <c:pt idx="72">
                  <c:v>33006.303724928366</c:v>
                </c:pt>
                <c:pt idx="73">
                  <c:v>31330.580357142859</c:v>
                </c:pt>
                <c:pt idx="74">
                  <c:v>31548.813559322032</c:v>
                </c:pt>
                <c:pt idx="75">
                  <c:v>32684.120171673821</c:v>
                </c:pt>
                <c:pt idx="76">
                  <c:v>33114.95327102804</c:v>
                </c:pt>
                <c:pt idx="77">
                  <c:v>28585.245901639344</c:v>
                </c:pt>
                <c:pt idx="78">
                  <c:v>27135.626535626536</c:v>
                </c:pt>
                <c:pt idx="79">
                  <c:v>29292.176689728578</c:v>
                </c:pt>
                <c:pt idx="80">
                  <c:v>40105.563689604685</c:v>
                </c:pt>
                <c:pt idx="81">
                  <c:v>30061.300813008129</c:v>
                </c:pt>
                <c:pt idx="82">
                  <c:v>50173.004596740495</c:v>
                </c:pt>
                <c:pt idx="83">
                  <c:v>42494.145199063234</c:v>
                </c:pt>
                <c:pt idx="84">
                  <c:v>25495.466666666667</c:v>
                </c:pt>
                <c:pt idx="85">
                  <c:v>28948.101265822785</c:v>
                </c:pt>
                <c:pt idx="86">
                  <c:v>35997.148676171077</c:v>
                </c:pt>
                <c:pt idx="87">
                  <c:v>30956.175298804781</c:v>
                </c:pt>
                <c:pt idx="88">
                  <c:v>35222.374260355027</c:v>
                </c:pt>
                <c:pt idx="89">
                  <c:v>22955.483870967742</c:v>
                </c:pt>
                <c:pt idx="90">
                  <c:v>31077.441077441079</c:v>
                </c:pt>
                <c:pt idx="91">
                  <c:v>49379.400749063672</c:v>
                </c:pt>
                <c:pt idx="92">
                  <c:v>30689.054726368158</c:v>
                </c:pt>
                <c:pt idx="93">
                  <c:v>28674.446439257928</c:v>
                </c:pt>
                <c:pt idx="94">
                  <c:v>25264.637002341919</c:v>
                </c:pt>
                <c:pt idx="95">
                  <c:v>29063.429137760158</c:v>
                </c:pt>
                <c:pt idx="96">
                  <c:v>30409.290617848972</c:v>
                </c:pt>
                <c:pt idx="97">
                  <c:v>40310.259301014659</c:v>
                </c:pt>
                <c:pt idx="98">
                  <c:v>26449.14425427873</c:v>
                </c:pt>
                <c:pt idx="99">
                  <c:v>26355.858310626703</c:v>
                </c:pt>
                <c:pt idx="100">
                  <c:v>33069.435431537961</c:v>
                </c:pt>
                <c:pt idx="101">
                  <c:v>36183.102369244523</c:v>
                </c:pt>
                <c:pt idx="102">
                  <c:v>38828.947368421053</c:v>
                </c:pt>
                <c:pt idx="103">
                  <c:v>50208.527131782947</c:v>
                </c:pt>
                <c:pt idx="104">
                  <c:v>36699.626865671642</c:v>
                </c:pt>
                <c:pt idx="105">
                  <c:v>20178.04391217565</c:v>
                </c:pt>
                <c:pt idx="106">
                  <c:v>27319.31892599869</c:v>
                </c:pt>
                <c:pt idx="107">
                  <c:v>28820.78853046595</c:v>
                </c:pt>
                <c:pt idx="108">
                  <c:v>35631.992337164753</c:v>
                </c:pt>
                <c:pt idx="109">
                  <c:v>26728.980099502489</c:v>
                </c:pt>
                <c:pt idx="110">
                  <c:v>24767.493796526054</c:v>
                </c:pt>
                <c:pt idx="111">
                  <c:v>27965.01567398119</c:v>
                </c:pt>
                <c:pt idx="112">
                  <c:v>28247.948164146866</c:v>
                </c:pt>
                <c:pt idx="113">
                  <c:v>23468.231841526045</c:v>
                </c:pt>
                <c:pt idx="114">
                  <c:v>20608.238276299111</c:v>
                </c:pt>
                <c:pt idx="115">
                  <c:v>32244.660194174758</c:v>
                </c:pt>
                <c:pt idx="116">
                  <c:v>28808.358942839583</c:v>
                </c:pt>
                <c:pt idx="117">
                  <c:v>29121.71052631579</c:v>
                </c:pt>
                <c:pt idx="118">
                  <c:v>33603.477523324851</c:v>
                </c:pt>
                <c:pt idx="119">
                  <c:v>33775.857892612032</c:v>
                </c:pt>
                <c:pt idx="120">
                  <c:v>26468.37606837607</c:v>
                </c:pt>
                <c:pt idx="121">
                  <c:v>46312.900820283372</c:v>
                </c:pt>
                <c:pt idx="122">
                  <c:v>29576.198115099258</c:v>
                </c:pt>
                <c:pt idx="123">
                  <c:v>42633.191489361699</c:v>
                </c:pt>
                <c:pt idx="124">
                  <c:v>32667.226890756301</c:v>
                </c:pt>
                <c:pt idx="125">
                  <c:v>36228.483412322275</c:v>
                </c:pt>
                <c:pt idx="126">
                  <c:v>36202.266910420476</c:v>
                </c:pt>
                <c:pt idx="127">
                  <c:v>35818.281036834924</c:v>
                </c:pt>
                <c:pt idx="128">
                  <c:v>34477.695167286249</c:v>
                </c:pt>
                <c:pt idx="129">
                  <c:v>40422.416585681895</c:v>
                </c:pt>
                <c:pt idx="130">
                  <c:v>47918.543046357619</c:v>
                </c:pt>
                <c:pt idx="131">
                  <c:v>26580.904339370365</c:v>
                </c:pt>
                <c:pt idx="132">
                  <c:v>22933.006064106266</c:v>
                </c:pt>
                <c:pt idx="133">
                  <c:v>27202.502182135584</c:v>
                </c:pt>
                <c:pt idx="134">
                  <c:v>26340.522133938706</c:v>
                </c:pt>
                <c:pt idx="135">
                  <c:v>22265.753424657534</c:v>
                </c:pt>
                <c:pt idx="136">
                  <c:v>27752.194431335534</c:v>
                </c:pt>
                <c:pt idx="137">
                  <c:v>31882.740213523131</c:v>
                </c:pt>
                <c:pt idx="138">
                  <c:v>24388.489208633095</c:v>
                </c:pt>
                <c:pt idx="139">
                  <c:v>26662.21185510428</c:v>
                </c:pt>
                <c:pt idx="140">
                  <c:v>41714.019979331722</c:v>
                </c:pt>
                <c:pt idx="141">
                  <c:v>26151.315789473683</c:v>
                </c:pt>
                <c:pt idx="142">
                  <c:v>43924.219725343319</c:v>
                </c:pt>
                <c:pt idx="143">
                  <c:v>37089.739229024941</c:v>
                </c:pt>
                <c:pt idx="144">
                  <c:v>23785.705558949299</c:v>
                </c:pt>
                <c:pt idx="145">
                  <c:v>29806.863042818099</c:v>
                </c:pt>
                <c:pt idx="146">
                  <c:v>29703.459119496856</c:v>
                </c:pt>
                <c:pt idx="147">
                  <c:v>36190.476190476191</c:v>
                </c:pt>
                <c:pt idx="148">
                  <c:v>25617.343173431735</c:v>
                </c:pt>
                <c:pt idx="149">
                  <c:v>26388.703837798697</c:v>
                </c:pt>
                <c:pt idx="150">
                  <c:v>24510.193933366485</c:v>
                </c:pt>
                <c:pt idx="151">
                  <c:v>24451.757622839385</c:v>
                </c:pt>
                <c:pt idx="152">
                  <c:v>25742.459736456807</c:v>
                </c:pt>
                <c:pt idx="153">
                  <c:v>24966.170500676591</c:v>
                </c:pt>
                <c:pt idx="154">
                  <c:v>28711.145239139973</c:v>
                </c:pt>
                <c:pt idx="155">
                  <c:v>25789.129636430407</c:v>
                </c:pt>
                <c:pt idx="156">
                  <c:v>25252.891791044774</c:v>
                </c:pt>
                <c:pt idx="157">
                  <c:v>34388.338192419826</c:v>
                </c:pt>
                <c:pt idx="158">
                  <c:v>20606.660499537466</c:v>
                </c:pt>
                <c:pt idx="159">
                  <c:v>25549.282739472466</c:v>
                </c:pt>
                <c:pt idx="160">
                  <c:v>21916.209476309228</c:v>
                </c:pt>
                <c:pt idx="161">
                  <c:v>27070.532915360502</c:v>
                </c:pt>
                <c:pt idx="162">
                  <c:v>25128.60576923077</c:v>
                </c:pt>
                <c:pt idx="163">
                  <c:v>25275.462654773</c:v>
                </c:pt>
                <c:pt idx="164">
                  <c:v>27789.979959919841</c:v>
                </c:pt>
                <c:pt idx="165">
                  <c:v>23846.153846153848</c:v>
                </c:pt>
                <c:pt idx="166">
                  <c:v>41553.763208971315</c:v>
                </c:pt>
                <c:pt idx="167">
                  <c:v>28832.142857142859</c:v>
                </c:pt>
                <c:pt idx="168">
                  <c:v>37907.583417593531</c:v>
                </c:pt>
                <c:pt idx="169">
                  <c:v>28793.106617647059</c:v>
                </c:pt>
                <c:pt idx="170">
                  <c:v>29208.138351983722</c:v>
                </c:pt>
                <c:pt idx="171">
                  <c:v>18649.049858889935</c:v>
                </c:pt>
                <c:pt idx="172">
                  <c:v>43842.345276872962</c:v>
                </c:pt>
                <c:pt idx="173">
                  <c:v>31929.006187649957</c:v>
                </c:pt>
                <c:pt idx="174">
                  <c:v>29921.155857740585</c:v>
                </c:pt>
                <c:pt idx="175">
                  <c:v>41661.345496009119</c:v>
                </c:pt>
                <c:pt idx="176">
                  <c:v>33029.231366459629</c:v>
                </c:pt>
                <c:pt idx="177">
                  <c:v>34007.551766138859</c:v>
                </c:pt>
                <c:pt idx="178">
                  <c:v>31533.811074918565</c:v>
                </c:pt>
                <c:pt idx="179">
                  <c:v>34923.785253143054</c:v>
                </c:pt>
                <c:pt idx="180">
                  <c:v>36632.503660322109</c:v>
                </c:pt>
                <c:pt idx="181">
                  <c:v>27970.782159017454</c:v>
                </c:pt>
                <c:pt idx="182">
                  <c:v>28977.896208282371</c:v>
                </c:pt>
                <c:pt idx="183">
                  <c:v>23197.674418604653</c:v>
                </c:pt>
                <c:pt idx="184">
                  <c:v>34481.513575967649</c:v>
                </c:pt>
                <c:pt idx="185">
                  <c:v>30653.333333333332</c:v>
                </c:pt>
                <c:pt idx="186">
                  <c:v>27269.268292682926</c:v>
                </c:pt>
                <c:pt idx="187">
                  <c:v>27515.62302340291</c:v>
                </c:pt>
                <c:pt idx="188">
                  <c:v>29331.283422459892</c:v>
                </c:pt>
                <c:pt idx="189">
                  <c:v>23676.095617529882</c:v>
                </c:pt>
                <c:pt idx="190">
                  <c:v>21597.297297297297</c:v>
                </c:pt>
                <c:pt idx="191">
                  <c:v>24846.060606060608</c:v>
                </c:pt>
                <c:pt idx="192">
                  <c:v>31039.849624060149</c:v>
                </c:pt>
                <c:pt idx="193">
                  <c:v>37130.200308166408</c:v>
                </c:pt>
                <c:pt idx="194">
                  <c:v>23602.17391304348</c:v>
                </c:pt>
                <c:pt idx="195">
                  <c:v>24009.009009009009</c:v>
                </c:pt>
                <c:pt idx="196">
                  <c:v>32559.157088122607</c:v>
                </c:pt>
                <c:pt idx="197">
                  <c:v>22361.783439490446</c:v>
                </c:pt>
                <c:pt idx="198">
                  <c:v>32252.63157894737</c:v>
                </c:pt>
                <c:pt idx="199">
                  <c:v>24074.62503408781</c:v>
                </c:pt>
                <c:pt idx="200">
                  <c:v>35649.635036496351</c:v>
                </c:pt>
                <c:pt idx="201">
                  <c:v>24266.993349667482</c:v>
                </c:pt>
                <c:pt idx="202">
                  <c:v>36790.190735694821</c:v>
                </c:pt>
                <c:pt idx="203">
                  <c:v>30968.674698795181</c:v>
                </c:pt>
                <c:pt idx="204">
                  <c:v>30382.13058419244</c:v>
                </c:pt>
                <c:pt idx="205">
                  <c:v>27553.482972136222</c:v>
                </c:pt>
                <c:pt idx="206">
                  <c:v>26484.918276374443</c:v>
                </c:pt>
                <c:pt idx="207">
                  <c:v>23720.476190476191</c:v>
                </c:pt>
                <c:pt idx="208">
                  <c:v>34268.465430016862</c:v>
                </c:pt>
                <c:pt idx="209">
                  <c:v>24752.054794520547</c:v>
                </c:pt>
                <c:pt idx="210">
                  <c:v>26734.709677419356</c:v>
                </c:pt>
                <c:pt idx="211">
                  <c:v>30262.072767364938</c:v>
                </c:pt>
                <c:pt idx="212">
                  <c:v>25679.787234042553</c:v>
                </c:pt>
                <c:pt idx="213">
                  <c:v>18358.290155440416</c:v>
                </c:pt>
                <c:pt idx="214">
                  <c:v>20169.159544159545</c:v>
                </c:pt>
                <c:pt idx="215">
                  <c:v>27792.492917847027</c:v>
                </c:pt>
                <c:pt idx="216">
                  <c:v>29672.037914691944</c:v>
                </c:pt>
                <c:pt idx="217">
                  <c:v>30922.184300341298</c:v>
                </c:pt>
                <c:pt idx="218">
                  <c:v>34158.233670653171</c:v>
                </c:pt>
                <c:pt idx="219">
                  <c:v>21008.067226890755</c:v>
                </c:pt>
                <c:pt idx="220">
                  <c:v>28395.366795366794</c:v>
                </c:pt>
                <c:pt idx="221">
                  <c:v>29418.96551724138</c:v>
                </c:pt>
                <c:pt idx="222">
                  <c:v>24500</c:v>
                </c:pt>
                <c:pt idx="223">
                  <c:v>34542.857142857145</c:v>
                </c:pt>
                <c:pt idx="224">
                  <c:v>36276.312419974391</c:v>
                </c:pt>
                <c:pt idx="225">
                  <c:v>30548.888888888891</c:v>
                </c:pt>
                <c:pt idx="226">
                  <c:v>22709.038461538461</c:v>
                </c:pt>
                <c:pt idx="227">
                  <c:v>24472.413793103449</c:v>
                </c:pt>
                <c:pt idx="228">
                  <c:v>24481.656804733728</c:v>
                </c:pt>
                <c:pt idx="229">
                  <c:v>35764.804331774554</c:v>
                </c:pt>
                <c:pt idx="230">
                  <c:v>34335.487855084401</c:v>
                </c:pt>
                <c:pt idx="231">
                  <c:v>29705.535772094529</c:v>
                </c:pt>
                <c:pt idx="232">
                  <c:v>24411.811023622045</c:v>
                </c:pt>
                <c:pt idx="233">
                  <c:v>35384.021304926762</c:v>
                </c:pt>
                <c:pt idx="234">
                  <c:v>29723.076923076922</c:v>
                </c:pt>
                <c:pt idx="235">
                  <c:v>25672.569444444445</c:v>
                </c:pt>
                <c:pt idx="236">
                  <c:v>27831.978319783197</c:v>
                </c:pt>
                <c:pt idx="237">
                  <c:v>28536.231884057972</c:v>
                </c:pt>
                <c:pt idx="238">
                  <c:v>27559.597523219814</c:v>
                </c:pt>
                <c:pt idx="239">
                  <c:v>28037.777777777777</c:v>
                </c:pt>
                <c:pt idx="240">
                  <c:v>25767.595818815331</c:v>
                </c:pt>
                <c:pt idx="241">
                  <c:v>26892.417061611373</c:v>
                </c:pt>
                <c:pt idx="242">
                  <c:v>19683.453237410071</c:v>
                </c:pt>
                <c:pt idx="243">
                  <c:v>31654.492377554328</c:v>
                </c:pt>
                <c:pt idx="244">
                  <c:v>33924.733020076892</c:v>
                </c:pt>
                <c:pt idx="245">
                  <c:v>23354.545454545456</c:v>
                </c:pt>
                <c:pt idx="246">
                  <c:v>23453.537735849055</c:v>
                </c:pt>
                <c:pt idx="247">
                  <c:v>30665.620174987132</c:v>
                </c:pt>
                <c:pt idx="248">
                  <c:v>29918.097591105619</c:v>
                </c:pt>
                <c:pt idx="249">
                  <c:v>33296.660482374769</c:v>
                </c:pt>
                <c:pt idx="250">
                  <c:v>27944.411764705881</c:v>
                </c:pt>
                <c:pt idx="251">
                  <c:v>25921.448467966573</c:v>
                </c:pt>
                <c:pt idx="252">
                  <c:v>26619.097586568729</c:v>
                </c:pt>
                <c:pt idx="253">
                  <c:v>30997.014925373136</c:v>
                </c:pt>
                <c:pt idx="254">
                  <c:v>42297.634271099741</c:v>
                </c:pt>
                <c:pt idx="255">
                  <c:v>17593.555811277329</c:v>
                </c:pt>
                <c:pt idx="256">
                  <c:v>24694.760820045558</c:v>
                </c:pt>
                <c:pt idx="257">
                  <c:v>26827.229642395519</c:v>
                </c:pt>
                <c:pt idx="258">
                  <c:v>25197.292307692307</c:v>
                </c:pt>
                <c:pt idx="259">
                  <c:v>33003.360488798367</c:v>
                </c:pt>
                <c:pt idx="260">
                  <c:v>32949.978623343311</c:v>
                </c:pt>
                <c:pt idx="261">
                  <c:v>29318.048780487807</c:v>
                </c:pt>
                <c:pt idx="262">
                  <c:v>26740.231039678554</c:v>
                </c:pt>
                <c:pt idx="263">
                  <c:v>29324.908275580921</c:v>
                </c:pt>
                <c:pt idx="264">
                  <c:v>27279.894875164257</c:v>
                </c:pt>
                <c:pt idx="265">
                  <c:v>25632.800555941627</c:v>
                </c:pt>
                <c:pt idx="266">
                  <c:v>31829.053753887161</c:v>
                </c:pt>
                <c:pt idx="267">
                  <c:v>27380.981595092024</c:v>
                </c:pt>
                <c:pt idx="268">
                  <c:v>33013.416536661469</c:v>
                </c:pt>
                <c:pt idx="269">
                  <c:v>26696.296296296296</c:v>
                </c:pt>
                <c:pt idx="270">
                  <c:v>26270.588235294119</c:v>
                </c:pt>
                <c:pt idx="271">
                  <c:v>24342.469135802468</c:v>
                </c:pt>
                <c:pt idx="272">
                  <c:v>27064.213859910582</c:v>
                </c:pt>
                <c:pt idx="273">
                  <c:v>14444.459413944089</c:v>
                </c:pt>
                <c:pt idx="274">
                  <c:v>16131.856796116504</c:v>
                </c:pt>
                <c:pt idx="275">
                  <c:v>15132.197273456295</c:v>
                </c:pt>
                <c:pt idx="276">
                  <c:v>13016.600932233776</c:v>
                </c:pt>
                <c:pt idx="277">
                  <c:v>28271.564885496184</c:v>
                </c:pt>
                <c:pt idx="278">
                  <c:v>23494.989561586637</c:v>
                </c:pt>
                <c:pt idx="279">
                  <c:v>26958.69463869464</c:v>
                </c:pt>
                <c:pt idx="280">
                  <c:v>22172.774869109948</c:v>
                </c:pt>
                <c:pt idx="281">
                  <c:v>23250</c:v>
                </c:pt>
                <c:pt idx="282">
                  <c:v>17177.537796976241</c:v>
                </c:pt>
                <c:pt idx="283">
                  <c:v>17553.450608930987</c:v>
                </c:pt>
                <c:pt idx="284">
                  <c:v>19340.350877192981</c:v>
                </c:pt>
                <c:pt idx="285">
                  <c:v>21660.711365494684</c:v>
                </c:pt>
                <c:pt idx="286">
                  <c:v>25500</c:v>
                </c:pt>
                <c:pt idx="287">
                  <c:v>31929.277837068657</c:v>
                </c:pt>
                <c:pt idx="288">
                  <c:v>18574.869109947645</c:v>
                </c:pt>
                <c:pt idx="289">
                  <c:v>28587.614960147148</c:v>
                </c:pt>
                <c:pt idx="290">
                  <c:v>28401.148435256964</c:v>
                </c:pt>
                <c:pt idx="291">
                  <c:v>22707.142857142859</c:v>
                </c:pt>
                <c:pt idx="292">
                  <c:v>26605.768240343346</c:v>
                </c:pt>
                <c:pt idx="293">
                  <c:v>23927.613941018768</c:v>
                </c:pt>
                <c:pt idx="294">
                  <c:v>18259.488084730805</c:v>
                </c:pt>
                <c:pt idx="295">
                  <c:v>42801.418439716312</c:v>
                </c:pt>
                <c:pt idx="296">
                  <c:v>30910.546241211465</c:v>
                </c:pt>
                <c:pt idx="297">
                  <c:v>24685.773779776777</c:v>
                </c:pt>
                <c:pt idx="298">
                  <c:v>35952.459016393441</c:v>
                </c:pt>
                <c:pt idx="299">
                  <c:v>27389.825897714909</c:v>
                </c:pt>
                <c:pt idx="300">
                  <c:v>25061.694255111976</c:v>
                </c:pt>
                <c:pt idx="301">
                  <c:v>17059.288537549408</c:v>
                </c:pt>
                <c:pt idx="302">
                  <c:v>24815.134586084307</c:v>
                </c:pt>
                <c:pt idx="303">
                  <c:v>23600</c:v>
                </c:pt>
                <c:pt idx="304">
                  <c:v>21027.170868347341</c:v>
                </c:pt>
                <c:pt idx="305">
                  <c:v>24164.705882352941</c:v>
                </c:pt>
                <c:pt idx="306">
                  <c:v>17527.107061503419</c:v>
                </c:pt>
                <c:pt idx="307">
                  <c:v>19387.08487084871</c:v>
                </c:pt>
                <c:pt idx="308">
                  <c:v>19326.388888888891</c:v>
                </c:pt>
                <c:pt idx="309">
                  <c:v>20700</c:v>
                </c:pt>
                <c:pt idx="310">
                  <c:v>21260.335195530726</c:v>
                </c:pt>
                <c:pt idx="311">
                  <c:v>19069.620253164558</c:v>
                </c:pt>
                <c:pt idx="312">
                  <c:v>27664.072742651722</c:v>
                </c:pt>
                <c:pt idx="313">
                  <c:v>13355.454545454546</c:v>
                </c:pt>
                <c:pt idx="314">
                  <c:v>17974.285714285714</c:v>
                </c:pt>
                <c:pt idx="315">
                  <c:v>23698.724804607158</c:v>
                </c:pt>
                <c:pt idx="316">
                  <c:v>26401.775147928995</c:v>
                </c:pt>
                <c:pt idx="317">
                  <c:v>18355.048859934854</c:v>
                </c:pt>
                <c:pt idx="318">
                  <c:v>15712.589928057554</c:v>
                </c:pt>
                <c:pt idx="319">
                  <c:v>29554.108527131782</c:v>
                </c:pt>
                <c:pt idx="320">
                  <c:v>15793.548387096775</c:v>
                </c:pt>
                <c:pt idx="321">
                  <c:v>17296.551724137931</c:v>
                </c:pt>
                <c:pt idx="322">
                  <c:v>10963.815789473685</c:v>
                </c:pt>
                <c:pt idx="323">
                  <c:v>20641.610738255033</c:v>
                </c:pt>
                <c:pt idx="324">
                  <c:v>33100.695134061571</c:v>
                </c:pt>
                <c:pt idx="325">
                  <c:v>21255.081458494958</c:v>
                </c:pt>
                <c:pt idx="326">
                  <c:v>22755.052790346908</c:v>
                </c:pt>
                <c:pt idx="327">
                  <c:v>27963.886162904808</c:v>
                </c:pt>
                <c:pt idx="328">
                  <c:v>14558.656330749354</c:v>
                </c:pt>
                <c:pt idx="329">
                  <c:v>23604.736842105263</c:v>
                </c:pt>
                <c:pt idx="330">
                  <c:v>27878.576364892881</c:v>
                </c:pt>
                <c:pt idx="331">
                  <c:v>19236.140888208269</c:v>
                </c:pt>
                <c:pt idx="332">
                  <c:v>27475</c:v>
                </c:pt>
                <c:pt idx="333">
                  <c:v>22727.485380116959</c:v>
                </c:pt>
                <c:pt idx="334">
                  <c:v>23371.528384279474</c:v>
                </c:pt>
                <c:pt idx="335">
                  <c:v>24733.62445414847</c:v>
                </c:pt>
                <c:pt idx="336">
                  <c:v>27209.501187648457</c:v>
                </c:pt>
                <c:pt idx="337">
                  <c:v>29326.959421901058</c:v>
                </c:pt>
                <c:pt idx="338">
                  <c:v>22658.461538461539</c:v>
                </c:pt>
                <c:pt idx="339">
                  <c:v>35958.381502890174</c:v>
                </c:pt>
                <c:pt idx="340">
                  <c:v>19306.189320388348</c:v>
                </c:pt>
                <c:pt idx="341">
                  <c:v>23636.496350364963</c:v>
                </c:pt>
                <c:pt idx="342">
                  <c:v>13813.705583756346</c:v>
                </c:pt>
                <c:pt idx="343">
                  <c:v>14414.888337468983</c:v>
                </c:pt>
                <c:pt idx="344">
                  <c:v>41104.129263913826</c:v>
                </c:pt>
                <c:pt idx="345">
                  <c:v>28425.791682563908</c:v>
                </c:pt>
                <c:pt idx="346">
                  <c:v>31050.239425379092</c:v>
                </c:pt>
                <c:pt idx="347">
                  <c:v>26629.19254658385</c:v>
                </c:pt>
                <c:pt idx="348">
                  <c:v>23750.042052144658</c:v>
                </c:pt>
                <c:pt idx="349">
                  <c:v>36720.238095238092</c:v>
                </c:pt>
                <c:pt idx="350">
                  <c:v>36882.656095143706</c:v>
                </c:pt>
                <c:pt idx="351">
                  <c:v>12335.087719298246</c:v>
                </c:pt>
                <c:pt idx="352">
                  <c:v>30599.766967666765</c:v>
                </c:pt>
                <c:pt idx="353">
                  <c:v>28936.551724137931</c:v>
                </c:pt>
                <c:pt idx="354">
                  <c:v>17885.029940119759</c:v>
                </c:pt>
                <c:pt idx="355">
                  <c:v>16733.802816901407</c:v>
                </c:pt>
                <c:pt idx="356">
                  <c:v>28347.976878612717</c:v>
                </c:pt>
                <c:pt idx="357">
                  <c:v>19953.36</c:v>
                </c:pt>
                <c:pt idx="358">
                  <c:v>17055.639097744363</c:v>
                </c:pt>
                <c:pt idx="359">
                  <c:v>30018.75</c:v>
                </c:pt>
                <c:pt idx="360">
                  <c:v>13287.528868360278</c:v>
                </c:pt>
                <c:pt idx="361">
                  <c:v>27955.622009569379</c:v>
                </c:pt>
                <c:pt idx="362">
                  <c:v>25657.675244010647</c:v>
                </c:pt>
                <c:pt idx="363">
                  <c:v>27670.157068062828</c:v>
                </c:pt>
                <c:pt idx="364">
                  <c:v>28776.515986769569</c:v>
                </c:pt>
                <c:pt idx="365">
                  <c:v>20903.6717062635</c:v>
                </c:pt>
                <c:pt idx="366">
                  <c:v>28092.915811088296</c:v>
                </c:pt>
                <c:pt idx="367">
                  <c:v>16356.181533646322</c:v>
                </c:pt>
                <c:pt idx="368">
                  <c:v>36147.768905589481</c:v>
                </c:pt>
                <c:pt idx="369">
                  <c:v>23458.87715930902</c:v>
                </c:pt>
                <c:pt idx="370">
                  <c:v>32745.003996802559</c:v>
                </c:pt>
                <c:pt idx="371">
                  <c:v>31834.698055271238</c:v>
                </c:pt>
                <c:pt idx="372">
                  <c:v>30331.184834123222</c:v>
                </c:pt>
                <c:pt idx="373">
                  <c:v>10177.5</c:v>
                </c:pt>
                <c:pt idx="374">
                  <c:v>23107.101086048453</c:v>
                </c:pt>
                <c:pt idx="375">
                  <c:v>25988.191381065491</c:v>
                </c:pt>
                <c:pt idx="376">
                  <c:v>18845.492839090144</c:v>
                </c:pt>
                <c:pt idx="377">
                  <c:v>24614.817688130333</c:v>
                </c:pt>
                <c:pt idx="378">
                  <c:v>21784.86905916586</c:v>
                </c:pt>
                <c:pt idx="379">
                  <c:v>21541.807909604518</c:v>
                </c:pt>
                <c:pt idx="380">
                  <c:v>24547.230320699709</c:v>
                </c:pt>
                <c:pt idx="381">
                  <c:v>32912.647754137113</c:v>
                </c:pt>
                <c:pt idx="382">
                  <c:v>17466.918714555766</c:v>
                </c:pt>
                <c:pt idx="383">
                  <c:v>25425.078616352203</c:v>
                </c:pt>
                <c:pt idx="384">
                  <c:v>22715.43307086614</c:v>
                </c:pt>
                <c:pt idx="385">
                  <c:v>32271.717171717173</c:v>
                </c:pt>
                <c:pt idx="386">
                  <c:v>20976.363636363636</c:v>
                </c:pt>
                <c:pt idx="387">
                  <c:v>30889.153754469608</c:v>
                </c:pt>
                <c:pt idx="388">
                  <c:v>26789.57683741648</c:v>
                </c:pt>
                <c:pt idx="389">
                  <c:v>16756.639566395665</c:v>
                </c:pt>
                <c:pt idx="390">
                  <c:v>26523.479887745558</c:v>
                </c:pt>
                <c:pt idx="391">
                  <c:v>20258.266129032258</c:v>
                </c:pt>
                <c:pt idx="392">
                  <c:v>25081.31868131868</c:v>
                </c:pt>
                <c:pt idx="393">
                  <c:v>25294.039735099337</c:v>
                </c:pt>
                <c:pt idx="394">
                  <c:v>22652.338308457711</c:v>
                </c:pt>
                <c:pt idx="395">
                  <c:v>28287.865168539327</c:v>
                </c:pt>
                <c:pt idx="396">
                  <c:v>23977.208611729769</c:v>
                </c:pt>
                <c:pt idx="397">
                  <c:v>14736.342042755345</c:v>
                </c:pt>
                <c:pt idx="398">
                  <c:v>16183.216783216783</c:v>
                </c:pt>
                <c:pt idx="399">
                  <c:v>13167.916666666666</c:v>
                </c:pt>
                <c:pt idx="400">
                  <c:v>16900.645161290322</c:v>
                </c:pt>
                <c:pt idx="401">
                  <c:v>11662.222222222223</c:v>
                </c:pt>
                <c:pt idx="402">
                  <c:v>25654.888103651356</c:v>
                </c:pt>
                <c:pt idx="403">
                  <c:v>33431.195335276971</c:v>
                </c:pt>
                <c:pt idx="404">
                  <c:v>17038.834951456312</c:v>
                </c:pt>
                <c:pt idx="405">
                  <c:v>28427.387701700827</c:v>
                </c:pt>
                <c:pt idx="406">
                  <c:v>22944.535073409461</c:v>
                </c:pt>
                <c:pt idx="407">
                  <c:v>21300</c:v>
                </c:pt>
                <c:pt idx="408">
                  <c:v>36129.453681710213</c:v>
                </c:pt>
                <c:pt idx="409">
                  <c:v>28040.398201669879</c:v>
                </c:pt>
                <c:pt idx="410">
                  <c:v>32453.062758361517</c:v>
                </c:pt>
                <c:pt idx="411">
                  <c:v>27765.458422174841</c:v>
                </c:pt>
                <c:pt idx="412">
                  <c:v>31146.748278500381</c:v>
                </c:pt>
                <c:pt idx="413">
                  <c:v>21855.536480686696</c:v>
                </c:pt>
                <c:pt idx="414">
                  <c:v>19474.358974358973</c:v>
                </c:pt>
                <c:pt idx="415">
                  <c:v>22719.512195121952</c:v>
                </c:pt>
                <c:pt idx="416">
                  <c:v>26310.071428571428</c:v>
                </c:pt>
                <c:pt idx="417">
                  <c:v>18736.263736263736</c:v>
                </c:pt>
                <c:pt idx="418">
                  <c:v>29544.076305220882</c:v>
                </c:pt>
                <c:pt idx="419">
                  <c:v>41469.818181818184</c:v>
                </c:pt>
                <c:pt idx="420">
                  <c:v>21177.79868297272</c:v>
                </c:pt>
                <c:pt idx="421">
                  <c:v>25083.415112855742</c:v>
                </c:pt>
                <c:pt idx="422">
                  <c:v>13628.125</c:v>
                </c:pt>
                <c:pt idx="423">
                  <c:v>16708.310991957103</c:v>
                </c:pt>
                <c:pt idx="424">
                  <c:v>24340.693641618498</c:v>
                </c:pt>
                <c:pt idx="425">
                  <c:v>26372.877059569073</c:v>
                </c:pt>
                <c:pt idx="426">
                  <c:v>14634.45945945946</c:v>
                </c:pt>
                <c:pt idx="427">
                  <c:v>13064.356435643564</c:v>
                </c:pt>
                <c:pt idx="428">
                  <c:v>18376.119402985074</c:v>
                </c:pt>
                <c:pt idx="429">
                  <c:v>11933.333333333334</c:v>
                </c:pt>
                <c:pt idx="430">
                  <c:v>17175.711574952562</c:v>
                </c:pt>
                <c:pt idx="431">
                  <c:v>12960.433604336044</c:v>
                </c:pt>
                <c:pt idx="432">
                  <c:v>21672.363945578232</c:v>
                </c:pt>
                <c:pt idx="433">
                  <c:v>21022.222222222223</c:v>
                </c:pt>
                <c:pt idx="434">
                  <c:v>18050.13390465988</c:v>
                </c:pt>
                <c:pt idx="435">
                  <c:v>17886.868686868685</c:v>
                </c:pt>
                <c:pt idx="436">
                  <c:v>37623.948598130839</c:v>
                </c:pt>
                <c:pt idx="437">
                  <c:v>33265.374677002583</c:v>
                </c:pt>
                <c:pt idx="438">
                  <c:v>20677.784960137902</c:v>
                </c:pt>
                <c:pt idx="439">
                  <c:v>18386.602870813396</c:v>
                </c:pt>
                <c:pt idx="440">
                  <c:v>29202.727272727272</c:v>
                </c:pt>
                <c:pt idx="441">
                  <c:v>18723.841059602648</c:v>
                </c:pt>
                <c:pt idx="442">
                  <c:v>31135.393258426968</c:v>
                </c:pt>
                <c:pt idx="443">
                  <c:v>20330.578512396693</c:v>
                </c:pt>
                <c:pt idx="444">
                  <c:v>26885.034965034964</c:v>
                </c:pt>
                <c:pt idx="445">
                  <c:v>13893.449781659388</c:v>
                </c:pt>
                <c:pt idx="446">
                  <c:v>20947.120585427936</c:v>
                </c:pt>
                <c:pt idx="447">
                  <c:v>23890.659866114122</c:v>
                </c:pt>
                <c:pt idx="448">
                  <c:v>11361.344537815126</c:v>
                </c:pt>
                <c:pt idx="449">
                  <c:v>32988.947368421053</c:v>
                </c:pt>
                <c:pt idx="450">
                  <c:v>41071.459694989106</c:v>
                </c:pt>
                <c:pt idx="451">
                  <c:v>18103.191489361703</c:v>
                </c:pt>
                <c:pt idx="452">
                  <c:v>18109.259259259259</c:v>
                </c:pt>
                <c:pt idx="453">
                  <c:v>13186.852589641434</c:v>
                </c:pt>
                <c:pt idx="454">
                  <c:v>22794.957983193279</c:v>
                </c:pt>
                <c:pt idx="455">
                  <c:v>22056.994818652849</c:v>
                </c:pt>
                <c:pt idx="456">
                  <c:v>23859.788359788359</c:v>
                </c:pt>
                <c:pt idx="457">
                  <c:v>32505.18444666002</c:v>
                </c:pt>
                <c:pt idx="458">
                  <c:v>20588.456375838927</c:v>
                </c:pt>
                <c:pt idx="459">
                  <c:v>16155.479452054795</c:v>
                </c:pt>
                <c:pt idx="460">
                  <c:v>20074.9731471536</c:v>
                </c:pt>
                <c:pt idx="461">
                  <c:v>17896.394310287793</c:v>
                </c:pt>
                <c:pt idx="462">
                  <c:v>22861.313868613139</c:v>
                </c:pt>
                <c:pt idx="463">
                  <c:v>26283.098933074685</c:v>
                </c:pt>
                <c:pt idx="464">
                  <c:v>28949.827586206895</c:v>
                </c:pt>
                <c:pt idx="465">
                  <c:v>36755.020080321287</c:v>
                </c:pt>
                <c:pt idx="466">
                  <c:v>26880</c:v>
                </c:pt>
                <c:pt idx="467">
                  <c:v>15302.013422818793</c:v>
                </c:pt>
                <c:pt idx="468">
                  <c:v>18132.911392405062</c:v>
                </c:pt>
                <c:pt idx="469">
                  <c:v>10753.398058252427</c:v>
                </c:pt>
                <c:pt idx="470">
                  <c:v>23268.045112781954</c:v>
                </c:pt>
                <c:pt idx="471">
                  <c:v>21342.682926829268</c:v>
                </c:pt>
                <c:pt idx="472">
                  <c:v>26209.509083880945</c:v>
                </c:pt>
                <c:pt idx="473">
                  <c:v>34644.5715880547</c:v>
                </c:pt>
                <c:pt idx="474">
                  <c:v>22024.416619237338</c:v>
                </c:pt>
                <c:pt idx="475">
                  <c:v>20327.523510971787</c:v>
                </c:pt>
                <c:pt idx="476">
                  <c:v>27180.722891566264</c:v>
                </c:pt>
                <c:pt idx="477">
                  <c:v>24221.538461538461</c:v>
                </c:pt>
                <c:pt idx="478">
                  <c:v>26538.461538461539</c:v>
                </c:pt>
                <c:pt idx="479">
                  <c:v>31403.321678321678</c:v>
                </c:pt>
                <c:pt idx="480">
                  <c:v>15797.752808988764</c:v>
                </c:pt>
                <c:pt idx="481">
                  <c:v>19557.251908396946</c:v>
                </c:pt>
                <c:pt idx="482">
                  <c:v>35744.295302013423</c:v>
                </c:pt>
                <c:pt idx="483">
                  <c:v>12767.857142857143</c:v>
                </c:pt>
                <c:pt idx="484">
                  <c:v>31336.192468619247</c:v>
                </c:pt>
                <c:pt idx="485">
                  <c:v>15479.333333333334</c:v>
                </c:pt>
                <c:pt idx="486">
                  <c:v>15321.589595375723</c:v>
                </c:pt>
                <c:pt idx="487">
                  <c:v>15234.691011235955</c:v>
                </c:pt>
                <c:pt idx="488">
                  <c:v>12774.675324675325</c:v>
                </c:pt>
                <c:pt idx="489">
                  <c:v>30894.199785177228</c:v>
                </c:pt>
                <c:pt idx="490">
                  <c:v>18927.835051546394</c:v>
                </c:pt>
                <c:pt idx="491">
                  <c:v>23595.979899497488</c:v>
                </c:pt>
                <c:pt idx="492">
                  <c:v>27227.414330218067</c:v>
                </c:pt>
                <c:pt idx="493">
                  <c:v>13761.576354679803</c:v>
                </c:pt>
                <c:pt idx="494">
                  <c:v>26233.215547703181</c:v>
                </c:pt>
                <c:pt idx="495">
                  <c:v>18920.289855072464</c:v>
                </c:pt>
                <c:pt idx="496">
                  <c:v>30842.696629213482</c:v>
                </c:pt>
                <c:pt idx="497">
                  <c:v>20059.966216216217</c:v>
                </c:pt>
                <c:pt idx="498">
                  <c:v>18163.755458515283</c:v>
                </c:pt>
                <c:pt idx="499">
                  <c:v>18098.4375</c:v>
                </c:pt>
                <c:pt idx="500">
                  <c:v>25345.664038811399</c:v>
                </c:pt>
                <c:pt idx="501">
                  <c:v>29649.937990905331</c:v>
                </c:pt>
                <c:pt idx="502">
                  <c:v>20899.761336515512</c:v>
                </c:pt>
                <c:pt idx="503">
                  <c:v>24470.814132104453</c:v>
                </c:pt>
                <c:pt idx="504">
                  <c:v>19590.815370196815</c:v>
                </c:pt>
                <c:pt idx="505">
                  <c:v>20578.027465667914</c:v>
                </c:pt>
                <c:pt idx="506">
                  <c:v>21129.575289575288</c:v>
                </c:pt>
                <c:pt idx="507">
                  <c:v>13214.077669902912</c:v>
                </c:pt>
                <c:pt idx="508">
                  <c:v>22350.988142292492</c:v>
                </c:pt>
                <c:pt idx="509">
                  <c:v>14388.349514563106</c:v>
                </c:pt>
                <c:pt idx="510">
                  <c:v>45993.463908450707</c:v>
                </c:pt>
                <c:pt idx="511">
                  <c:v>29672.779369627508</c:v>
                </c:pt>
                <c:pt idx="512">
                  <c:v>20160</c:v>
                </c:pt>
                <c:pt idx="513">
                  <c:v>32704.918032786885</c:v>
                </c:pt>
                <c:pt idx="514">
                  <c:v>17251.006711409394</c:v>
                </c:pt>
                <c:pt idx="515">
                  <c:v>15860.150375939849</c:v>
                </c:pt>
                <c:pt idx="516">
                  <c:v>17640.524781341108</c:v>
                </c:pt>
                <c:pt idx="517">
                  <c:v>20540</c:v>
                </c:pt>
                <c:pt idx="518">
                  <c:v>33779.582366589326</c:v>
                </c:pt>
                <c:pt idx="519">
                  <c:v>19790.677966101695</c:v>
                </c:pt>
                <c:pt idx="520">
                  <c:v>20886.412213740459</c:v>
                </c:pt>
                <c:pt idx="521">
                  <c:v>17950.819672131147</c:v>
                </c:pt>
                <c:pt idx="522">
                  <c:v>16810.408921933085</c:v>
                </c:pt>
                <c:pt idx="523">
                  <c:v>27054.804270462635</c:v>
                </c:pt>
                <c:pt idx="524">
                  <c:v>24551.944627554385</c:v>
                </c:pt>
                <c:pt idx="525">
                  <c:v>16000</c:v>
                </c:pt>
                <c:pt idx="526">
                  <c:v>12899.444058373871</c:v>
                </c:pt>
                <c:pt idx="527">
                  <c:v>24588.133140376267</c:v>
                </c:pt>
                <c:pt idx="528">
                  <c:v>11945.454545454546</c:v>
                </c:pt>
                <c:pt idx="529">
                  <c:v>23710.730593607306</c:v>
                </c:pt>
                <c:pt idx="530">
                  <c:v>22905.699481865286</c:v>
                </c:pt>
                <c:pt idx="531">
                  <c:v>16810.344827586207</c:v>
                </c:pt>
                <c:pt idx="532">
                  <c:v>42822.972972972973</c:v>
                </c:pt>
                <c:pt idx="533">
                  <c:v>16073.118279569893</c:v>
                </c:pt>
                <c:pt idx="534">
                  <c:v>13144</c:v>
                </c:pt>
                <c:pt idx="535">
                  <c:v>13621.518987341773</c:v>
                </c:pt>
                <c:pt idx="536">
                  <c:v>13723.636363636364</c:v>
                </c:pt>
                <c:pt idx="537">
                  <c:v>16188.67924528302</c:v>
                </c:pt>
                <c:pt idx="538">
                  <c:v>20807.449856733525</c:v>
                </c:pt>
                <c:pt idx="539">
                  <c:v>26664.811783960718</c:v>
                </c:pt>
                <c:pt idx="540">
                  <c:v>18868.866571018651</c:v>
                </c:pt>
                <c:pt idx="541">
                  <c:v>28704.18604651163</c:v>
                </c:pt>
                <c:pt idx="542">
                  <c:v>23413.043478260868</c:v>
                </c:pt>
                <c:pt idx="543">
                  <c:v>20692.093023255813</c:v>
                </c:pt>
                <c:pt idx="544">
                  <c:v>13132.053105737315</c:v>
                </c:pt>
                <c:pt idx="545">
                  <c:v>31142.060278902383</c:v>
                </c:pt>
                <c:pt idx="546">
                  <c:v>16020.618556701031</c:v>
                </c:pt>
                <c:pt idx="547">
                  <c:v>12565.853658536585</c:v>
                </c:pt>
                <c:pt idx="548">
                  <c:v>15342.105263157895</c:v>
                </c:pt>
                <c:pt idx="549">
                  <c:v>22692.925571112748</c:v>
                </c:pt>
                <c:pt idx="550">
                  <c:v>17804.651162790698</c:v>
                </c:pt>
                <c:pt idx="551">
                  <c:v>20589.590163934427</c:v>
                </c:pt>
                <c:pt idx="552">
                  <c:v>27122.0633299285</c:v>
                </c:pt>
                <c:pt idx="553">
                  <c:v>18648.170731707316</c:v>
                </c:pt>
                <c:pt idx="554">
                  <c:v>22611.875</c:v>
                </c:pt>
                <c:pt idx="555">
                  <c:v>23596.707818930041</c:v>
                </c:pt>
                <c:pt idx="556">
                  <c:v>26870.653685674548</c:v>
                </c:pt>
                <c:pt idx="557">
                  <c:v>15191.911764705883</c:v>
                </c:pt>
                <c:pt idx="558">
                  <c:v>11047.619047619048</c:v>
                </c:pt>
                <c:pt idx="559">
                  <c:v>12413.333333333334</c:v>
                </c:pt>
                <c:pt idx="560">
                  <c:v>16878.688524590165</c:v>
                </c:pt>
                <c:pt idx="561">
                  <c:v>13009.411764705883</c:v>
                </c:pt>
                <c:pt idx="562">
                  <c:v>14565.78947368421</c:v>
                </c:pt>
                <c:pt idx="563">
                  <c:v>12759.16955017301</c:v>
                </c:pt>
                <c:pt idx="564">
                  <c:v>28057.719298245614</c:v>
                </c:pt>
                <c:pt idx="565">
                  <c:v>16632.903225806451</c:v>
                </c:pt>
                <c:pt idx="566">
                  <c:v>19416.243654822334</c:v>
                </c:pt>
                <c:pt idx="567">
                  <c:v>18725</c:v>
                </c:pt>
                <c:pt idx="568">
                  <c:v>16883.928571428572</c:v>
                </c:pt>
                <c:pt idx="569">
                  <c:v>27386.699164345402</c:v>
                </c:pt>
                <c:pt idx="570">
                  <c:v>18105.882352941175</c:v>
                </c:pt>
                <c:pt idx="571">
                  <c:v>15295.665634674922</c:v>
                </c:pt>
                <c:pt idx="572">
                  <c:v>27726.168224299065</c:v>
                </c:pt>
                <c:pt idx="573">
                  <c:v>19912.345679012345</c:v>
                </c:pt>
                <c:pt idx="574">
                  <c:v>12104.347826086956</c:v>
                </c:pt>
                <c:pt idx="575">
                  <c:v>18083.886255924172</c:v>
                </c:pt>
                <c:pt idx="576">
                  <c:v>24347.932618683</c:v>
                </c:pt>
                <c:pt idx="577">
                  <c:v>21450</c:v>
                </c:pt>
                <c:pt idx="578">
                  <c:v>17794.392523364488</c:v>
                </c:pt>
                <c:pt idx="579">
                  <c:v>22237.225147104367</c:v>
                </c:pt>
                <c:pt idx="580">
                  <c:v>23163.210702341137</c:v>
                </c:pt>
                <c:pt idx="581">
                  <c:v>24459.130434782608</c:v>
                </c:pt>
                <c:pt idx="582">
                  <c:v>24560.073937153418</c:v>
                </c:pt>
                <c:pt idx="583">
                  <c:v>34933.994446648154</c:v>
                </c:pt>
                <c:pt idx="584">
                  <c:v>19366.852367688021</c:v>
                </c:pt>
                <c:pt idx="585">
                  <c:v>31520.452488687784</c:v>
                </c:pt>
                <c:pt idx="586">
                  <c:v>33291.709844559584</c:v>
                </c:pt>
                <c:pt idx="587">
                  <c:v>16226.160337552743</c:v>
                </c:pt>
                <c:pt idx="588">
                  <c:v>19863.338788870704</c:v>
                </c:pt>
                <c:pt idx="589">
                  <c:v>16526.166328600404</c:v>
                </c:pt>
                <c:pt idx="590">
                  <c:v>30668.774703557312</c:v>
                </c:pt>
                <c:pt idx="591">
                  <c:v>21720.264317180616</c:v>
                </c:pt>
                <c:pt idx="592">
                  <c:v>12773.224043715847</c:v>
                </c:pt>
                <c:pt idx="593">
                  <c:v>28660.818713450291</c:v>
                </c:pt>
                <c:pt idx="594">
                  <c:v>27744.65366509751</c:v>
                </c:pt>
                <c:pt idx="595">
                  <c:v>50647.595525555407</c:v>
                </c:pt>
                <c:pt idx="596">
                  <c:v>16513.043478260868</c:v>
                </c:pt>
                <c:pt idx="597">
                  <c:v>33699.003322259137</c:v>
                </c:pt>
                <c:pt idx="598">
                  <c:v>18075.827814569537</c:v>
                </c:pt>
                <c:pt idx="599">
                  <c:v>29548.662041625372</c:v>
                </c:pt>
                <c:pt idx="600">
                  <c:v>20182.692307692309</c:v>
                </c:pt>
                <c:pt idx="601">
                  <c:v>15149.152542372882</c:v>
                </c:pt>
                <c:pt idx="602">
                  <c:v>22479.432624113477</c:v>
                </c:pt>
                <c:pt idx="603">
                  <c:v>12200</c:v>
                </c:pt>
                <c:pt idx="604">
                  <c:v>22318.720379146918</c:v>
                </c:pt>
                <c:pt idx="605">
                  <c:v>18302.439024390245</c:v>
                </c:pt>
                <c:pt idx="606">
                  <c:v>33337.172774869112</c:v>
                </c:pt>
                <c:pt idx="607">
                  <c:v>15209.411764705883</c:v>
                </c:pt>
                <c:pt idx="608">
                  <c:v>17828.037383177569</c:v>
                </c:pt>
                <c:pt idx="609">
                  <c:v>18112.06636500754</c:v>
                </c:pt>
                <c:pt idx="610">
                  <c:v>21672.316384180791</c:v>
                </c:pt>
                <c:pt idx="611">
                  <c:v>40581.956289978676</c:v>
                </c:pt>
                <c:pt idx="612">
                  <c:v>23994.650723725612</c:v>
                </c:pt>
                <c:pt idx="613">
                  <c:v>22735.94470046083</c:v>
                </c:pt>
                <c:pt idx="614">
                  <c:v>18445.833333333332</c:v>
                </c:pt>
                <c:pt idx="615">
                  <c:v>34199.099099099098</c:v>
                </c:pt>
                <c:pt idx="616">
                  <c:v>18612.98076923077</c:v>
                </c:pt>
                <c:pt idx="617">
                  <c:v>27559.355638166046</c:v>
                </c:pt>
                <c:pt idx="618">
                  <c:v>23811.228270162439</c:v>
                </c:pt>
                <c:pt idx="619">
                  <c:v>19677.777777777777</c:v>
                </c:pt>
                <c:pt idx="620">
                  <c:v>17176.308539944905</c:v>
                </c:pt>
                <c:pt idx="621">
                  <c:v>21692.635455023672</c:v>
                </c:pt>
                <c:pt idx="622">
                  <c:v>21338.582677165356</c:v>
                </c:pt>
                <c:pt idx="623">
                  <c:v>17421.848739495799</c:v>
                </c:pt>
                <c:pt idx="624">
                  <c:v>27749.525101763909</c:v>
                </c:pt>
                <c:pt idx="625">
                  <c:v>27760.139860139861</c:v>
                </c:pt>
                <c:pt idx="626">
                  <c:v>19035.267857142859</c:v>
                </c:pt>
                <c:pt idx="627">
                  <c:v>24400.621118012423</c:v>
                </c:pt>
                <c:pt idx="628">
                  <c:v>16781.679389312976</c:v>
                </c:pt>
                <c:pt idx="629">
                  <c:v>17264.739884393064</c:v>
                </c:pt>
                <c:pt idx="630">
                  <c:v>34688.401253918499</c:v>
                </c:pt>
                <c:pt idx="631">
                  <c:v>19651.041666666668</c:v>
                </c:pt>
                <c:pt idx="632">
                  <c:v>15976.923076923076</c:v>
                </c:pt>
                <c:pt idx="633">
                  <c:v>23666.666666666668</c:v>
                </c:pt>
                <c:pt idx="634">
                  <c:v>14143.62657091562</c:v>
                </c:pt>
                <c:pt idx="635">
                  <c:v>18634.042553191488</c:v>
                </c:pt>
                <c:pt idx="636">
                  <c:v>16467.605633802817</c:v>
                </c:pt>
                <c:pt idx="637">
                  <c:v>26910.439560439561</c:v>
                </c:pt>
                <c:pt idx="638">
                  <c:v>20162.874251497007</c:v>
                </c:pt>
                <c:pt idx="639">
                  <c:v>20630.324136083578</c:v>
                </c:pt>
                <c:pt idx="640">
                  <c:v>18921.585903083702</c:v>
                </c:pt>
                <c:pt idx="641">
                  <c:v>9737.3831775700928</c:v>
                </c:pt>
                <c:pt idx="642">
                  <c:v>28232.608695652172</c:v>
                </c:pt>
                <c:pt idx="643">
                  <c:v>24381.208053691276</c:v>
                </c:pt>
                <c:pt idx="644">
                  <c:v>18091.707317073171</c:v>
                </c:pt>
                <c:pt idx="645">
                  <c:v>46068.401486988849</c:v>
                </c:pt>
                <c:pt idx="646">
                  <c:v>22210.536398467433</c:v>
                </c:pt>
                <c:pt idx="647">
                  <c:v>18593.98762157383</c:v>
                </c:pt>
                <c:pt idx="648">
                  <c:v>17240.912730184147</c:v>
                </c:pt>
                <c:pt idx="649">
                  <c:v>32597.477064220184</c:v>
                </c:pt>
                <c:pt idx="650">
                  <c:v>29527.62050497322</c:v>
                </c:pt>
                <c:pt idx="651">
                  <c:v>25364.779874213837</c:v>
                </c:pt>
                <c:pt idx="652">
                  <c:v>35392.787286063569</c:v>
                </c:pt>
                <c:pt idx="653">
                  <c:v>18477.966101694914</c:v>
                </c:pt>
                <c:pt idx="654">
                  <c:v>14818.798449612403</c:v>
                </c:pt>
                <c:pt idx="655">
                  <c:v>20687.87061994609</c:v>
                </c:pt>
                <c:pt idx="656">
                  <c:v>16074.742268041236</c:v>
                </c:pt>
                <c:pt idx="657">
                  <c:v>33177.046263345197</c:v>
                </c:pt>
                <c:pt idx="658">
                  <c:v>18809.523809523809</c:v>
                </c:pt>
                <c:pt idx="659">
                  <c:v>25838.376383763836</c:v>
                </c:pt>
                <c:pt idx="660">
                  <c:v>14855.474452554745</c:v>
                </c:pt>
                <c:pt idx="661">
                  <c:v>30241.228070175439</c:v>
                </c:pt>
                <c:pt idx="662">
                  <c:v>20557.846506300113</c:v>
                </c:pt>
                <c:pt idx="663">
                  <c:v>16965.517241379312</c:v>
                </c:pt>
                <c:pt idx="664">
                  <c:v>21102.127659574468</c:v>
                </c:pt>
                <c:pt idx="665">
                  <c:v>21622.959183673469</c:v>
                </c:pt>
                <c:pt idx="666">
                  <c:v>23790.102955828628</c:v>
                </c:pt>
                <c:pt idx="667">
                  <c:v>18662.068965517243</c:v>
                </c:pt>
                <c:pt idx="668">
                  <c:v>14598.620689655172</c:v>
                </c:pt>
                <c:pt idx="669">
                  <c:v>20592.558139534885</c:v>
                </c:pt>
                <c:pt idx="670">
                  <c:v>17618.987838367986</c:v>
                </c:pt>
                <c:pt idx="671">
                  <c:v>18444.089456869009</c:v>
                </c:pt>
                <c:pt idx="672">
                  <c:v>19370.036101083031</c:v>
                </c:pt>
                <c:pt idx="673">
                  <c:v>16045.544554455446</c:v>
                </c:pt>
                <c:pt idx="674">
                  <c:v>13092.561983471074</c:v>
                </c:pt>
                <c:pt idx="675">
                  <c:v>25934.426229508197</c:v>
                </c:pt>
                <c:pt idx="676">
                  <c:v>20928.495197438635</c:v>
                </c:pt>
                <c:pt idx="677">
                  <c:v>21312.700729927008</c:v>
                </c:pt>
                <c:pt idx="678">
                  <c:v>28786.025459688826</c:v>
                </c:pt>
                <c:pt idx="679">
                  <c:v>17867.647058823528</c:v>
                </c:pt>
                <c:pt idx="680">
                  <c:v>21411.111111111109</c:v>
                </c:pt>
                <c:pt idx="681">
                  <c:v>19227.034120734908</c:v>
                </c:pt>
                <c:pt idx="682">
                  <c:v>19150.666666666668</c:v>
                </c:pt>
                <c:pt idx="683">
                  <c:v>24550.773993808049</c:v>
                </c:pt>
                <c:pt idx="684">
                  <c:v>13345.959595959595</c:v>
                </c:pt>
                <c:pt idx="685">
                  <c:v>18268.194317140238</c:v>
                </c:pt>
                <c:pt idx="686">
                  <c:v>12428.571428571429</c:v>
                </c:pt>
                <c:pt idx="687">
                  <c:v>26825.772418990204</c:v>
                </c:pt>
                <c:pt idx="688">
                  <c:v>32213.333333333332</c:v>
                </c:pt>
                <c:pt idx="689">
                  <c:v>25024.293193717276</c:v>
                </c:pt>
                <c:pt idx="690">
                  <c:v>22610.808973487423</c:v>
                </c:pt>
                <c:pt idx="691">
                  <c:v>17285.448195576253</c:v>
                </c:pt>
                <c:pt idx="692">
                  <c:v>17365.638766519824</c:v>
                </c:pt>
                <c:pt idx="693">
                  <c:v>21478.308026030369</c:v>
                </c:pt>
                <c:pt idx="694">
                  <c:v>13032.98969072165</c:v>
                </c:pt>
                <c:pt idx="695">
                  <c:v>15768.421052631578</c:v>
                </c:pt>
                <c:pt idx="696">
                  <c:v>27421.428571428572</c:v>
                </c:pt>
                <c:pt idx="697">
                  <c:v>26654.121863799282</c:v>
                </c:pt>
                <c:pt idx="698">
                  <c:v>15925.190839694656</c:v>
                </c:pt>
                <c:pt idx="699">
                  <c:v>16057.009345794393</c:v>
                </c:pt>
                <c:pt idx="700">
                  <c:v>13055.506117908788</c:v>
                </c:pt>
                <c:pt idx="701">
                  <c:v>19741.379310344826</c:v>
                </c:pt>
                <c:pt idx="702">
                  <c:v>20480</c:v>
                </c:pt>
                <c:pt idx="703">
                  <c:v>24489.510018521636</c:v>
                </c:pt>
                <c:pt idx="704">
                  <c:v>12631.831831831832</c:v>
                </c:pt>
                <c:pt idx="705">
                  <c:v>15273.333333333334</c:v>
                </c:pt>
                <c:pt idx="706">
                  <c:v>18115.905245346868</c:v>
                </c:pt>
                <c:pt idx="707">
                  <c:v>20739.38339134759</c:v>
                </c:pt>
                <c:pt idx="708">
                  <c:v>12332.608695652174</c:v>
                </c:pt>
                <c:pt idx="709">
                  <c:v>26013.44537815126</c:v>
                </c:pt>
                <c:pt idx="710">
                  <c:v>11993.306405077899</c:v>
                </c:pt>
                <c:pt idx="711">
                  <c:v>9712.5</c:v>
                </c:pt>
                <c:pt idx="712">
                  <c:v>30474.025974025975</c:v>
                </c:pt>
                <c:pt idx="713">
                  <c:v>21944.727272727272</c:v>
                </c:pt>
                <c:pt idx="714">
                  <c:v>28848.551448551447</c:v>
                </c:pt>
                <c:pt idx="715">
                  <c:v>13957.894736842105</c:v>
                </c:pt>
                <c:pt idx="716">
                  <c:v>21440</c:v>
                </c:pt>
                <c:pt idx="717">
                  <c:v>23520.754716981133</c:v>
                </c:pt>
                <c:pt idx="718">
                  <c:v>20111.382113821139</c:v>
                </c:pt>
                <c:pt idx="719">
                  <c:v>21609.266409266409</c:v>
                </c:pt>
                <c:pt idx="720">
                  <c:v>25869.047619047618</c:v>
                </c:pt>
                <c:pt idx="721">
                  <c:v>17777.777777777777</c:v>
                </c:pt>
                <c:pt idx="722">
                  <c:v>29526.234567901236</c:v>
                </c:pt>
                <c:pt idx="723">
                  <c:v>15719.685039370079</c:v>
                </c:pt>
                <c:pt idx="724">
                  <c:v>25713.625154130703</c:v>
                </c:pt>
                <c:pt idx="725">
                  <c:v>15052.631578947368</c:v>
                </c:pt>
                <c:pt idx="726">
                  <c:v>17120.863712843522</c:v>
                </c:pt>
                <c:pt idx="727">
                  <c:v>19150.208623087623</c:v>
                </c:pt>
                <c:pt idx="728">
                  <c:v>19465.443609022557</c:v>
                </c:pt>
                <c:pt idx="729">
                  <c:v>31093.815789473683</c:v>
                </c:pt>
                <c:pt idx="730">
                  <c:v>22762.606232294616</c:v>
                </c:pt>
                <c:pt idx="731">
                  <c:v>11034.426229508197</c:v>
                </c:pt>
                <c:pt idx="732">
                  <c:v>15649.484536082475</c:v>
                </c:pt>
                <c:pt idx="733">
                  <c:v>23912.422360248449</c:v>
                </c:pt>
                <c:pt idx="734">
                  <c:v>26905.069124423964</c:v>
                </c:pt>
                <c:pt idx="735">
                  <c:v>20415.13425549227</c:v>
                </c:pt>
                <c:pt idx="736">
                  <c:v>17943.75</c:v>
                </c:pt>
                <c:pt idx="737">
                  <c:v>22935.216240070607</c:v>
                </c:pt>
                <c:pt idx="738">
                  <c:v>15961.518987341773</c:v>
                </c:pt>
                <c:pt idx="739">
                  <c:v>20201.727861771058</c:v>
                </c:pt>
                <c:pt idx="740">
                  <c:v>14225.862068965518</c:v>
                </c:pt>
                <c:pt idx="741">
                  <c:v>23660.818713450291</c:v>
                </c:pt>
                <c:pt idx="742">
                  <c:v>23589.394812680115</c:v>
                </c:pt>
                <c:pt idx="743">
                  <c:v>12250</c:v>
                </c:pt>
                <c:pt idx="744">
                  <c:v>19683.956043956045</c:v>
                </c:pt>
                <c:pt idx="745">
                  <c:v>14499.212598425196</c:v>
                </c:pt>
                <c:pt idx="746">
                  <c:v>24288</c:v>
                </c:pt>
                <c:pt idx="747">
                  <c:v>19485.663082437277</c:v>
                </c:pt>
                <c:pt idx="748">
                  <c:v>16054.054054054053</c:v>
                </c:pt>
                <c:pt idx="749">
                  <c:v>11716.455696202531</c:v>
                </c:pt>
                <c:pt idx="750">
                  <c:v>20658.943781942078</c:v>
                </c:pt>
                <c:pt idx="751">
                  <c:v>31161.227786752828</c:v>
                </c:pt>
                <c:pt idx="752">
                  <c:v>18757.281553398057</c:v>
                </c:pt>
                <c:pt idx="753">
                  <c:v>19510.204081632652</c:v>
                </c:pt>
                <c:pt idx="754">
                  <c:v>35484.827733789854</c:v>
                </c:pt>
                <c:pt idx="755">
                  <c:v>17440</c:v>
                </c:pt>
                <c:pt idx="756">
                  <c:v>23600</c:v>
                </c:pt>
                <c:pt idx="757">
                  <c:v>24246.583850931678</c:v>
                </c:pt>
                <c:pt idx="758">
                  <c:v>14622.222222222223</c:v>
                </c:pt>
                <c:pt idx="759">
                  <c:v>27198.671497584543</c:v>
                </c:pt>
                <c:pt idx="760">
                  <c:v>18869.594594594593</c:v>
                </c:pt>
                <c:pt idx="761">
                  <c:v>18184.090909090908</c:v>
                </c:pt>
                <c:pt idx="762">
                  <c:v>10003.703703703704</c:v>
                </c:pt>
                <c:pt idx="763">
                  <c:v>17996.226415094341</c:v>
                </c:pt>
                <c:pt idx="764">
                  <c:v>34645.333333333336</c:v>
                </c:pt>
                <c:pt idx="765">
                  <c:v>17186.400000000001</c:v>
                </c:pt>
                <c:pt idx="766">
                  <c:v>23144.172234595397</c:v>
                </c:pt>
                <c:pt idx="767">
                  <c:v>8100</c:v>
                </c:pt>
                <c:pt idx="768">
                  <c:v>22764.98673740053</c:v>
                </c:pt>
                <c:pt idx="769">
                  <c:v>25686.418338108884</c:v>
                </c:pt>
                <c:pt idx="770">
                  <c:v>25880.373831775702</c:v>
                </c:pt>
                <c:pt idx="771">
                  <c:v>23945.985401459853</c:v>
                </c:pt>
                <c:pt idx="772">
                  <c:v>32420.282413350451</c:v>
                </c:pt>
                <c:pt idx="773">
                  <c:v>15200</c:v>
                </c:pt>
                <c:pt idx="774">
                  <c:v>17965.432098765432</c:v>
                </c:pt>
                <c:pt idx="775">
                  <c:v>11358.095238095239</c:v>
                </c:pt>
                <c:pt idx="776">
                  <c:v>29514.414414414416</c:v>
                </c:pt>
                <c:pt idx="777">
                  <c:v>16224.742268041236</c:v>
                </c:pt>
                <c:pt idx="778">
                  <c:v>19383.297644539616</c:v>
                </c:pt>
                <c:pt idx="779">
                  <c:v>19619.266055045871</c:v>
                </c:pt>
                <c:pt idx="780">
                  <c:v>25205.615763546797</c:v>
                </c:pt>
                <c:pt idx="781">
                  <c:v>17822.745098039217</c:v>
                </c:pt>
                <c:pt idx="782">
                  <c:v>36215.351812366738</c:v>
                </c:pt>
                <c:pt idx="783">
                  <c:v>18932.191780821919</c:v>
                </c:pt>
                <c:pt idx="784">
                  <c:v>20024.922348764976</c:v>
                </c:pt>
                <c:pt idx="785">
                  <c:v>19437.727910238431</c:v>
                </c:pt>
                <c:pt idx="786">
                  <c:v>11797.321428571429</c:v>
                </c:pt>
                <c:pt idx="787">
                  <c:v>17451.85185185185</c:v>
                </c:pt>
                <c:pt idx="788">
                  <c:v>13568.627450980392</c:v>
                </c:pt>
                <c:pt idx="789">
                  <c:v>29522.585924713585</c:v>
                </c:pt>
                <c:pt idx="790">
                  <c:v>18031.696428571428</c:v>
                </c:pt>
                <c:pt idx="791">
                  <c:v>22702.068965517243</c:v>
                </c:pt>
                <c:pt idx="792">
                  <c:v>18153.216374269006</c:v>
                </c:pt>
                <c:pt idx="793">
                  <c:v>20258.823529411766</c:v>
                </c:pt>
                <c:pt idx="794">
                  <c:v>20941.004184100417</c:v>
                </c:pt>
                <c:pt idx="795">
                  <c:v>16569.343065693432</c:v>
                </c:pt>
                <c:pt idx="796">
                  <c:v>19935.691318327976</c:v>
                </c:pt>
                <c:pt idx="797">
                  <c:v>13070.848708487085</c:v>
                </c:pt>
                <c:pt idx="798">
                  <c:v>12952.631578947368</c:v>
                </c:pt>
                <c:pt idx="799">
                  <c:v>25576.576576576575</c:v>
                </c:pt>
                <c:pt idx="800">
                  <c:v>20866.666666666668</c:v>
                </c:pt>
                <c:pt idx="801">
                  <c:v>15929.530201342282</c:v>
                </c:pt>
                <c:pt idx="802">
                  <c:v>16025.221799746514</c:v>
                </c:pt>
                <c:pt idx="803">
                  <c:v>23114.444444444445</c:v>
                </c:pt>
                <c:pt idx="804">
                  <c:v>13866.666666666666</c:v>
                </c:pt>
                <c:pt idx="805">
                  <c:v>16344.269190325973</c:v>
                </c:pt>
                <c:pt idx="806">
                  <c:v>21322.989233692209</c:v>
                </c:pt>
                <c:pt idx="807">
                  <c:v>27206.37087599545</c:v>
                </c:pt>
                <c:pt idx="808">
                  <c:v>35609.756097560974</c:v>
                </c:pt>
                <c:pt idx="809">
                  <c:v>26186.649214659687</c:v>
                </c:pt>
                <c:pt idx="810">
                  <c:v>21234.113712374583</c:v>
                </c:pt>
                <c:pt idx="811">
                  <c:v>36001.0550996483</c:v>
                </c:pt>
                <c:pt idx="812">
                  <c:v>23962.719298245614</c:v>
                </c:pt>
                <c:pt idx="813">
                  <c:v>17784</c:v>
                </c:pt>
                <c:pt idx="814">
                  <c:v>29555.205047318614</c:v>
                </c:pt>
                <c:pt idx="815">
                  <c:v>25241.07908063888</c:v>
                </c:pt>
                <c:pt idx="816">
                  <c:v>21024.356297842729</c:v>
                </c:pt>
                <c:pt idx="817">
                  <c:v>15571.621621621622</c:v>
                </c:pt>
                <c:pt idx="818">
                  <c:v>21154.441624365481</c:v>
                </c:pt>
                <c:pt idx="819">
                  <c:v>22404.411764705881</c:v>
                </c:pt>
                <c:pt idx="820">
                  <c:v>17941.487603305784</c:v>
                </c:pt>
                <c:pt idx="821">
                  <c:v>12363.636363636364</c:v>
                </c:pt>
                <c:pt idx="822">
                  <c:v>17963.190184049079</c:v>
                </c:pt>
                <c:pt idx="823">
                  <c:v>32054.455445544554</c:v>
                </c:pt>
                <c:pt idx="824">
                  <c:v>19723.756906077349</c:v>
                </c:pt>
                <c:pt idx="825">
                  <c:v>18307.936507936509</c:v>
                </c:pt>
                <c:pt idx="826">
                  <c:v>19237.411526794742</c:v>
                </c:pt>
                <c:pt idx="827">
                  <c:v>27615.833333333332</c:v>
                </c:pt>
                <c:pt idx="828">
                  <c:v>22777.443609022557</c:v>
                </c:pt>
                <c:pt idx="829">
                  <c:v>23505.882352941175</c:v>
                </c:pt>
                <c:pt idx="830">
                  <c:v>30417.743080198721</c:v>
                </c:pt>
                <c:pt idx="831">
                  <c:v>12863.934426229509</c:v>
                </c:pt>
                <c:pt idx="832">
                  <c:v>24506.73076923077</c:v>
                </c:pt>
                <c:pt idx="833">
                  <c:v>21767.367788461539</c:v>
                </c:pt>
                <c:pt idx="834">
                  <c:v>18738.805970149253</c:v>
                </c:pt>
                <c:pt idx="835">
                  <c:v>30104.406273338311</c:v>
                </c:pt>
                <c:pt idx="836">
                  <c:v>24260.735671514114</c:v>
                </c:pt>
                <c:pt idx="837">
                  <c:v>15537.459283387621</c:v>
                </c:pt>
                <c:pt idx="838">
                  <c:v>18443.207126948775</c:v>
                </c:pt>
                <c:pt idx="839">
                  <c:v>9272.7272727272721</c:v>
                </c:pt>
                <c:pt idx="840">
                  <c:v>21411.627906976744</c:v>
                </c:pt>
                <c:pt idx="841">
                  <c:v>18028.8</c:v>
                </c:pt>
                <c:pt idx="842">
                  <c:v>22928.246445497629</c:v>
                </c:pt>
                <c:pt idx="843">
                  <c:v>15546.875</c:v>
                </c:pt>
                <c:pt idx="844">
                  <c:v>21749.256689791873</c:v>
                </c:pt>
                <c:pt idx="845">
                  <c:v>16678.313253012049</c:v>
                </c:pt>
                <c:pt idx="846">
                  <c:v>22562.79916753382</c:v>
                </c:pt>
                <c:pt idx="847">
                  <c:v>14147.777777777777</c:v>
                </c:pt>
                <c:pt idx="848">
                  <c:v>20779.619047619046</c:v>
                </c:pt>
                <c:pt idx="849">
                  <c:v>18240.949554896142</c:v>
                </c:pt>
                <c:pt idx="850">
                  <c:v>25723.252496433666</c:v>
                </c:pt>
                <c:pt idx="851">
                  <c:v>13230</c:v>
                </c:pt>
                <c:pt idx="852">
                  <c:v>14308.816705336427</c:v>
                </c:pt>
                <c:pt idx="853">
                  <c:v>17852.209944751383</c:v>
                </c:pt>
                <c:pt idx="854">
                  <c:v>23694.477085781433</c:v>
                </c:pt>
                <c:pt idx="855">
                  <c:v>20389.958158995814</c:v>
                </c:pt>
                <c:pt idx="856">
                  <c:v>17040.064102564102</c:v>
                </c:pt>
                <c:pt idx="857">
                  <c:v>25068.521739130436</c:v>
                </c:pt>
                <c:pt idx="858">
                  <c:v>26826.449787835925</c:v>
                </c:pt>
                <c:pt idx="859">
                  <c:v>27606.772009029344</c:v>
                </c:pt>
                <c:pt idx="860">
                  <c:v>18261.154855643046</c:v>
                </c:pt>
                <c:pt idx="861">
                  <c:v>35183.846153846156</c:v>
                </c:pt>
                <c:pt idx="862">
                  <c:v>26005.384615384617</c:v>
                </c:pt>
                <c:pt idx="863">
                  <c:v>21864.919695688928</c:v>
                </c:pt>
                <c:pt idx="864">
                  <c:v>21209.163346613546</c:v>
                </c:pt>
                <c:pt idx="865">
                  <c:v>20337.448559670782</c:v>
                </c:pt>
                <c:pt idx="866">
                  <c:v>19501.6091954023</c:v>
                </c:pt>
                <c:pt idx="867">
                  <c:v>19691.358024691359</c:v>
                </c:pt>
                <c:pt idx="868">
                  <c:v>26233.455882352941</c:v>
                </c:pt>
                <c:pt idx="869">
                  <c:v>10879.807692307691</c:v>
                </c:pt>
                <c:pt idx="870">
                  <c:v>29819.597730789068</c:v>
                </c:pt>
                <c:pt idx="871">
                  <c:v>26856.031128404669</c:v>
                </c:pt>
                <c:pt idx="872">
                  <c:v>20023.923444976077</c:v>
                </c:pt>
                <c:pt idx="873">
                  <c:v>19090.909090909092</c:v>
                </c:pt>
                <c:pt idx="874">
                  <c:v>20681.425891181989</c:v>
                </c:pt>
                <c:pt idx="875">
                  <c:v>27587.286063569682</c:v>
                </c:pt>
                <c:pt idx="876">
                  <c:v>27170.391061452516</c:v>
                </c:pt>
                <c:pt idx="877">
                  <c:v>38015.270270270274</c:v>
                </c:pt>
                <c:pt idx="878">
                  <c:v>37627.392449517123</c:v>
                </c:pt>
                <c:pt idx="879">
                  <c:v>18734.272300469485</c:v>
                </c:pt>
                <c:pt idx="880">
                  <c:v>24865.46052631579</c:v>
                </c:pt>
                <c:pt idx="881">
                  <c:v>21661.855670103094</c:v>
                </c:pt>
                <c:pt idx="882">
                  <c:v>26704.104699583582</c:v>
                </c:pt>
                <c:pt idx="883">
                  <c:v>13592.857142857143</c:v>
                </c:pt>
                <c:pt idx="884">
                  <c:v>23784.848484848484</c:v>
                </c:pt>
                <c:pt idx="885">
                  <c:v>22561.523118767</c:v>
                </c:pt>
                <c:pt idx="886">
                  <c:v>12096.453900709221</c:v>
                </c:pt>
                <c:pt idx="887">
                  <c:v>15920.661157024793</c:v>
                </c:pt>
                <c:pt idx="888">
                  <c:v>18600</c:v>
                </c:pt>
                <c:pt idx="889">
                  <c:v>30256.236786469344</c:v>
                </c:pt>
                <c:pt idx="890">
                  <c:v>16963.243243243243</c:v>
                </c:pt>
                <c:pt idx="891">
                  <c:v>11333.333333333334</c:v>
                </c:pt>
                <c:pt idx="892">
                  <c:v>20992.445328031808</c:v>
                </c:pt>
                <c:pt idx="893">
                  <c:v>16770.168067226892</c:v>
                </c:pt>
                <c:pt idx="894">
                  <c:v>12017.777777777777</c:v>
                </c:pt>
                <c:pt idx="895">
                  <c:v>12916.030534351145</c:v>
                </c:pt>
                <c:pt idx="896">
                  <c:v>29976.105137395461</c:v>
                </c:pt>
                <c:pt idx="897">
                  <c:v>26408.720930232557</c:v>
                </c:pt>
                <c:pt idx="898">
                  <c:v>13359.766763848396</c:v>
                </c:pt>
                <c:pt idx="899">
                  <c:v>22044.84187568157</c:v>
                </c:pt>
                <c:pt idx="900">
                  <c:v>19761.702127659573</c:v>
                </c:pt>
                <c:pt idx="901">
                  <c:v>17257.293035479634</c:v>
                </c:pt>
                <c:pt idx="902">
                  <c:v>18649.856733524357</c:v>
                </c:pt>
                <c:pt idx="903">
                  <c:v>30678.909090909092</c:v>
                </c:pt>
                <c:pt idx="904">
                  <c:v>16185.915492957747</c:v>
                </c:pt>
                <c:pt idx="905">
                  <c:v>23931.399317406143</c:v>
                </c:pt>
                <c:pt idx="906">
                  <c:v>39833.333333333336</c:v>
                </c:pt>
                <c:pt idx="907">
                  <c:v>20919.745222929938</c:v>
                </c:pt>
                <c:pt idx="908">
                  <c:v>32712.676056338027</c:v>
                </c:pt>
                <c:pt idx="909">
                  <c:v>15307.981220657277</c:v>
                </c:pt>
                <c:pt idx="910">
                  <c:v>31074.879227053141</c:v>
                </c:pt>
                <c:pt idx="911">
                  <c:v>20721.67300380228</c:v>
                </c:pt>
                <c:pt idx="912">
                  <c:v>21621.997105643994</c:v>
                </c:pt>
                <c:pt idx="913">
                  <c:v>20165.889212827988</c:v>
                </c:pt>
                <c:pt idx="914">
                  <c:v>18708.847184986596</c:v>
                </c:pt>
                <c:pt idx="915">
                  <c:v>18558.690095846647</c:v>
                </c:pt>
                <c:pt idx="916">
                  <c:v>15248.407643312103</c:v>
                </c:pt>
                <c:pt idx="917">
                  <c:v>30599.415204678364</c:v>
                </c:pt>
                <c:pt idx="918">
                  <c:v>20663.715415019764</c:v>
                </c:pt>
                <c:pt idx="919">
                  <c:v>23653.691275167785</c:v>
                </c:pt>
                <c:pt idx="920">
                  <c:v>18324.067796610168</c:v>
                </c:pt>
                <c:pt idx="921">
                  <c:v>26735.74297188755</c:v>
                </c:pt>
                <c:pt idx="922">
                  <c:v>33532</c:v>
                </c:pt>
                <c:pt idx="923">
                  <c:v>19472.3595505618</c:v>
                </c:pt>
                <c:pt idx="924">
                  <c:v>33873.015873015873</c:v>
                </c:pt>
                <c:pt idx="925">
                  <c:v>24756.685082872929</c:v>
                </c:pt>
                <c:pt idx="926">
                  <c:v>37822.535211267605</c:v>
                </c:pt>
                <c:pt idx="927">
                  <c:v>22662.65306122449</c:v>
                </c:pt>
                <c:pt idx="928">
                  <c:v>15003.870967741936</c:v>
                </c:pt>
                <c:pt idx="929">
                  <c:v>20690.526315789473</c:v>
                </c:pt>
                <c:pt idx="930">
                  <c:v>11011.023622047243</c:v>
                </c:pt>
                <c:pt idx="931">
                  <c:v>17012.269938650308</c:v>
                </c:pt>
                <c:pt idx="932">
                  <c:v>48814.285714285717</c:v>
                </c:pt>
                <c:pt idx="933">
                  <c:v>16709.317803660564</c:v>
                </c:pt>
                <c:pt idx="934">
                  <c:v>22500</c:v>
                </c:pt>
                <c:pt idx="935">
                  <c:v>37200</c:v>
                </c:pt>
                <c:pt idx="936">
                  <c:v>11643.076923076924</c:v>
                </c:pt>
                <c:pt idx="937">
                  <c:v>20778.671328671328</c:v>
                </c:pt>
                <c:pt idx="938">
                  <c:v>19121.951219512193</c:v>
                </c:pt>
                <c:pt idx="939">
                  <c:v>36826.704545454544</c:v>
                </c:pt>
                <c:pt idx="940">
                  <c:v>17811.627906976744</c:v>
                </c:pt>
                <c:pt idx="941">
                  <c:v>27331.407035175878</c:v>
                </c:pt>
                <c:pt idx="942">
                  <c:v>15902.439024390244</c:v>
                </c:pt>
                <c:pt idx="943">
                  <c:v>17334.831460674159</c:v>
                </c:pt>
                <c:pt idx="944">
                  <c:v>27527.131782945737</c:v>
                </c:pt>
                <c:pt idx="945">
                  <c:v>18297.727272727272</c:v>
                </c:pt>
                <c:pt idx="946">
                  <c:v>24061.45251396648</c:v>
                </c:pt>
                <c:pt idx="947">
                  <c:v>16862.727272727272</c:v>
                </c:pt>
                <c:pt idx="948">
                  <c:v>21516.27486437613</c:v>
                </c:pt>
                <c:pt idx="949">
                  <c:v>16799.635036496351</c:v>
                </c:pt>
                <c:pt idx="950">
                  <c:v>28519.587628865978</c:v>
                </c:pt>
                <c:pt idx="951">
                  <c:v>15066.666666666666</c:v>
                </c:pt>
                <c:pt idx="952">
                  <c:v>22445.652173913044</c:v>
                </c:pt>
                <c:pt idx="953">
                  <c:v>27328.331177231565</c:v>
                </c:pt>
                <c:pt idx="954">
                  <c:v>21589.385474860333</c:v>
                </c:pt>
                <c:pt idx="955">
                  <c:v>14024.953095684803</c:v>
                </c:pt>
                <c:pt idx="956">
                  <c:v>20102.307692307691</c:v>
                </c:pt>
                <c:pt idx="957">
                  <c:v>32389.411764705881</c:v>
                </c:pt>
                <c:pt idx="958">
                  <c:v>18330.638297872341</c:v>
                </c:pt>
                <c:pt idx="959">
                  <c:v>12710.738255033557</c:v>
                </c:pt>
                <c:pt idx="960">
                  <c:v>15476.785714285714</c:v>
                </c:pt>
                <c:pt idx="961">
                  <c:v>23037.704918032789</c:v>
                </c:pt>
                <c:pt idx="962">
                  <c:v>17170.93142272262</c:v>
                </c:pt>
                <c:pt idx="963">
                  <c:v>19195.238095238095</c:v>
                </c:pt>
                <c:pt idx="964">
                  <c:v>18022.715404699738</c:v>
                </c:pt>
                <c:pt idx="965">
                  <c:v>16018.260869565218</c:v>
                </c:pt>
                <c:pt idx="966">
                  <c:v>16690.672451193059</c:v>
                </c:pt>
                <c:pt idx="967">
                  <c:v>17192.682926829268</c:v>
                </c:pt>
                <c:pt idx="968">
                  <c:v>19026.162790697676</c:v>
                </c:pt>
                <c:pt idx="969">
                  <c:v>16794.612794612796</c:v>
                </c:pt>
                <c:pt idx="970">
                  <c:v>19905.882352941175</c:v>
                </c:pt>
                <c:pt idx="971">
                  <c:v>21218.292682926829</c:v>
                </c:pt>
                <c:pt idx="972">
                  <c:v>25760.846560846559</c:v>
                </c:pt>
                <c:pt idx="973">
                  <c:v>35608.407079646015</c:v>
                </c:pt>
                <c:pt idx="974">
                  <c:v>19650</c:v>
                </c:pt>
                <c:pt idx="975">
                  <c:v>31207.894736842107</c:v>
                </c:pt>
                <c:pt idx="976">
                  <c:v>40233.846153846156</c:v>
                </c:pt>
                <c:pt idx="977">
                  <c:v>20655</c:v>
                </c:pt>
                <c:pt idx="978">
                  <c:v>18789.473684210527</c:v>
                </c:pt>
                <c:pt idx="979">
                  <c:v>15801.980198019803</c:v>
                </c:pt>
                <c:pt idx="980">
                  <c:v>30824.03433476395</c:v>
                </c:pt>
                <c:pt idx="981">
                  <c:v>10298.159509202455</c:v>
                </c:pt>
                <c:pt idx="982">
                  <c:v>9860.1503759398493</c:v>
                </c:pt>
                <c:pt idx="983">
                  <c:v>25210.0790513834</c:v>
                </c:pt>
              </c:numCache>
            </c:numRef>
          </c:xVal>
          <c:yVal>
            <c:numRef>
              <c:f>fig21_src!$B$2298:$B$3281</c:f>
              <c:numCache>
                <c:formatCode>General</c:formatCode>
                <c:ptCount val="984"/>
                <c:pt idx="0">
                  <c:v>14250</c:v>
                </c:pt>
                <c:pt idx="1">
                  <c:v>12849</c:v>
                </c:pt>
                <c:pt idx="2">
                  <c:v>11014.5</c:v>
                </c:pt>
                <c:pt idx="3">
                  <c:v>6304</c:v>
                </c:pt>
                <c:pt idx="4">
                  <c:v>12291</c:v>
                </c:pt>
                <c:pt idx="5">
                  <c:v>12500</c:v>
                </c:pt>
                <c:pt idx="6">
                  <c:v>9376</c:v>
                </c:pt>
                <c:pt idx="7">
                  <c:v>9500</c:v>
                </c:pt>
                <c:pt idx="8">
                  <c:v>16750</c:v>
                </c:pt>
                <c:pt idx="9">
                  <c:v>16000</c:v>
                </c:pt>
                <c:pt idx="10">
                  <c:v>20500</c:v>
                </c:pt>
                <c:pt idx="11">
                  <c:v>13500</c:v>
                </c:pt>
                <c:pt idx="12">
                  <c:v>10500</c:v>
                </c:pt>
                <c:pt idx="13">
                  <c:v>3500</c:v>
                </c:pt>
                <c:pt idx="14">
                  <c:v>3862</c:v>
                </c:pt>
                <c:pt idx="15">
                  <c:v>3500</c:v>
                </c:pt>
                <c:pt idx="16">
                  <c:v>5500</c:v>
                </c:pt>
                <c:pt idx="17">
                  <c:v>13000</c:v>
                </c:pt>
                <c:pt idx="18">
                  <c:v>12500</c:v>
                </c:pt>
                <c:pt idx="19">
                  <c:v>9500</c:v>
                </c:pt>
                <c:pt idx="20">
                  <c:v>9500</c:v>
                </c:pt>
                <c:pt idx="21">
                  <c:v>13424.5</c:v>
                </c:pt>
                <c:pt idx="22">
                  <c:v>9500</c:v>
                </c:pt>
                <c:pt idx="23">
                  <c:v>6000</c:v>
                </c:pt>
                <c:pt idx="24">
                  <c:v>6000</c:v>
                </c:pt>
                <c:pt idx="25">
                  <c:v>11256</c:v>
                </c:pt>
                <c:pt idx="26">
                  <c:v>14000</c:v>
                </c:pt>
                <c:pt idx="27">
                  <c:v>5901</c:v>
                </c:pt>
                <c:pt idx="28">
                  <c:v>5250</c:v>
                </c:pt>
                <c:pt idx="29">
                  <c:v>4750</c:v>
                </c:pt>
                <c:pt idx="30">
                  <c:v>7000</c:v>
                </c:pt>
                <c:pt idx="31">
                  <c:v>5250</c:v>
                </c:pt>
                <c:pt idx="32">
                  <c:v>4896</c:v>
                </c:pt>
                <c:pt idx="33">
                  <c:v>15510</c:v>
                </c:pt>
                <c:pt idx="34">
                  <c:v>4500</c:v>
                </c:pt>
                <c:pt idx="35">
                  <c:v>5514</c:v>
                </c:pt>
                <c:pt idx="36">
                  <c:v>5500</c:v>
                </c:pt>
                <c:pt idx="37">
                  <c:v>5402</c:v>
                </c:pt>
                <c:pt idx="38">
                  <c:v>14980</c:v>
                </c:pt>
                <c:pt idx="39">
                  <c:v>5000</c:v>
                </c:pt>
                <c:pt idx="40">
                  <c:v>5250</c:v>
                </c:pt>
                <c:pt idx="41">
                  <c:v>4500</c:v>
                </c:pt>
                <c:pt idx="42">
                  <c:v>3500</c:v>
                </c:pt>
                <c:pt idx="43">
                  <c:v>3500</c:v>
                </c:pt>
                <c:pt idx="44">
                  <c:v>4500</c:v>
                </c:pt>
                <c:pt idx="45">
                  <c:v>6283.5</c:v>
                </c:pt>
                <c:pt idx="46">
                  <c:v>4526</c:v>
                </c:pt>
                <c:pt idx="47">
                  <c:v>6000</c:v>
                </c:pt>
                <c:pt idx="48">
                  <c:v>4500</c:v>
                </c:pt>
                <c:pt idx="49">
                  <c:v>5500</c:v>
                </c:pt>
                <c:pt idx="50">
                  <c:v>12500</c:v>
                </c:pt>
                <c:pt idx="51">
                  <c:v>6447.5</c:v>
                </c:pt>
                <c:pt idx="52">
                  <c:v>20500</c:v>
                </c:pt>
                <c:pt idx="53">
                  <c:v>6375</c:v>
                </c:pt>
                <c:pt idx="54">
                  <c:v>13625</c:v>
                </c:pt>
                <c:pt idx="55">
                  <c:v>11619.5</c:v>
                </c:pt>
                <c:pt idx="56">
                  <c:v>5500</c:v>
                </c:pt>
                <c:pt idx="57">
                  <c:v>4500</c:v>
                </c:pt>
                <c:pt idx="58">
                  <c:v>9500</c:v>
                </c:pt>
                <c:pt idx="59">
                  <c:v>15000</c:v>
                </c:pt>
                <c:pt idx="60">
                  <c:v>6000</c:v>
                </c:pt>
                <c:pt idx="61">
                  <c:v>18863</c:v>
                </c:pt>
                <c:pt idx="62">
                  <c:v>15000</c:v>
                </c:pt>
                <c:pt idx="63">
                  <c:v>5076.5</c:v>
                </c:pt>
                <c:pt idx="64">
                  <c:v>5182</c:v>
                </c:pt>
                <c:pt idx="65">
                  <c:v>18950</c:v>
                </c:pt>
                <c:pt idx="66">
                  <c:v>6500</c:v>
                </c:pt>
                <c:pt idx="67">
                  <c:v>5500</c:v>
                </c:pt>
                <c:pt idx="68">
                  <c:v>6000</c:v>
                </c:pt>
                <c:pt idx="69">
                  <c:v>11000</c:v>
                </c:pt>
                <c:pt idx="70">
                  <c:v>8750</c:v>
                </c:pt>
                <c:pt idx="71">
                  <c:v>9551.5</c:v>
                </c:pt>
                <c:pt idx="72">
                  <c:v>8750</c:v>
                </c:pt>
                <c:pt idx="73">
                  <c:v>16500</c:v>
                </c:pt>
                <c:pt idx="74">
                  <c:v>9500</c:v>
                </c:pt>
                <c:pt idx="75">
                  <c:v>16000</c:v>
                </c:pt>
                <c:pt idx="76">
                  <c:v>10539.5</c:v>
                </c:pt>
                <c:pt idx="77">
                  <c:v>12900</c:v>
                </c:pt>
                <c:pt idx="78">
                  <c:v>11897.5</c:v>
                </c:pt>
                <c:pt idx="79">
                  <c:v>3664</c:v>
                </c:pt>
                <c:pt idx="80">
                  <c:v>13000</c:v>
                </c:pt>
                <c:pt idx="81">
                  <c:v>6500</c:v>
                </c:pt>
                <c:pt idx="82">
                  <c:v>17500</c:v>
                </c:pt>
                <c:pt idx="83">
                  <c:v>22000</c:v>
                </c:pt>
                <c:pt idx="84">
                  <c:v>12211.5</c:v>
                </c:pt>
                <c:pt idx="85">
                  <c:v>12500</c:v>
                </c:pt>
                <c:pt idx="86">
                  <c:v>11000</c:v>
                </c:pt>
                <c:pt idx="87">
                  <c:v>17724.5</c:v>
                </c:pt>
                <c:pt idx="88">
                  <c:v>10250</c:v>
                </c:pt>
                <c:pt idx="89">
                  <c:v>3500</c:v>
                </c:pt>
                <c:pt idx="90">
                  <c:v>16948.5</c:v>
                </c:pt>
                <c:pt idx="91">
                  <c:v>17500</c:v>
                </c:pt>
                <c:pt idx="92">
                  <c:v>12500</c:v>
                </c:pt>
                <c:pt idx="93">
                  <c:v>4081.5</c:v>
                </c:pt>
                <c:pt idx="94">
                  <c:v>11600</c:v>
                </c:pt>
                <c:pt idx="95">
                  <c:v>4750</c:v>
                </c:pt>
                <c:pt idx="96">
                  <c:v>13166</c:v>
                </c:pt>
                <c:pt idx="97">
                  <c:v>14000</c:v>
                </c:pt>
                <c:pt idx="98">
                  <c:v>9500</c:v>
                </c:pt>
                <c:pt idx="99">
                  <c:v>10500</c:v>
                </c:pt>
                <c:pt idx="100">
                  <c:v>10500</c:v>
                </c:pt>
                <c:pt idx="101">
                  <c:v>12000</c:v>
                </c:pt>
                <c:pt idx="102">
                  <c:v>12000</c:v>
                </c:pt>
                <c:pt idx="103">
                  <c:v>21250</c:v>
                </c:pt>
                <c:pt idx="104">
                  <c:v>5250</c:v>
                </c:pt>
                <c:pt idx="105">
                  <c:v>3750</c:v>
                </c:pt>
                <c:pt idx="106">
                  <c:v>5500</c:v>
                </c:pt>
                <c:pt idx="107">
                  <c:v>4500</c:v>
                </c:pt>
                <c:pt idx="108">
                  <c:v>10250</c:v>
                </c:pt>
                <c:pt idx="109">
                  <c:v>9752</c:v>
                </c:pt>
                <c:pt idx="110">
                  <c:v>10492</c:v>
                </c:pt>
                <c:pt idx="111">
                  <c:v>10687.5</c:v>
                </c:pt>
                <c:pt idx="112">
                  <c:v>6000</c:v>
                </c:pt>
                <c:pt idx="113">
                  <c:v>5830.5</c:v>
                </c:pt>
                <c:pt idx="114">
                  <c:v>5771.5</c:v>
                </c:pt>
                <c:pt idx="115">
                  <c:v>13500</c:v>
                </c:pt>
                <c:pt idx="116">
                  <c:v>17559</c:v>
                </c:pt>
                <c:pt idx="117">
                  <c:v>7950</c:v>
                </c:pt>
                <c:pt idx="118">
                  <c:v>10380</c:v>
                </c:pt>
                <c:pt idx="119">
                  <c:v>16762</c:v>
                </c:pt>
                <c:pt idx="120">
                  <c:v>12114</c:v>
                </c:pt>
                <c:pt idx="121">
                  <c:v>12180</c:v>
                </c:pt>
                <c:pt idx="122">
                  <c:v>5500</c:v>
                </c:pt>
                <c:pt idx="123">
                  <c:v>18500</c:v>
                </c:pt>
                <c:pt idx="124">
                  <c:v>8768</c:v>
                </c:pt>
                <c:pt idx="125">
                  <c:v>15000</c:v>
                </c:pt>
                <c:pt idx="126">
                  <c:v>3500</c:v>
                </c:pt>
                <c:pt idx="127">
                  <c:v>14250</c:v>
                </c:pt>
                <c:pt idx="128">
                  <c:v>18500</c:v>
                </c:pt>
                <c:pt idx="129">
                  <c:v>17750</c:v>
                </c:pt>
                <c:pt idx="130">
                  <c:v>16750</c:v>
                </c:pt>
                <c:pt idx="131">
                  <c:v>13328.5</c:v>
                </c:pt>
                <c:pt idx="132">
                  <c:v>4255</c:v>
                </c:pt>
                <c:pt idx="133">
                  <c:v>4869.5</c:v>
                </c:pt>
                <c:pt idx="134">
                  <c:v>5833</c:v>
                </c:pt>
                <c:pt idx="135">
                  <c:v>5500</c:v>
                </c:pt>
                <c:pt idx="136">
                  <c:v>5553</c:v>
                </c:pt>
                <c:pt idx="137">
                  <c:v>11904</c:v>
                </c:pt>
                <c:pt idx="138">
                  <c:v>5000</c:v>
                </c:pt>
                <c:pt idx="139">
                  <c:v>3750</c:v>
                </c:pt>
                <c:pt idx="140">
                  <c:v>13745.5</c:v>
                </c:pt>
                <c:pt idx="141">
                  <c:v>12382</c:v>
                </c:pt>
                <c:pt idx="142">
                  <c:v>13524</c:v>
                </c:pt>
                <c:pt idx="143">
                  <c:v>15750</c:v>
                </c:pt>
                <c:pt idx="144">
                  <c:v>5095</c:v>
                </c:pt>
                <c:pt idx="145">
                  <c:v>8000</c:v>
                </c:pt>
                <c:pt idx="146">
                  <c:v>11471</c:v>
                </c:pt>
                <c:pt idx="147">
                  <c:v>13399</c:v>
                </c:pt>
                <c:pt idx="148">
                  <c:v>3500</c:v>
                </c:pt>
                <c:pt idx="149">
                  <c:v>5500</c:v>
                </c:pt>
                <c:pt idx="150">
                  <c:v>5500</c:v>
                </c:pt>
                <c:pt idx="151">
                  <c:v>3500</c:v>
                </c:pt>
                <c:pt idx="152">
                  <c:v>3182</c:v>
                </c:pt>
                <c:pt idx="153">
                  <c:v>5846.5</c:v>
                </c:pt>
                <c:pt idx="154">
                  <c:v>16838</c:v>
                </c:pt>
                <c:pt idx="155">
                  <c:v>5180</c:v>
                </c:pt>
                <c:pt idx="156">
                  <c:v>5000</c:v>
                </c:pt>
                <c:pt idx="157">
                  <c:v>12500</c:v>
                </c:pt>
                <c:pt idx="158">
                  <c:v>19644.5</c:v>
                </c:pt>
                <c:pt idx="159">
                  <c:v>5318</c:v>
                </c:pt>
                <c:pt idx="160">
                  <c:v>6905.5</c:v>
                </c:pt>
                <c:pt idx="161">
                  <c:v>19250</c:v>
                </c:pt>
                <c:pt idx="162">
                  <c:v>5750</c:v>
                </c:pt>
                <c:pt idx="163">
                  <c:v>4500</c:v>
                </c:pt>
                <c:pt idx="164">
                  <c:v>9250</c:v>
                </c:pt>
                <c:pt idx="165">
                  <c:v>6500</c:v>
                </c:pt>
                <c:pt idx="166">
                  <c:v>10500</c:v>
                </c:pt>
                <c:pt idx="167">
                  <c:v>6500</c:v>
                </c:pt>
                <c:pt idx="168">
                  <c:v>10500</c:v>
                </c:pt>
                <c:pt idx="169">
                  <c:v>4264</c:v>
                </c:pt>
                <c:pt idx="170">
                  <c:v>8250</c:v>
                </c:pt>
                <c:pt idx="171">
                  <c:v>8522.5</c:v>
                </c:pt>
                <c:pt idx="172">
                  <c:v>7625</c:v>
                </c:pt>
                <c:pt idx="173">
                  <c:v>4500</c:v>
                </c:pt>
                <c:pt idx="174">
                  <c:v>5008.5</c:v>
                </c:pt>
                <c:pt idx="175">
                  <c:v>6800</c:v>
                </c:pt>
                <c:pt idx="176">
                  <c:v>4200</c:v>
                </c:pt>
                <c:pt idx="177">
                  <c:v>4500</c:v>
                </c:pt>
                <c:pt idx="178">
                  <c:v>9158</c:v>
                </c:pt>
                <c:pt idx="179">
                  <c:v>10250</c:v>
                </c:pt>
                <c:pt idx="180">
                  <c:v>12500</c:v>
                </c:pt>
                <c:pt idx="181">
                  <c:v>5500</c:v>
                </c:pt>
                <c:pt idx="182">
                  <c:v>5508.5</c:v>
                </c:pt>
                <c:pt idx="183">
                  <c:v>11488</c:v>
                </c:pt>
                <c:pt idx="184">
                  <c:v>14871</c:v>
                </c:pt>
                <c:pt idx="185">
                  <c:v>9500</c:v>
                </c:pt>
                <c:pt idx="186">
                  <c:v>12993</c:v>
                </c:pt>
                <c:pt idx="187">
                  <c:v>13032</c:v>
                </c:pt>
                <c:pt idx="188">
                  <c:v>15856</c:v>
                </c:pt>
                <c:pt idx="189">
                  <c:v>11124</c:v>
                </c:pt>
                <c:pt idx="190">
                  <c:v>10500</c:v>
                </c:pt>
                <c:pt idx="191">
                  <c:v>9500</c:v>
                </c:pt>
                <c:pt idx="192">
                  <c:v>16186</c:v>
                </c:pt>
                <c:pt idx="193">
                  <c:v>13515</c:v>
                </c:pt>
                <c:pt idx="194">
                  <c:v>10250</c:v>
                </c:pt>
                <c:pt idx="195">
                  <c:v>14550</c:v>
                </c:pt>
                <c:pt idx="196">
                  <c:v>16250</c:v>
                </c:pt>
                <c:pt idx="197">
                  <c:v>11529</c:v>
                </c:pt>
                <c:pt idx="198">
                  <c:v>5500</c:v>
                </c:pt>
                <c:pt idx="199">
                  <c:v>3500</c:v>
                </c:pt>
                <c:pt idx="200">
                  <c:v>14326</c:v>
                </c:pt>
                <c:pt idx="201">
                  <c:v>3555</c:v>
                </c:pt>
                <c:pt idx="202">
                  <c:v>8121</c:v>
                </c:pt>
                <c:pt idx="203">
                  <c:v>13980</c:v>
                </c:pt>
                <c:pt idx="204">
                  <c:v>4500</c:v>
                </c:pt>
                <c:pt idx="205">
                  <c:v>12501.5</c:v>
                </c:pt>
                <c:pt idx="206">
                  <c:v>8104</c:v>
                </c:pt>
                <c:pt idx="207">
                  <c:v>8567</c:v>
                </c:pt>
                <c:pt idx="208">
                  <c:v>12836.5</c:v>
                </c:pt>
                <c:pt idx="209">
                  <c:v>5867.5</c:v>
                </c:pt>
                <c:pt idx="210">
                  <c:v>8000</c:v>
                </c:pt>
                <c:pt idx="211">
                  <c:v>20000</c:v>
                </c:pt>
                <c:pt idx="212">
                  <c:v>12656</c:v>
                </c:pt>
                <c:pt idx="213">
                  <c:v>13552.5</c:v>
                </c:pt>
                <c:pt idx="214">
                  <c:v>14225</c:v>
                </c:pt>
                <c:pt idx="215">
                  <c:v>18149</c:v>
                </c:pt>
                <c:pt idx="216">
                  <c:v>5500</c:v>
                </c:pt>
                <c:pt idx="217">
                  <c:v>20000</c:v>
                </c:pt>
                <c:pt idx="218">
                  <c:v>14250</c:v>
                </c:pt>
                <c:pt idx="219">
                  <c:v>9500</c:v>
                </c:pt>
                <c:pt idx="220">
                  <c:v>15250</c:v>
                </c:pt>
                <c:pt idx="221">
                  <c:v>9500</c:v>
                </c:pt>
                <c:pt idx="222">
                  <c:v>9500</c:v>
                </c:pt>
                <c:pt idx="223">
                  <c:v>16937</c:v>
                </c:pt>
                <c:pt idx="224">
                  <c:v>9328</c:v>
                </c:pt>
                <c:pt idx="225">
                  <c:v>17096</c:v>
                </c:pt>
                <c:pt idx="226">
                  <c:v>11500</c:v>
                </c:pt>
                <c:pt idx="227">
                  <c:v>9125</c:v>
                </c:pt>
                <c:pt idx="228">
                  <c:v>18905</c:v>
                </c:pt>
                <c:pt idx="229">
                  <c:v>14074</c:v>
                </c:pt>
                <c:pt idx="230">
                  <c:v>12020.5</c:v>
                </c:pt>
                <c:pt idx="231">
                  <c:v>5500</c:v>
                </c:pt>
                <c:pt idx="232">
                  <c:v>4393</c:v>
                </c:pt>
                <c:pt idx="233">
                  <c:v>12087.5</c:v>
                </c:pt>
                <c:pt idx="234">
                  <c:v>5470</c:v>
                </c:pt>
                <c:pt idx="235">
                  <c:v>5500</c:v>
                </c:pt>
                <c:pt idx="236">
                  <c:v>10750</c:v>
                </c:pt>
                <c:pt idx="237">
                  <c:v>4500</c:v>
                </c:pt>
                <c:pt idx="238">
                  <c:v>5500</c:v>
                </c:pt>
                <c:pt idx="239">
                  <c:v>7357</c:v>
                </c:pt>
                <c:pt idx="240">
                  <c:v>9500</c:v>
                </c:pt>
                <c:pt idx="241">
                  <c:v>4500</c:v>
                </c:pt>
                <c:pt idx="242">
                  <c:v>5500</c:v>
                </c:pt>
                <c:pt idx="243">
                  <c:v>3500</c:v>
                </c:pt>
                <c:pt idx="244">
                  <c:v>13750</c:v>
                </c:pt>
                <c:pt idx="245">
                  <c:v>9500</c:v>
                </c:pt>
                <c:pt idx="246">
                  <c:v>9500</c:v>
                </c:pt>
                <c:pt idx="247">
                  <c:v>13000</c:v>
                </c:pt>
                <c:pt idx="248">
                  <c:v>5500</c:v>
                </c:pt>
                <c:pt idx="249">
                  <c:v>6500</c:v>
                </c:pt>
                <c:pt idx="250">
                  <c:v>5000</c:v>
                </c:pt>
                <c:pt idx="251">
                  <c:v>10250</c:v>
                </c:pt>
                <c:pt idx="252">
                  <c:v>9500</c:v>
                </c:pt>
                <c:pt idx="253">
                  <c:v>5500</c:v>
                </c:pt>
                <c:pt idx="254">
                  <c:v>20250</c:v>
                </c:pt>
                <c:pt idx="255">
                  <c:v>12482</c:v>
                </c:pt>
                <c:pt idx="256">
                  <c:v>10500</c:v>
                </c:pt>
                <c:pt idx="257">
                  <c:v>5000</c:v>
                </c:pt>
                <c:pt idx="258">
                  <c:v>5491</c:v>
                </c:pt>
                <c:pt idx="259">
                  <c:v>12288</c:v>
                </c:pt>
                <c:pt idx="260">
                  <c:v>16600</c:v>
                </c:pt>
                <c:pt idx="261">
                  <c:v>9500</c:v>
                </c:pt>
                <c:pt idx="262">
                  <c:v>6667</c:v>
                </c:pt>
                <c:pt idx="263">
                  <c:v>6869.5</c:v>
                </c:pt>
                <c:pt idx="264">
                  <c:v>5250</c:v>
                </c:pt>
                <c:pt idx="265">
                  <c:v>9500</c:v>
                </c:pt>
                <c:pt idx="266">
                  <c:v>11449</c:v>
                </c:pt>
                <c:pt idx="267">
                  <c:v>10500</c:v>
                </c:pt>
                <c:pt idx="268">
                  <c:v>11000</c:v>
                </c:pt>
                <c:pt idx="269">
                  <c:v>9500</c:v>
                </c:pt>
                <c:pt idx="270">
                  <c:v>9783.5</c:v>
                </c:pt>
                <c:pt idx="271">
                  <c:v>6309.5</c:v>
                </c:pt>
                <c:pt idx="272">
                  <c:v>4750</c:v>
                </c:pt>
                <c:pt idx="273">
                  <c:v>5277</c:v>
                </c:pt>
                <c:pt idx="274">
                  <c:v>7000</c:v>
                </c:pt>
                <c:pt idx="275">
                  <c:v>4500</c:v>
                </c:pt>
                <c:pt idx="276">
                  <c:v>3000</c:v>
                </c:pt>
                <c:pt idx="277">
                  <c:v>5500</c:v>
                </c:pt>
                <c:pt idx="278">
                  <c:v>4750</c:v>
                </c:pt>
                <c:pt idx="279">
                  <c:v>8250</c:v>
                </c:pt>
                <c:pt idx="280">
                  <c:v>5000</c:v>
                </c:pt>
                <c:pt idx="281">
                  <c:v>5250</c:v>
                </c:pt>
                <c:pt idx="282">
                  <c:v>8689.5</c:v>
                </c:pt>
                <c:pt idx="283">
                  <c:v>9500</c:v>
                </c:pt>
                <c:pt idx="284">
                  <c:v>9500</c:v>
                </c:pt>
                <c:pt idx="285">
                  <c:v>9500</c:v>
                </c:pt>
                <c:pt idx="286">
                  <c:v>14882.5</c:v>
                </c:pt>
                <c:pt idx="287">
                  <c:v>12667</c:v>
                </c:pt>
                <c:pt idx="288">
                  <c:v>12463</c:v>
                </c:pt>
                <c:pt idx="289">
                  <c:v>9850</c:v>
                </c:pt>
                <c:pt idx="290">
                  <c:v>9500</c:v>
                </c:pt>
                <c:pt idx="291">
                  <c:v>9500</c:v>
                </c:pt>
                <c:pt idx="292">
                  <c:v>5500</c:v>
                </c:pt>
                <c:pt idx="293">
                  <c:v>8159</c:v>
                </c:pt>
                <c:pt idx="294">
                  <c:v>7242.5</c:v>
                </c:pt>
                <c:pt idx="295">
                  <c:v>6249.5</c:v>
                </c:pt>
                <c:pt idx="296">
                  <c:v>4505</c:v>
                </c:pt>
                <c:pt idx="297">
                  <c:v>5250</c:v>
                </c:pt>
                <c:pt idx="298">
                  <c:v>5500</c:v>
                </c:pt>
                <c:pt idx="299">
                  <c:v>6065</c:v>
                </c:pt>
                <c:pt idx="300">
                  <c:v>9500</c:v>
                </c:pt>
                <c:pt idx="301">
                  <c:v>9500</c:v>
                </c:pt>
                <c:pt idx="302">
                  <c:v>8555</c:v>
                </c:pt>
                <c:pt idx="303">
                  <c:v>4852</c:v>
                </c:pt>
                <c:pt idx="304">
                  <c:v>11750</c:v>
                </c:pt>
                <c:pt idx="305">
                  <c:v>12047</c:v>
                </c:pt>
                <c:pt idx="306">
                  <c:v>10000</c:v>
                </c:pt>
                <c:pt idx="307">
                  <c:v>12000</c:v>
                </c:pt>
                <c:pt idx="308">
                  <c:v>8031</c:v>
                </c:pt>
                <c:pt idx="309">
                  <c:v>13000</c:v>
                </c:pt>
                <c:pt idx="310">
                  <c:v>8889</c:v>
                </c:pt>
                <c:pt idx="311">
                  <c:v>13395.5</c:v>
                </c:pt>
                <c:pt idx="312">
                  <c:v>6157</c:v>
                </c:pt>
                <c:pt idx="313">
                  <c:v>8500</c:v>
                </c:pt>
                <c:pt idx="314">
                  <c:v>9500</c:v>
                </c:pt>
                <c:pt idx="315">
                  <c:v>6500</c:v>
                </c:pt>
                <c:pt idx="316">
                  <c:v>6421.5</c:v>
                </c:pt>
                <c:pt idx="317">
                  <c:v>14084</c:v>
                </c:pt>
                <c:pt idx="318">
                  <c:v>7790</c:v>
                </c:pt>
                <c:pt idx="319">
                  <c:v>4018</c:v>
                </c:pt>
                <c:pt idx="320">
                  <c:v>9500</c:v>
                </c:pt>
                <c:pt idx="321">
                  <c:v>8950</c:v>
                </c:pt>
                <c:pt idx="322">
                  <c:v>14052</c:v>
                </c:pt>
                <c:pt idx="323">
                  <c:v>7936.5</c:v>
                </c:pt>
                <c:pt idx="324">
                  <c:v>15000</c:v>
                </c:pt>
                <c:pt idx="325">
                  <c:v>5845</c:v>
                </c:pt>
                <c:pt idx="326">
                  <c:v>5250</c:v>
                </c:pt>
                <c:pt idx="327">
                  <c:v>4750</c:v>
                </c:pt>
                <c:pt idx="328">
                  <c:v>4440.5</c:v>
                </c:pt>
                <c:pt idx="329">
                  <c:v>5500</c:v>
                </c:pt>
                <c:pt idx="330">
                  <c:v>7000</c:v>
                </c:pt>
                <c:pt idx="331">
                  <c:v>3476.5</c:v>
                </c:pt>
                <c:pt idx="332">
                  <c:v>5000</c:v>
                </c:pt>
                <c:pt idx="333">
                  <c:v>7666.5</c:v>
                </c:pt>
                <c:pt idx="334">
                  <c:v>7793</c:v>
                </c:pt>
                <c:pt idx="335">
                  <c:v>5500</c:v>
                </c:pt>
                <c:pt idx="336">
                  <c:v>4787</c:v>
                </c:pt>
                <c:pt idx="337">
                  <c:v>5500</c:v>
                </c:pt>
                <c:pt idx="338">
                  <c:v>3750</c:v>
                </c:pt>
                <c:pt idx="339">
                  <c:v>12250</c:v>
                </c:pt>
                <c:pt idx="340">
                  <c:v>6927.5</c:v>
                </c:pt>
                <c:pt idx="341">
                  <c:v>5500</c:v>
                </c:pt>
                <c:pt idx="342">
                  <c:v>12000</c:v>
                </c:pt>
                <c:pt idx="343">
                  <c:v>9500</c:v>
                </c:pt>
                <c:pt idx="344">
                  <c:v>12000</c:v>
                </c:pt>
                <c:pt idx="345">
                  <c:v>3901</c:v>
                </c:pt>
                <c:pt idx="346">
                  <c:v>5090</c:v>
                </c:pt>
                <c:pt idx="347">
                  <c:v>4743</c:v>
                </c:pt>
                <c:pt idx="348">
                  <c:v>4185</c:v>
                </c:pt>
                <c:pt idx="349">
                  <c:v>9825.5</c:v>
                </c:pt>
                <c:pt idx="350">
                  <c:v>9895</c:v>
                </c:pt>
                <c:pt idx="351">
                  <c:v>13000</c:v>
                </c:pt>
                <c:pt idx="352">
                  <c:v>17167</c:v>
                </c:pt>
                <c:pt idx="353">
                  <c:v>12921.5</c:v>
                </c:pt>
                <c:pt idx="354">
                  <c:v>6333</c:v>
                </c:pt>
                <c:pt idx="355">
                  <c:v>4750</c:v>
                </c:pt>
                <c:pt idx="356">
                  <c:v>11999.5</c:v>
                </c:pt>
                <c:pt idx="357">
                  <c:v>10282</c:v>
                </c:pt>
                <c:pt idx="358">
                  <c:v>9833</c:v>
                </c:pt>
                <c:pt idx="359">
                  <c:v>7837</c:v>
                </c:pt>
                <c:pt idx="360">
                  <c:v>8720</c:v>
                </c:pt>
                <c:pt idx="361">
                  <c:v>13000</c:v>
                </c:pt>
                <c:pt idx="362">
                  <c:v>16917.5</c:v>
                </c:pt>
                <c:pt idx="363">
                  <c:v>9500</c:v>
                </c:pt>
                <c:pt idx="364">
                  <c:v>8971</c:v>
                </c:pt>
                <c:pt idx="365">
                  <c:v>13346</c:v>
                </c:pt>
                <c:pt idx="366">
                  <c:v>9500</c:v>
                </c:pt>
                <c:pt idx="367">
                  <c:v>6333</c:v>
                </c:pt>
                <c:pt idx="368">
                  <c:v>11000</c:v>
                </c:pt>
                <c:pt idx="369">
                  <c:v>5250</c:v>
                </c:pt>
                <c:pt idx="370">
                  <c:v>11188</c:v>
                </c:pt>
                <c:pt idx="371">
                  <c:v>19948</c:v>
                </c:pt>
                <c:pt idx="372">
                  <c:v>8455</c:v>
                </c:pt>
                <c:pt idx="373">
                  <c:v>8875</c:v>
                </c:pt>
                <c:pt idx="374">
                  <c:v>9500</c:v>
                </c:pt>
                <c:pt idx="375">
                  <c:v>8000</c:v>
                </c:pt>
                <c:pt idx="376">
                  <c:v>9500</c:v>
                </c:pt>
                <c:pt idx="377">
                  <c:v>5695</c:v>
                </c:pt>
                <c:pt idx="378">
                  <c:v>5500</c:v>
                </c:pt>
                <c:pt idx="379">
                  <c:v>5072</c:v>
                </c:pt>
                <c:pt idx="380">
                  <c:v>4534.5</c:v>
                </c:pt>
                <c:pt idx="381">
                  <c:v>8436</c:v>
                </c:pt>
                <c:pt idx="382">
                  <c:v>9500</c:v>
                </c:pt>
                <c:pt idx="383">
                  <c:v>8599</c:v>
                </c:pt>
                <c:pt idx="384">
                  <c:v>7493</c:v>
                </c:pt>
                <c:pt idx="385">
                  <c:v>9500</c:v>
                </c:pt>
                <c:pt idx="386">
                  <c:v>9500</c:v>
                </c:pt>
                <c:pt idx="387">
                  <c:v>11250</c:v>
                </c:pt>
                <c:pt idx="388">
                  <c:v>10500</c:v>
                </c:pt>
                <c:pt idx="389">
                  <c:v>4000</c:v>
                </c:pt>
                <c:pt idx="390">
                  <c:v>6389</c:v>
                </c:pt>
                <c:pt idx="391">
                  <c:v>9500</c:v>
                </c:pt>
                <c:pt idx="392">
                  <c:v>13000</c:v>
                </c:pt>
                <c:pt idx="393">
                  <c:v>9500</c:v>
                </c:pt>
                <c:pt idx="394">
                  <c:v>7130.5</c:v>
                </c:pt>
                <c:pt idx="395">
                  <c:v>5500</c:v>
                </c:pt>
                <c:pt idx="396">
                  <c:v>7496</c:v>
                </c:pt>
                <c:pt idx="397">
                  <c:v>9833</c:v>
                </c:pt>
                <c:pt idx="398">
                  <c:v>7158.5</c:v>
                </c:pt>
                <c:pt idx="399">
                  <c:v>9833</c:v>
                </c:pt>
                <c:pt idx="400">
                  <c:v>6591.5</c:v>
                </c:pt>
                <c:pt idx="401">
                  <c:v>5125</c:v>
                </c:pt>
                <c:pt idx="402">
                  <c:v>5500</c:v>
                </c:pt>
                <c:pt idx="403">
                  <c:v>3500</c:v>
                </c:pt>
                <c:pt idx="404">
                  <c:v>8418</c:v>
                </c:pt>
                <c:pt idx="405">
                  <c:v>7822.5</c:v>
                </c:pt>
                <c:pt idx="406">
                  <c:v>29500</c:v>
                </c:pt>
                <c:pt idx="407">
                  <c:v>16625</c:v>
                </c:pt>
                <c:pt idx="408">
                  <c:v>8390</c:v>
                </c:pt>
                <c:pt idx="409">
                  <c:v>4250</c:v>
                </c:pt>
                <c:pt idx="410">
                  <c:v>4750</c:v>
                </c:pt>
                <c:pt idx="411">
                  <c:v>4750</c:v>
                </c:pt>
                <c:pt idx="412">
                  <c:v>11592</c:v>
                </c:pt>
                <c:pt idx="413">
                  <c:v>9500</c:v>
                </c:pt>
                <c:pt idx="414">
                  <c:v>15435</c:v>
                </c:pt>
                <c:pt idx="415">
                  <c:v>20662</c:v>
                </c:pt>
                <c:pt idx="416">
                  <c:v>5250</c:v>
                </c:pt>
                <c:pt idx="417">
                  <c:v>12000</c:v>
                </c:pt>
                <c:pt idx="418">
                  <c:v>9159.5</c:v>
                </c:pt>
                <c:pt idx="419">
                  <c:v>12250</c:v>
                </c:pt>
                <c:pt idx="420">
                  <c:v>4750</c:v>
                </c:pt>
                <c:pt idx="421">
                  <c:v>5500</c:v>
                </c:pt>
                <c:pt idx="422">
                  <c:v>4750</c:v>
                </c:pt>
                <c:pt idx="423">
                  <c:v>9747</c:v>
                </c:pt>
                <c:pt idx="424">
                  <c:v>9500</c:v>
                </c:pt>
                <c:pt idx="425">
                  <c:v>11000</c:v>
                </c:pt>
                <c:pt idx="426">
                  <c:v>3500</c:v>
                </c:pt>
                <c:pt idx="427">
                  <c:v>6333</c:v>
                </c:pt>
                <c:pt idx="428">
                  <c:v>9500</c:v>
                </c:pt>
                <c:pt idx="429">
                  <c:v>9500</c:v>
                </c:pt>
                <c:pt idx="430">
                  <c:v>10462</c:v>
                </c:pt>
                <c:pt idx="431">
                  <c:v>6607</c:v>
                </c:pt>
                <c:pt idx="432">
                  <c:v>4750</c:v>
                </c:pt>
                <c:pt idx="433">
                  <c:v>9500</c:v>
                </c:pt>
                <c:pt idx="434">
                  <c:v>9500</c:v>
                </c:pt>
                <c:pt idx="435">
                  <c:v>6079</c:v>
                </c:pt>
                <c:pt idx="436">
                  <c:v>11250</c:v>
                </c:pt>
                <c:pt idx="437">
                  <c:v>14827.5</c:v>
                </c:pt>
                <c:pt idx="438">
                  <c:v>3661.5</c:v>
                </c:pt>
                <c:pt idx="439">
                  <c:v>9500</c:v>
                </c:pt>
                <c:pt idx="440">
                  <c:v>9500</c:v>
                </c:pt>
                <c:pt idx="441">
                  <c:v>11674</c:v>
                </c:pt>
                <c:pt idx="442">
                  <c:v>9500</c:v>
                </c:pt>
                <c:pt idx="443">
                  <c:v>11417</c:v>
                </c:pt>
                <c:pt idx="444">
                  <c:v>16834</c:v>
                </c:pt>
                <c:pt idx="445">
                  <c:v>9637</c:v>
                </c:pt>
                <c:pt idx="446">
                  <c:v>9335.5</c:v>
                </c:pt>
                <c:pt idx="447">
                  <c:v>5722</c:v>
                </c:pt>
                <c:pt idx="448">
                  <c:v>9500</c:v>
                </c:pt>
                <c:pt idx="449">
                  <c:v>8550</c:v>
                </c:pt>
                <c:pt idx="450">
                  <c:v>9500</c:v>
                </c:pt>
                <c:pt idx="451">
                  <c:v>9445</c:v>
                </c:pt>
                <c:pt idx="452">
                  <c:v>8178</c:v>
                </c:pt>
                <c:pt idx="453">
                  <c:v>7125</c:v>
                </c:pt>
                <c:pt idx="454">
                  <c:v>11446</c:v>
                </c:pt>
                <c:pt idx="455">
                  <c:v>10194</c:v>
                </c:pt>
                <c:pt idx="456">
                  <c:v>11695</c:v>
                </c:pt>
                <c:pt idx="457">
                  <c:v>14250</c:v>
                </c:pt>
                <c:pt idx="458">
                  <c:v>9228</c:v>
                </c:pt>
                <c:pt idx="459">
                  <c:v>8973</c:v>
                </c:pt>
                <c:pt idx="460">
                  <c:v>14250</c:v>
                </c:pt>
                <c:pt idx="461">
                  <c:v>9500</c:v>
                </c:pt>
                <c:pt idx="462">
                  <c:v>4000</c:v>
                </c:pt>
                <c:pt idx="463">
                  <c:v>4963.5</c:v>
                </c:pt>
                <c:pt idx="464">
                  <c:v>8317.5</c:v>
                </c:pt>
                <c:pt idx="465">
                  <c:v>9500</c:v>
                </c:pt>
                <c:pt idx="466">
                  <c:v>12065.5</c:v>
                </c:pt>
                <c:pt idx="467">
                  <c:v>8068.5</c:v>
                </c:pt>
                <c:pt idx="468">
                  <c:v>8494</c:v>
                </c:pt>
                <c:pt idx="469">
                  <c:v>9362.5</c:v>
                </c:pt>
                <c:pt idx="470">
                  <c:v>14750</c:v>
                </c:pt>
                <c:pt idx="471">
                  <c:v>8687</c:v>
                </c:pt>
                <c:pt idx="472">
                  <c:v>13485</c:v>
                </c:pt>
                <c:pt idx="473">
                  <c:v>12821</c:v>
                </c:pt>
                <c:pt idx="474">
                  <c:v>9310</c:v>
                </c:pt>
                <c:pt idx="475">
                  <c:v>9500</c:v>
                </c:pt>
                <c:pt idx="476">
                  <c:v>6230</c:v>
                </c:pt>
                <c:pt idx="477">
                  <c:v>6250</c:v>
                </c:pt>
                <c:pt idx="478">
                  <c:v>10402</c:v>
                </c:pt>
                <c:pt idx="479">
                  <c:v>9405</c:v>
                </c:pt>
                <c:pt idx="480">
                  <c:v>8113</c:v>
                </c:pt>
                <c:pt idx="481">
                  <c:v>9000</c:v>
                </c:pt>
                <c:pt idx="482">
                  <c:v>16000</c:v>
                </c:pt>
                <c:pt idx="483">
                  <c:v>7125</c:v>
                </c:pt>
                <c:pt idx="484">
                  <c:v>8885.5</c:v>
                </c:pt>
                <c:pt idx="485">
                  <c:v>8289</c:v>
                </c:pt>
                <c:pt idx="486">
                  <c:v>9038</c:v>
                </c:pt>
                <c:pt idx="487">
                  <c:v>9080</c:v>
                </c:pt>
                <c:pt idx="488">
                  <c:v>4500</c:v>
                </c:pt>
                <c:pt idx="489">
                  <c:v>4500</c:v>
                </c:pt>
                <c:pt idx="490">
                  <c:v>9500</c:v>
                </c:pt>
                <c:pt idx="491">
                  <c:v>8000</c:v>
                </c:pt>
                <c:pt idx="492">
                  <c:v>12139</c:v>
                </c:pt>
                <c:pt idx="493">
                  <c:v>9500</c:v>
                </c:pt>
                <c:pt idx="494">
                  <c:v>12000</c:v>
                </c:pt>
                <c:pt idx="495">
                  <c:v>2625</c:v>
                </c:pt>
                <c:pt idx="496">
                  <c:v>6731</c:v>
                </c:pt>
                <c:pt idx="497">
                  <c:v>6940</c:v>
                </c:pt>
                <c:pt idx="498">
                  <c:v>9000</c:v>
                </c:pt>
                <c:pt idx="499">
                  <c:v>8421</c:v>
                </c:pt>
                <c:pt idx="500">
                  <c:v>9500</c:v>
                </c:pt>
                <c:pt idx="501">
                  <c:v>8847.5</c:v>
                </c:pt>
                <c:pt idx="502">
                  <c:v>9500</c:v>
                </c:pt>
                <c:pt idx="503">
                  <c:v>9500</c:v>
                </c:pt>
                <c:pt idx="504">
                  <c:v>9500</c:v>
                </c:pt>
                <c:pt idx="505">
                  <c:v>9500</c:v>
                </c:pt>
                <c:pt idx="506">
                  <c:v>9500</c:v>
                </c:pt>
                <c:pt idx="507">
                  <c:v>12139.5</c:v>
                </c:pt>
                <c:pt idx="508">
                  <c:v>11083</c:v>
                </c:pt>
                <c:pt idx="509">
                  <c:v>7000</c:v>
                </c:pt>
                <c:pt idx="510">
                  <c:v>7940</c:v>
                </c:pt>
                <c:pt idx="511">
                  <c:v>9148</c:v>
                </c:pt>
                <c:pt idx="512">
                  <c:v>4750</c:v>
                </c:pt>
                <c:pt idx="513">
                  <c:v>11486</c:v>
                </c:pt>
                <c:pt idx="514">
                  <c:v>8343</c:v>
                </c:pt>
                <c:pt idx="515">
                  <c:v>4930</c:v>
                </c:pt>
                <c:pt idx="516">
                  <c:v>9770</c:v>
                </c:pt>
                <c:pt idx="517">
                  <c:v>6794</c:v>
                </c:pt>
                <c:pt idx="518">
                  <c:v>3500</c:v>
                </c:pt>
                <c:pt idx="519">
                  <c:v>9500</c:v>
                </c:pt>
                <c:pt idx="520">
                  <c:v>7500</c:v>
                </c:pt>
                <c:pt idx="521">
                  <c:v>7917</c:v>
                </c:pt>
                <c:pt idx="522">
                  <c:v>7521</c:v>
                </c:pt>
                <c:pt idx="523">
                  <c:v>13303</c:v>
                </c:pt>
                <c:pt idx="524">
                  <c:v>9500</c:v>
                </c:pt>
                <c:pt idx="525">
                  <c:v>7454</c:v>
                </c:pt>
                <c:pt idx="526">
                  <c:v>11707</c:v>
                </c:pt>
                <c:pt idx="527">
                  <c:v>4000</c:v>
                </c:pt>
                <c:pt idx="528">
                  <c:v>3060</c:v>
                </c:pt>
                <c:pt idx="529">
                  <c:v>3177</c:v>
                </c:pt>
                <c:pt idx="530">
                  <c:v>14250</c:v>
                </c:pt>
                <c:pt idx="531">
                  <c:v>7000</c:v>
                </c:pt>
                <c:pt idx="532">
                  <c:v>5850</c:v>
                </c:pt>
                <c:pt idx="533">
                  <c:v>9437.5</c:v>
                </c:pt>
                <c:pt idx="534">
                  <c:v>8971</c:v>
                </c:pt>
                <c:pt idx="535">
                  <c:v>12000</c:v>
                </c:pt>
                <c:pt idx="536">
                  <c:v>12000</c:v>
                </c:pt>
                <c:pt idx="537">
                  <c:v>10500</c:v>
                </c:pt>
                <c:pt idx="538">
                  <c:v>5859</c:v>
                </c:pt>
                <c:pt idx="539">
                  <c:v>9500</c:v>
                </c:pt>
                <c:pt idx="540">
                  <c:v>10556</c:v>
                </c:pt>
                <c:pt idx="541">
                  <c:v>8604</c:v>
                </c:pt>
                <c:pt idx="542">
                  <c:v>7200</c:v>
                </c:pt>
                <c:pt idx="543">
                  <c:v>9500</c:v>
                </c:pt>
                <c:pt idx="544">
                  <c:v>5250</c:v>
                </c:pt>
                <c:pt idx="545">
                  <c:v>9500</c:v>
                </c:pt>
                <c:pt idx="546">
                  <c:v>9500</c:v>
                </c:pt>
                <c:pt idx="547">
                  <c:v>8041</c:v>
                </c:pt>
                <c:pt idx="548">
                  <c:v>6333</c:v>
                </c:pt>
                <c:pt idx="549">
                  <c:v>4598</c:v>
                </c:pt>
                <c:pt idx="550">
                  <c:v>7030</c:v>
                </c:pt>
                <c:pt idx="551">
                  <c:v>9500</c:v>
                </c:pt>
                <c:pt idx="552">
                  <c:v>10812</c:v>
                </c:pt>
                <c:pt idx="553">
                  <c:v>9500</c:v>
                </c:pt>
                <c:pt idx="554">
                  <c:v>15740</c:v>
                </c:pt>
                <c:pt idx="555">
                  <c:v>3750</c:v>
                </c:pt>
                <c:pt idx="556">
                  <c:v>8194.5</c:v>
                </c:pt>
                <c:pt idx="557">
                  <c:v>10298.5</c:v>
                </c:pt>
                <c:pt idx="558">
                  <c:v>9500</c:v>
                </c:pt>
                <c:pt idx="559">
                  <c:v>9500</c:v>
                </c:pt>
                <c:pt idx="560">
                  <c:v>8668</c:v>
                </c:pt>
                <c:pt idx="561">
                  <c:v>6930</c:v>
                </c:pt>
                <c:pt idx="562">
                  <c:v>7683.5</c:v>
                </c:pt>
                <c:pt idx="563">
                  <c:v>9500</c:v>
                </c:pt>
                <c:pt idx="564">
                  <c:v>4927.5</c:v>
                </c:pt>
                <c:pt idx="565">
                  <c:v>9505</c:v>
                </c:pt>
                <c:pt idx="566">
                  <c:v>8400</c:v>
                </c:pt>
                <c:pt idx="567">
                  <c:v>9500</c:v>
                </c:pt>
                <c:pt idx="568">
                  <c:v>13270.5</c:v>
                </c:pt>
                <c:pt idx="569">
                  <c:v>5500</c:v>
                </c:pt>
                <c:pt idx="570">
                  <c:v>11387</c:v>
                </c:pt>
                <c:pt idx="571">
                  <c:v>16432</c:v>
                </c:pt>
                <c:pt idx="572">
                  <c:v>18759</c:v>
                </c:pt>
                <c:pt idx="573">
                  <c:v>5840</c:v>
                </c:pt>
                <c:pt idx="574">
                  <c:v>5423</c:v>
                </c:pt>
                <c:pt idx="575">
                  <c:v>12000</c:v>
                </c:pt>
                <c:pt idx="576">
                  <c:v>15172</c:v>
                </c:pt>
                <c:pt idx="577">
                  <c:v>9498.5</c:v>
                </c:pt>
                <c:pt idx="578">
                  <c:v>9537</c:v>
                </c:pt>
                <c:pt idx="579">
                  <c:v>7652</c:v>
                </c:pt>
                <c:pt idx="580">
                  <c:v>9500</c:v>
                </c:pt>
                <c:pt idx="581">
                  <c:v>6034.5</c:v>
                </c:pt>
                <c:pt idx="582">
                  <c:v>9252.5</c:v>
                </c:pt>
                <c:pt idx="583">
                  <c:v>11930</c:v>
                </c:pt>
                <c:pt idx="584">
                  <c:v>6222</c:v>
                </c:pt>
                <c:pt idx="585">
                  <c:v>4750</c:v>
                </c:pt>
                <c:pt idx="586">
                  <c:v>9392</c:v>
                </c:pt>
                <c:pt idx="587">
                  <c:v>7389</c:v>
                </c:pt>
                <c:pt idx="588">
                  <c:v>7000</c:v>
                </c:pt>
                <c:pt idx="589">
                  <c:v>9292.5</c:v>
                </c:pt>
                <c:pt idx="590">
                  <c:v>14642</c:v>
                </c:pt>
                <c:pt idx="591">
                  <c:v>7550</c:v>
                </c:pt>
                <c:pt idx="592">
                  <c:v>10527.5</c:v>
                </c:pt>
                <c:pt idx="593">
                  <c:v>12500</c:v>
                </c:pt>
                <c:pt idx="594">
                  <c:v>9500</c:v>
                </c:pt>
                <c:pt idx="595">
                  <c:v>9500</c:v>
                </c:pt>
                <c:pt idx="596">
                  <c:v>9500</c:v>
                </c:pt>
                <c:pt idx="597">
                  <c:v>5250</c:v>
                </c:pt>
                <c:pt idx="598">
                  <c:v>9500</c:v>
                </c:pt>
                <c:pt idx="599">
                  <c:v>15999</c:v>
                </c:pt>
                <c:pt idx="600">
                  <c:v>9198.5</c:v>
                </c:pt>
                <c:pt idx="601">
                  <c:v>11278</c:v>
                </c:pt>
                <c:pt idx="602">
                  <c:v>7245</c:v>
                </c:pt>
                <c:pt idx="603">
                  <c:v>9500</c:v>
                </c:pt>
                <c:pt idx="604">
                  <c:v>9500</c:v>
                </c:pt>
                <c:pt idx="605">
                  <c:v>21500</c:v>
                </c:pt>
                <c:pt idx="606">
                  <c:v>7523</c:v>
                </c:pt>
                <c:pt idx="607">
                  <c:v>9115</c:v>
                </c:pt>
                <c:pt idx="608">
                  <c:v>9500</c:v>
                </c:pt>
                <c:pt idx="609">
                  <c:v>8840</c:v>
                </c:pt>
                <c:pt idx="610">
                  <c:v>9159</c:v>
                </c:pt>
                <c:pt idx="611">
                  <c:v>9500</c:v>
                </c:pt>
                <c:pt idx="612">
                  <c:v>9500</c:v>
                </c:pt>
                <c:pt idx="613">
                  <c:v>5250</c:v>
                </c:pt>
                <c:pt idx="614">
                  <c:v>6666</c:v>
                </c:pt>
                <c:pt idx="615">
                  <c:v>7505</c:v>
                </c:pt>
                <c:pt idx="616">
                  <c:v>15812.5</c:v>
                </c:pt>
                <c:pt idx="617">
                  <c:v>9500</c:v>
                </c:pt>
                <c:pt idx="618">
                  <c:v>14000</c:v>
                </c:pt>
                <c:pt idx="619">
                  <c:v>14750</c:v>
                </c:pt>
                <c:pt idx="620">
                  <c:v>9500</c:v>
                </c:pt>
                <c:pt idx="621">
                  <c:v>9500</c:v>
                </c:pt>
                <c:pt idx="622">
                  <c:v>7600</c:v>
                </c:pt>
                <c:pt idx="623">
                  <c:v>8352</c:v>
                </c:pt>
                <c:pt idx="624">
                  <c:v>13242</c:v>
                </c:pt>
                <c:pt idx="625">
                  <c:v>8023</c:v>
                </c:pt>
                <c:pt idx="626">
                  <c:v>10596</c:v>
                </c:pt>
                <c:pt idx="627">
                  <c:v>5500</c:v>
                </c:pt>
                <c:pt idx="628">
                  <c:v>7962</c:v>
                </c:pt>
                <c:pt idx="629">
                  <c:v>10251</c:v>
                </c:pt>
                <c:pt idx="630">
                  <c:v>17500</c:v>
                </c:pt>
                <c:pt idx="631">
                  <c:v>5533</c:v>
                </c:pt>
                <c:pt idx="632">
                  <c:v>3540</c:v>
                </c:pt>
                <c:pt idx="633">
                  <c:v>4069</c:v>
                </c:pt>
                <c:pt idx="634">
                  <c:v>5052</c:v>
                </c:pt>
                <c:pt idx="635">
                  <c:v>8100</c:v>
                </c:pt>
                <c:pt idx="636">
                  <c:v>8801</c:v>
                </c:pt>
                <c:pt idx="637">
                  <c:v>14335</c:v>
                </c:pt>
                <c:pt idx="638">
                  <c:v>8870</c:v>
                </c:pt>
                <c:pt idx="639">
                  <c:v>8632</c:v>
                </c:pt>
                <c:pt idx="640">
                  <c:v>9500</c:v>
                </c:pt>
                <c:pt idx="641">
                  <c:v>6830.5</c:v>
                </c:pt>
                <c:pt idx="642">
                  <c:v>10050</c:v>
                </c:pt>
                <c:pt idx="643">
                  <c:v>19691</c:v>
                </c:pt>
                <c:pt idx="644">
                  <c:v>10724</c:v>
                </c:pt>
                <c:pt idx="645">
                  <c:v>9848</c:v>
                </c:pt>
                <c:pt idx="646">
                  <c:v>5156</c:v>
                </c:pt>
                <c:pt idx="647">
                  <c:v>7979</c:v>
                </c:pt>
                <c:pt idx="648">
                  <c:v>7299.5</c:v>
                </c:pt>
                <c:pt idx="649">
                  <c:v>12000</c:v>
                </c:pt>
                <c:pt idx="650">
                  <c:v>4003</c:v>
                </c:pt>
                <c:pt idx="651">
                  <c:v>11874.5</c:v>
                </c:pt>
                <c:pt idx="652">
                  <c:v>6146.5</c:v>
                </c:pt>
                <c:pt idx="653">
                  <c:v>9500</c:v>
                </c:pt>
                <c:pt idx="654">
                  <c:v>8926</c:v>
                </c:pt>
                <c:pt idx="655">
                  <c:v>6907</c:v>
                </c:pt>
                <c:pt idx="656">
                  <c:v>6623</c:v>
                </c:pt>
                <c:pt idx="657">
                  <c:v>15000</c:v>
                </c:pt>
                <c:pt idx="658">
                  <c:v>6274</c:v>
                </c:pt>
                <c:pt idx="659">
                  <c:v>12057</c:v>
                </c:pt>
                <c:pt idx="660">
                  <c:v>8745</c:v>
                </c:pt>
                <c:pt idx="661">
                  <c:v>9500</c:v>
                </c:pt>
                <c:pt idx="662">
                  <c:v>7276</c:v>
                </c:pt>
                <c:pt idx="663">
                  <c:v>12000</c:v>
                </c:pt>
                <c:pt idx="664">
                  <c:v>14037</c:v>
                </c:pt>
                <c:pt idx="665">
                  <c:v>10213</c:v>
                </c:pt>
                <c:pt idx="666">
                  <c:v>17083</c:v>
                </c:pt>
                <c:pt idx="667">
                  <c:v>6333</c:v>
                </c:pt>
                <c:pt idx="668">
                  <c:v>6333</c:v>
                </c:pt>
                <c:pt idx="669">
                  <c:v>8674</c:v>
                </c:pt>
                <c:pt idx="670">
                  <c:v>9500</c:v>
                </c:pt>
                <c:pt idx="671">
                  <c:v>8250</c:v>
                </c:pt>
                <c:pt idx="672">
                  <c:v>6497</c:v>
                </c:pt>
                <c:pt idx="673">
                  <c:v>9362</c:v>
                </c:pt>
                <c:pt idx="674">
                  <c:v>8942</c:v>
                </c:pt>
                <c:pt idx="675">
                  <c:v>4591.5</c:v>
                </c:pt>
                <c:pt idx="676">
                  <c:v>6365</c:v>
                </c:pt>
                <c:pt idx="677">
                  <c:v>9500</c:v>
                </c:pt>
                <c:pt idx="678">
                  <c:v>4750</c:v>
                </c:pt>
                <c:pt idx="679">
                  <c:v>7552.5</c:v>
                </c:pt>
                <c:pt idx="680">
                  <c:v>7091</c:v>
                </c:pt>
                <c:pt idx="681">
                  <c:v>7783</c:v>
                </c:pt>
                <c:pt idx="682">
                  <c:v>10944</c:v>
                </c:pt>
                <c:pt idx="683">
                  <c:v>8047</c:v>
                </c:pt>
                <c:pt idx="684">
                  <c:v>5333</c:v>
                </c:pt>
                <c:pt idx="685">
                  <c:v>9325</c:v>
                </c:pt>
                <c:pt idx="686">
                  <c:v>9500</c:v>
                </c:pt>
                <c:pt idx="687">
                  <c:v>9500</c:v>
                </c:pt>
                <c:pt idx="688">
                  <c:v>17624</c:v>
                </c:pt>
                <c:pt idx="689">
                  <c:v>4750</c:v>
                </c:pt>
                <c:pt idx="690">
                  <c:v>9500</c:v>
                </c:pt>
                <c:pt idx="691">
                  <c:v>9500</c:v>
                </c:pt>
                <c:pt idx="692">
                  <c:v>9500</c:v>
                </c:pt>
                <c:pt idx="693">
                  <c:v>14425</c:v>
                </c:pt>
                <c:pt idx="694">
                  <c:v>4862.5</c:v>
                </c:pt>
                <c:pt idx="695">
                  <c:v>8645</c:v>
                </c:pt>
                <c:pt idx="696">
                  <c:v>14113</c:v>
                </c:pt>
                <c:pt idx="697">
                  <c:v>10536</c:v>
                </c:pt>
                <c:pt idx="698">
                  <c:v>7158</c:v>
                </c:pt>
                <c:pt idx="699">
                  <c:v>8000</c:v>
                </c:pt>
                <c:pt idx="700">
                  <c:v>3500</c:v>
                </c:pt>
                <c:pt idx="701">
                  <c:v>9500</c:v>
                </c:pt>
                <c:pt idx="702">
                  <c:v>8451.5</c:v>
                </c:pt>
                <c:pt idx="703">
                  <c:v>8401.5</c:v>
                </c:pt>
                <c:pt idx="704">
                  <c:v>7917</c:v>
                </c:pt>
                <c:pt idx="705">
                  <c:v>4478</c:v>
                </c:pt>
                <c:pt idx="706">
                  <c:v>8490</c:v>
                </c:pt>
                <c:pt idx="707">
                  <c:v>14079.5</c:v>
                </c:pt>
                <c:pt idx="708">
                  <c:v>5359</c:v>
                </c:pt>
                <c:pt idx="709">
                  <c:v>14636</c:v>
                </c:pt>
                <c:pt idx="710">
                  <c:v>8435</c:v>
                </c:pt>
                <c:pt idx="711">
                  <c:v>5951</c:v>
                </c:pt>
                <c:pt idx="712">
                  <c:v>3937</c:v>
                </c:pt>
                <c:pt idx="713">
                  <c:v>7643</c:v>
                </c:pt>
                <c:pt idx="714">
                  <c:v>9460</c:v>
                </c:pt>
                <c:pt idx="715">
                  <c:v>7350</c:v>
                </c:pt>
                <c:pt idx="716">
                  <c:v>14151</c:v>
                </c:pt>
                <c:pt idx="717">
                  <c:v>6900</c:v>
                </c:pt>
                <c:pt idx="718">
                  <c:v>9500</c:v>
                </c:pt>
                <c:pt idx="719">
                  <c:v>9500</c:v>
                </c:pt>
                <c:pt idx="720">
                  <c:v>9503</c:v>
                </c:pt>
                <c:pt idx="721">
                  <c:v>9325</c:v>
                </c:pt>
                <c:pt idx="722">
                  <c:v>20000</c:v>
                </c:pt>
                <c:pt idx="723">
                  <c:v>15666</c:v>
                </c:pt>
                <c:pt idx="724">
                  <c:v>8425</c:v>
                </c:pt>
                <c:pt idx="725">
                  <c:v>9097.5</c:v>
                </c:pt>
                <c:pt idx="726">
                  <c:v>8490</c:v>
                </c:pt>
                <c:pt idx="727">
                  <c:v>8862</c:v>
                </c:pt>
                <c:pt idx="728">
                  <c:v>9350</c:v>
                </c:pt>
                <c:pt idx="729">
                  <c:v>17797</c:v>
                </c:pt>
                <c:pt idx="730">
                  <c:v>5392</c:v>
                </c:pt>
                <c:pt idx="731">
                  <c:v>12000</c:v>
                </c:pt>
                <c:pt idx="732">
                  <c:v>6500</c:v>
                </c:pt>
                <c:pt idx="733">
                  <c:v>12500</c:v>
                </c:pt>
                <c:pt idx="734">
                  <c:v>9336</c:v>
                </c:pt>
                <c:pt idx="735">
                  <c:v>9290.5</c:v>
                </c:pt>
                <c:pt idx="736">
                  <c:v>7552</c:v>
                </c:pt>
                <c:pt idx="737">
                  <c:v>13875</c:v>
                </c:pt>
                <c:pt idx="738">
                  <c:v>3879</c:v>
                </c:pt>
                <c:pt idx="739">
                  <c:v>14250</c:v>
                </c:pt>
                <c:pt idx="740">
                  <c:v>8050.5</c:v>
                </c:pt>
                <c:pt idx="741">
                  <c:v>14099</c:v>
                </c:pt>
                <c:pt idx="742">
                  <c:v>7600</c:v>
                </c:pt>
                <c:pt idx="743">
                  <c:v>5913.5</c:v>
                </c:pt>
                <c:pt idx="744">
                  <c:v>9500</c:v>
                </c:pt>
                <c:pt idx="745">
                  <c:v>6330.5</c:v>
                </c:pt>
                <c:pt idx="746">
                  <c:v>8566</c:v>
                </c:pt>
                <c:pt idx="747">
                  <c:v>9270</c:v>
                </c:pt>
                <c:pt idx="748">
                  <c:v>3750</c:v>
                </c:pt>
                <c:pt idx="749">
                  <c:v>15875</c:v>
                </c:pt>
                <c:pt idx="750">
                  <c:v>9450</c:v>
                </c:pt>
                <c:pt idx="751">
                  <c:v>11578.5</c:v>
                </c:pt>
                <c:pt idx="752">
                  <c:v>11306</c:v>
                </c:pt>
                <c:pt idx="753">
                  <c:v>9500</c:v>
                </c:pt>
                <c:pt idx="754">
                  <c:v>9500</c:v>
                </c:pt>
                <c:pt idx="755">
                  <c:v>7388</c:v>
                </c:pt>
                <c:pt idx="756">
                  <c:v>10259.5</c:v>
                </c:pt>
                <c:pt idx="757">
                  <c:v>23750</c:v>
                </c:pt>
                <c:pt idx="758">
                  <c:v>5500</c:v>
                </c:pt>
                <c:pt idx="759">
                  <c:v>6333</c:v>
                </c:pt>
                <c:pt idx="760">
                  <c:v>9235</c:v>
                </c:pt>
                <c:pt idx="761">
                  <c:v>5870</c:v>
                </c:pt>
                <c:pt idx="762">
                  <c:v>5001</c:v>
                </c:pt>
                <c:pt idx="763">
                  <c:v>9500</c:v>
                </c:pt>
                <c:pt idx="764">
                  <c:v>6625</c:v>
                </c:pt>
                <c:pt idx="765">
                  <c:v>5500</c:v>
                </c:pt>
                <c:pt idx="766">
                  <c:v>14249</c:v>
                </c:pt>
                <c:pt idx="767">
                  <c:v>8354</c:v>
                </c:pt>
                <c:pt idx="768">
                  <c:v>8074.5</c:v>
                </c:pt>
                <c:pt idx="769">
                  <c:v>9500</c:v>
                </c:pt>
                <c:pt idx="770">
                  <c:v>5066</c:v>
                </c:pt>
                <c:pt idx="771">
                  <c:v>4295</c:v>
                </c:pt>
                <c:pt idx="772">
                  <c:v>9396</c:v>
                </c:pt>
                <c:pt idx="773">
                  <c:v>4000</c:v>
                </c:pt>
                <c:pt idx="774">
                  <c:v>6322</c:v>
                </c:pt>
                <c:pt idx="775">
                  <c:v>8028</c:v>
                </c:pt>
                <c:pt idx="776">
                  <c:v>7000</c:v>
                </c:pt>
                <c:pt idx="777">
                  <c:v>9359.5</c:v>
                </c:pt>
                <c:pt idx="778">
                  <c:v>15250</c:v>
                </c:pt>
                <c:pt idx="779">
                  <c:v>9000</c:v>
                </c:pt>
                <c:pt idx="780">
                  <c:v>9356</c:v>
                </c:pt>
                <c:pt idx="781">
                  <c:v>9000</c:v>
                </c:pt>
                <c:pt idx="782">
                  <c:v>9500</c:v>
                </c:pt>
                <c:pt idx="783">
                  <c:v>10251</c:v>
                </c:pt>
                <c:pt idx="784">
                  <c:v>9500</c:v>
                </c:pt>
                <c:pt idx="785">
                  <c:v>9500</c:v>
                </c:pt>
                <c:pt idx="786">
                  <c:v>9500</c:v>
                </c:pt>
                <c:pt idx="787">
                  <c:v>9021</c:v>
                </c:pt>
                <c:pt idx="788">
                  <c:v>9500</c:v>
                </c:pt>
                <c:pt idx="789">
                  <c:v>10699</c:v>
                </c:pt>
                <c:pt idx="790">
                  <c:v>9850.5</c:v>
                </c:pt>
                <c:pt idx="791">
                  <c:v>11028</c:v>
                </c:pt>
                <c:pt idx="792">
                  <c:v>16000</c:v>
                </c:pt>
                <c:pt idx="793">
                  <c:v>12211.5</c:v>
                </c:pt>
                <c:pt idx="794">
                  <c:v>21919</c:v>
                </c:pt>
                <c:pt idx="795">
                  <c:v>6333</c:v>
                </c:pt>
                <c:pt idx="796">
                  <c:v>6332</c:v>
                </c:pt>
                <c:pt idx="797">
                  <c:v>9500</c:v>
                </c:pt>
                <c:pt idx="798">
                  <c:v>9500</c:v>
                </c:pt>
                <c:pt idx="799">
                  <c:v>8319</c:v>
                </c:pt>
                <c:pt idx="800">
                  <c:v>8499</c:v>
                </c:pt>
                <c:pt idx="801">
                  <c:v>7600</c:v>
                </c:pt>
                <c:pt idx="802">
                  <c:v>6767</c:v>
                </c:pt>
                <c:pt idx="803">
                  <c:v>9189</c:v>
                </c:pt>
                <c:pt idx="804">
                  <c:v>9500</c:v>
                </c:pt>
                <c:pt idx="805">
                  <c:v>9500</c:v>
                </c:pt>
                <c:pt idx="806">
                  <c:v>8531</c:v>
                </c:pt>
                <c:pt idx="807">
                  <c:v>13834</c:v>
                </c:pt>
                <c:pt idx="808">
                  <c:v>12140</c:v>
                </c:pt>
                <c:pt idx="809">
                  <c:v>14470</c:v>
                </c:pt>
                <c:pt idx="810">
                  <c:v>16111</c:v>
                </c:pt>
                <c:pt idx="811">
                  <c:v>20166</c:v>
                </c:pt>
                <c:pt idx="812">
                  <c:v>9500</c:v>
                </c:pt>
                <c:pt idx="813">
                  <c:v>12037</c:v>
                </c:pt>
                <c:pt idx="814">
                  <c:v>12000</c:v>
                </c:pt>
                <c:pt idx="815">
                  <c:v>15377</c:v>
                </c:pt>
                <c:pt idx="816">
                  <c:v>9500</c:v>
                </c:pt>
                <c:pt idx="817">
                  <c:v>6000</c:v>
                </c:pt>
                <c:pt idx="818">
                  <c:v>9500</c:v>
                </c:pt>
                <c:pt idx="819">
                  <c:v>9500</c:v>
                </c:pt>
                <c:pt idx="820">
                  <c:v>11641</c:v>
                </c:pt>
                <c:pt idx="821">
                  <c:v>10679</c:v>
                </c:pt>
                <c:pt idx="822">
                  <c:v>9500</c:v>
                </c:pt>
                <c:pt idx="823">
                  <c:v>13194</c:v>
                </c:pt>
                <c:pt idx="824">
                  <c:v>9500</c:v>
                </c:pt>
                <c:pt idx="825">
                  <c:v>8407</c:v>
                </c:pt>
                <c:pt idx="826">
                  <c:v>8947</c:v>
                </c:pt>
                <c:pt idx="827">
                  <c:v>9500</c:v>
                </c:pt>
                <c:pt idx="828">
                  <c:v>19000</c:v>
                </c:pt>
                <c:pt idx="829">
                  <c:v>9500</c:v>
                </c:pt>
                <c:pt idx="830">
                  <c:v>9500</c:v>
                </c:pt>
                <c:pt idx="831">
                  <c:v>6731</c:v>
                </c:pt>
                <c:pt idx="832">
                  <c:v>17495</c:v>
                </c:pt>
                <c:pt idx="833">
                  <c:v>9500</c:v>
                </c:pt>
                <c:pt idx="834">
                  <c:v>9055.5</c:v>
                </c:pt>
                <c:pt idx="835">
                  <c:v>4500</c:v>
                </c:pt>
                <c:pt idx="836">
                  <c:v>9500</c:v>
                </c:pt>
                <c:pt idx="837">
                  <c:v>6411</c:v>
                </c:pt>
                <c:pt idx="838">
                  <c:v>14035</c:v>
                </c:pt>
                <c:pt idx="839">
                  <c:v>7125</c:v>
                </c:pt>
                <c:pt idx="840">
                  <c:v>8107</c:v>
                </c:pt>
                <c:pt idx="841">
                  <c:v>4420</c:v>
                </c:pt>
                <c:pt idx="842">
                  <c:v>9441</c:v>
                </c:pt>
                <c:pt idx="843">
                  <c:v>4750</c:v>
                </c:pt>
                <c:pt idx="844">
                  <c:v>10100</c:v>
                </c:pt>
                <c:pt idx="845">
                  <c:v>9500</c:v>
                </c:pt>
                <c:pt idx="846">
                  <c:v>9069</c:v>
                </c:pt>
                <c:pt idx="847">
                  <c:v>6333</c:v>
                </c:pt>
                <c:pt idx="848">
                  <c:v>5991</c:v>
                </c:pt>
                <c:pt idx="849">
                  <c:v>5883.5</c:v>
                </c:pt>
                <c:pt idx="850">
                  <c:v>12000</c:v>
                </c:pt>
                <c:pt idx="851">
                  <c:v>9833</c:v>
                </c:pt>
                <c:pt idx="852">
                  <c:v>9500</c:v>
                </c:pt>
                <c:pt idx="853">
                  <c:v>9466</c:v>
                </c:pt>
                <c:pt idx="854">
                  <c:v>9369</c:v>
                </c:pt>
                <c:pt idx="855">
                  <c:v>7455</c:v>
                </c:pt>
                <c:pt idx="856">
                  <c:v>9833</c:v>
                </c:pt>
                <c:pt idx="857">
                  <c:v>13459</c:v>
                </c:pt>
                <c:pt idx="858">
                  <c:v>14606</c:v>
                </c:pt>
                <c:pt idx="859">
                  <c:v>5500</c:v>
                </c:pt>
                <c:pt idx="860">
                  <c:v>14469</c:v>
                </c:pt>
                <c:pt idx="861">
                  <c:v>10904.5</c:v>
                </c:pt>
                <c:pt idx="862">
                  <c:v>13943.5</c:v>
                </c:pt>
                <c:pt idx="863">
                  <c:v>8684.5</c:v>
                </c:pt>
                <c:pt idx="864">
                  <c:v>9500</c:v>
                </c:pt>
                <c:pt idx="865">
                  <c:v>9396</c:v>
                </c:pt>
                <c:pt idx="866">
                  <c:v>9500</c:v>
                </c:pt>
                <c:pt idx="867">
                  <c:v>9422</c:v>
                </c:pt>
                <c:pt idx="868">
                  <c:v>16000</c:v>
                </c:pt>
                <c:pt idx="869">
                  <c:v>9500</c:v>
                </c:pt>
                <c:pt idx="870">
                  <c:v>5500</c:v>
                </c:pt>
                <c:pt idx="871">
                  <c:v>15445</c:v>
                </c:pt>
                <c:pt idx="872">
                  <c:v>11710</c:v>
                </c:pt>
                <c:pt idx="873">
                  <c:v>10226</c:v>
                </c:pt>
                <c:pt idx="874">
                  <c:v>9406</c:v>
                </c:pt>
                <c:pt idx="875">
                  <c:v>9500</c:v>
                </c:pt>
                <c:pt idx="876">
                  <c:v>11000</c:v>
                </c:pt>
                <c:pt idx="877">
                  <c:v>18498</c:v>
                </c:pt>
                <c:pt idx="878">
                  <c:v>3500</c:v>
                </c:pt>
                <c:pt idx="879">
                  <c:v>9500</c:v>
                </c:pt>
                <c:pt idx="880">
                  <c:v>6333</c:v>
                </c:pt>
                <c:pt idx="881">
                  <c:v>8327</c:v>
                </c:pt>
                <c:pt idx="882">
                  <c:v>11825</c:v>
                </c:pt>
                <c:pt idx="883">
                  <c:v>7667</c:v>
                </c:pt>
                <c:pt idx="884">
                  <c:v>14250</c:v>
                </c:pt>
                <c:pt idx="885">
                  <c:v>8881</c:v>
                </c:pt>
                <c:pt idx="886">
                  <c:v>9500</c:v>
                </c:pt>
                <c:pt idx="887">
                  <c:v>9571</c:v>
                </c:pt>
                <c:pt idx="888">
                  <c:v>12163</c:v>
                </c:pt>
                <c:pt idx="889">
                  <c:v>16489</c:v>
                </c:pt>
                <c:pt idx="890">
                  <c:v>6334</c:v>
                </c:pt>
                <c:pt idx="891">
                  <c:v>4750</c:v>
                </c:pt>
                <c:pt idx="892">
                  <c:v>9068</c:v>
                </c:pt>
                <c:pt idx="893">
                  <c:v>5472.5</c:v>
                </c:pt>
                <c:pt idx="894">
                  <c:v>9500</c:v>
                </c:pt>
                <c:pt idx="895">
                  <c:v>9833</c:v>
                </c:pt>
                <c:pt idx="896">
                  <c:v>8089</c:v>
                </c:pt>
                <c:pt idx="897">
                  <c:v>15074</c:v>
                </c:pt>
                <c:pt idx="898">
                  <c:v>9500</c:v>
                </c:pt>
                <c:pt idx="899">
                  <c:v>10000.5</c:v>
                </c:pt>
                <c:pt idx="900">
                  <c:v>8005</c:v>
                </c:pt>
                <c:pt idx="901">
                  <c:v>9010</c:v>
                </c:pt>
                <c:pt idx="902">
                  <c:v>9104</c:v>
                </c:pt>
                <c:pt idx="903">
                  <c:v>9500</c:v>
                </c:pt>
                <c:pt idx="904">
                  <c:v>4970</c:v>
                </c:pt>
                <c:pt idx="905">
                  <c:v>9684.5</c:v>
                </c:pt>
                <c:pt idx="906">
                  <c:v>20885.5</c:v>
                </c:pt>
                <c:pt idx="907">
                  <c:v>4750</c:v>
                </c:pt>
                <c:pt idx="908">
                  <c:v>10610</c:v>
                </c:pt>
                <c:pt idx="909">
                  <c:v>12050</c:v>
                </c:pt>
                <c:pt idx="910">
                  <c:v>20000</c:v>
                </c:pt>
                <c:pt idx="911">
                  <c:v>9500</c:v>
                </c:pt>
                <c:pt idx="912">
                  <c:v>9500</c:v>
                </c:pt>
                <c:pt idx="913">
                  <c:v>9427</c:v>
                </c:pt>
                <c:pt idx="914">
                  <c:v>9804</c:v>
                </c:pt>
                <c:pt idx="915">
                  <c:v>9221</c:v>
                </c:pt>
                <c:pt idx="916">
                  <c:v>9833</c:v>
                </c:pt>
                <c:pt idx="917">
                  <c:v>10120</c:v>
                </c:pt>
                <c:pt idx="918">
                  <c:v>12500</c:v>
                </c:pt>
                <c:pt idx="919">
                  <c:v>7685</c:v>
                </c:pt>
                <c:pt idx="920">
                  <c:v>7511</c:v>
                </c:pt>
                <c:pt idx="921">
                  <c:v>9500</c:v>
                </c:pt>
                <c:pt idx="922">
                  <c:v>20000</c:v>
                </c:pt>
                <c:pt idx="923">
                  <c:v>14250</c:v>
                </c:pt>
                <c:pt idx="924">
                  <c:v>12149</c:v>
                </c:pt>
                <c:pt idx="925">
                  <c:v>7916.5</c:v>
                </c:pt>
                <c:pt idx="926">
                  <c:v>9500</c:v>
                </c:pt>
                <c:pt idx="927">
                  <c:v>6702</c:v>
                </c:pt>
                <c:pt idx="928">
                  <c:v>5872.5</c:v>
                </c:pt>
                <c:pt idx="929">
                  <c:v>8312</c:v>
                </c:pt>
                <c:pt idx="930">
                  <c:v>10000</c:v>
                </c:pt>
                <c:pt idx="931">
                  <c:v>9500</c:v>
                </c:pt>
                <c:pt idx="932">
                  <c:v>9500</c:v>
                </c:pt>
                <c:pt idx="933">
                  <c:v>7390</c:v>
                </c:pt>
                <c:pt idx="934">
                  <c:v>9184</c:v>
                </c:pt>
                <c:pt idx="935">
                  <c:v>8763</c:v>
                </c:pt>
                <c:pt idx="936">
                  <c:v>9833</c:v>
                </c:pt>
                <c:pt idx="937">
                  <c:v>9500</c:v>
                </c:pt>
                <c:pt idx="938">
                  <c:v>9500</c:v>
                </c:pt>
                <c:pt idx="939">
                  <c:v>16955</c:v>
                </c:pt>
                <c:pt idx="940">
                  <c:v>9500</c:v>
                </c:pt>
                <c:pt idx="941">
                  <c:v>14250</c:v>
                </c:pt>
                <c:pt idx="942">
                  <c:v>8127.5</c:v>
                </c:pt>
                <c:pt idx="943">
                  <c:v>4494</c:v>
                </c:pt>
                <c:pt idx="944">
                  <c:v>7048</c:v>
                </c:pt>
                <c:pt idx="945">
                  <c:v>4583</c:v>
                </c:pt>
                <c:pt idx="946">
                  <c:v>9269</c:v>
                </c:pt>
                <c:pt idx="947">
                  <c:v>9320.5</c:v>
                </c:pt>
                <c:pt idx="948">
                  <c:v>9833</c:v>
                </c:pt>
                <c:pt idx="949">
                  <c:v>9289</c:v>
                </c:pt>
                <c:pt idx="950">
                  <c:v>16883</c:v>
                </c:pt>
                <c:pt idx="951">
                  <c:v>7500</c:v>
                </c:pt>
                <c:pt idx="952">
                  <c:v>7167</c:v>
                </c:pt>
                <c:pt idx="953">
                  <c:v>7253</c:v>
                </c:pt>
                <c:pt idx="954">
                  <c:v>4750</c:v>
                </c:pt>
                <c:pt idx="955">
                  <c:v>7891</c:v>
                </c:pt>
                <c:pt idx="956">
                  <c:v>7600</c:v>
                </c:pt>
                <c:pt idx="957">
                  <c:v>9500</c:v>
                </c:pt>
                <c:pt idx="958">
                  <c:v>9484.5</c:v>
                </c:pt>
                <c:pt idx="959">
                  <c:v>9377</c:v>
                </c:pt>
                <c:pt idx="960">
                  <c:v>9455</c:v>
                </c:pt>
                <c:pt idx="961">
                  <c:v>8579</c:v>
                </c:pt>
                <c:pt idx="962">
                  <c:v>9452</c:v>
                </c:pt>
                <c:pt idx="963">
                  <c:v>7437</c:v>
                </c:pt>
                <c:pt idx="964">
                  <c:v>6843</c:v>
                </c:pt>
                <c:pt idx="965">
                  <c:v>9500</c:v>
                </c:pt>
                <c:pt idx="966">
                  <c:v>9500</c:v>
                </c:pt>
                <c:pt idx="967">
                  <c:v>8930</c:v>
                </c:pt>
                <c:pt idx="968">
                  <c:v>7549</c:v>
                </c:pt>
                <c:pt idx="969">
                  <c:v>9500</c:v>
                </c:pt>
                <c:pt idx="970">
                  <c:v>14250</c:v>
                </c:pt>
                <c:pt idx="971">
                  <c:v>9317</c:v>
                </c:pt>
                <c:pt idx="972">
                  <c:v>6333</c:v>
                </c:pt>
                <c:pt idx="973">
                  <c:v>16844</c:v>
                </c:pt>
                <c:pt idx="974">
                  <c:v>8685</c:v>
                </c:pt>
                <c:pt idx="975">
                  <c:v>9400</c:v>
                </c:pt>
                <c:pt idx="976">
                  <c:v>9500</c:v>
                </c:pt>
                <c:pt idx="977">
                  <c:v>6802</c:v>
                </c:pt>
                <c:pt idx="978">
                  <c:v>9500</c:v>
                </c:pt>
                <c:pt idx="979">
                  <c:v>7917</c:v>
                </c:pt>
                <c:pt idx="980">
                  <c:v>27684.5</c:v>
                </c:pt>
                <c:pt idx="981">
                  <c:v>7500</c:v>
                </c:pt>
                <c:pt idx="982">
                  <c:v>4875</c:v>
                </c:pt>
                <c:pt idx="983">
                  <c:v>8168</c:v>
                </c:pt>
              </c:numCache>
            </c:numRef>
          </c:yVal>
          <c:smooth val="0"/>
          <c:extLst>
            <c:ext xmlns:c16="http://schemas.microsoft.com/office/drawing/2014/chart" uri="{C3380CC4-5D6E-409C-BE32-E72D297353CC}">
              <c16:uniqueId val="{00000002-E5D0-49B8-8D5E-F329BE8088DC}"/>
            </c:ext>
          </c:extLst>
        </c:ser>
        <c:dLbls>
          <c:showLegendKey val="0"/>
          <c:showVal val="0"/>
          <c:showCatName val="0"/>
          <c:showSerName val="0"/>
          <c:showPercent val="0"/>
          <c:showBubbleSize val="0"/>
        </c:dLbls>
        <c:axId val="116853376"/>
        <c:axId val="116859648"/>
      </c:scatterChart>
      <c:scatterChart>
        <c:scatterStyle val="lineMarker"/>
        <c:varyColors val="0"/>
        <c:ser>
          <c:idx val="3"/>
          <c:order val="0"/>
          <c:tx>
            <c:v>line</c:v>
          </c:tx>
          <c:spPr>
            <a:ln w="38100">
              <a:solidFill>
                <a:schemeClr val="tx1">
                  <a:lumMod val="50000"/>
                  <a:lumOff val="50000"/>
                </a:schemeClr>
              </a:solidFill>
              <a:prstDash val="lgDash"/>
            </a:ln>
          </c:spPr>
          <c:marker>
            <c:symbol val="none"/>
          </c:marker>
          <c:xVal>
            <c:numRef>
              <c:f>fig21_src!$T$6:$T$1523</c:f>
              <c:numCache>
                <c:formatCode>"$"#,##0.00_);[Red]\("$"#,##0.00\)</c:formatCode>
                <c:ptCount val="1518"/>
                <c:pt idx="0">
                  <c:v>19014.259999999998</c:v>
                </c:pt>
                <c:pt idx="1">
                  <c:v>19161.95</c:v>
                </c:pt>
                <c:pt idx="2">
                  <c:v>19178.98</c:v>
                </c:pt>
                <c:pt idx="3">
                  <c:v>19334.990000000002</c:v>
                </c:pt>
                <c:pt idx="4">
                  <c:v>19403.89</c:v>
                </c:pt>
                <c:pt idx="5">
                  <c:v>19447.849999999999</c:v>
                </c:pt>
                <c:pt idx="6">
                  <c:v>19530.61</c:v>
                </c:pt>
                <c:pt idx="7">
                  <c:v>19601.88</c:v>
                </c:pt>
                <c:pt idx="8">
                  <c:v>19641.48</c:v>
                </c:pt>
                <c:pt idx="9">
                  <c:v>19666.03</c:v>
                </c:pt>
                <c:pt idx="10">
                  <c:v>19668.400000000001</c:v>
                </c:pt>
                <c:pt idx="11">
                  <c:v>19799.87</c:v>
                </c:pt>
                <c:pt idx="12">
                  <c:v>19832.34</c:v>
                </c:pt>
                <c:pt idx="13">
                  <c:v>19898.86</c:v>
                </c:pt>
                <c:pt idx="14">
                  <c:v>19997.849999999999</c:v>
                </c:pt>
                <c:pt idx="15">
                  <c:v>20003.400000000001</c:v>
                </c:pt>
                <c:pt idx="16">
                  <c:v>20037.45</c:v>
                </c:pt>
                <c:pt idx="17">
                  <c:v>20041.810000000001</c:v>
                </c:pt>
                <c:pt idx="18">
                  <c:v>20121.400000000001</c:v>
                </c:pt>
                <c:pt idx="19">
                  <c:v>20127.73</c:v>
                </c:pt>
                <c:pt idx="20">
                  <c:v>20176.04</c:v>
                </c:pt>
                <c:pt idx="21">
                  <c:v>20195.84</c:v>
                </c:pt>
                <c:pt idx="22">
                  <c:v>20198.61</c:v>
                </c:pt>
                <c:pt idx="23">
                  <c:v>20226.73</c:v>
                </c:pt>
                <c:pt idx="24">
                  <c:v>20243.36</c:v>
                </c:pt>
                <c:pt idx="25">
                  <c:v>20244.939999999999</c:v>
                </c:pt>
                <c:pt idx="26">
                  <c:v>20302.75</c:v>
                </c:pt>
                <c:pt idx="27">
                  <c:v>20328.099999999999</c:v>
                </c:pt>
                <c:pt idx="28">
                  <c:v>20336.02</c:v>
                </c:pt>
                <c:pt idx="29">
                  <c:v>20339.97</c:v>
                </c:pt>
                <c:pt idx="30">
                  <c:v>20352.25</c:v>
                </c:pt>
                <c:pt idx="31">
                  <c:v>20393.830000000002</c:v>
                </c:pt>
                <c:pt idx="32">
                  <c:v>20405.71</c:v>
                </c:pt>
                <c:pt idx="33">
                  <c:v>20414.419999999998</c:v>
                </c:pt>
                <c:pt idx="34">
                  <c:v>20425.509999999998</c:v>
                </c:pt>
                <c:pt idx="35">
                  <c:v>20433.419999999998</c:v>
                </c:pt>
                <c:pt idx="36">
                  <c:v>20460.349999999999</c:v>
                </c:pt>
                <c:pt idx="37">
                  <c:v>20475.400000000001</c:v>
                </c:pt>
                <c:pt idx="38">
                  <c:v>20494.400000000001</c:v>
                </c:pt>
                <c:pt idx="39">
                  <c:v>20496.78</c:v>
                </c:pt>
                <c:pt idx="40">
                  <c:v>20499.95</c:v>
                </c:pt>
                <c:pt idx="41">
                  <c:v>20512.62</c:v>
                </c:pt>
                <c:pt idx="42">
                  <c:v>20537.169999999998</c:v>
                </c:pt>
                <c:pt idx="43">
                  <c:v>20545.09</c:v>
                </c:pt>
                <c:pt idx="44">
                  <c:v>20552.22</c:v>
                </c:pt>
                <c:pt idx="45">
                  <c:v>20573.2</c:v>
                </c:pt>
                <c:pt idx="46">
                  <c:v>20587.060000000001</c:v>
                </c:pt>
                <c:pt idx="47">
                  <c:v>20591.810000000001</c:v>
                </c:pt>
                <c:pt idx="48">
                  <c:v>20623.490000000002</c:v>
                </c:pt>
                <c:pt idx="49">
                  <c:v>20631.41</c:v>
                </c:pt>
                <c:pt idx="50">
                  <c:v>20635.37</c:v>
                </c:pt>
                <c:pt idx="51">
                  <c:v>20668.63</c:v>
                </c:pt>
                <c:pt idx="52">
                  <c:v>20671.009999999998</c:v>
                </c:pt>
                <c:pt idx="53">
                  <c:v>20676.55</c:v>
                </c:pt>
                <c:pt idx="54">
                  <c:v>20690.810000000001</c:v>
                </c:pt>
                <c:pt idx="55">
                  <c:v>20692.39</c:v>
                </c:pt>
                <c:pt idx="56">
                  <c:v>20700.71</c:v>
                </c:pt>
                <c:pt idx="57">
                  <c:v>20719.71</c:v>
                </c:pt>
                <c:pt idx="58">
                  <c:v>20721.689999999999</c:v>
                </c:pt>
                <c:pt idx="59">
                  <c:v>20724.86</c:v>
                </c:pt>
                <c:pt idx="60">
                  <c:v>20737.53</c:v>
                </c:pt>
                <c:pt idx="61">
                  <c:v>20746.240000000002</c:v>
                </c:pt>
                <c:pt idx="62">
                  <c:v>20751.79</c:v>
                </c:pt>
                <c:pt idx="63">
                  <c:v>20769.61</c:v>
                </c:pt>
                <c:pt idx="64">
                  <c:v>20789.8</c:v>
                </c:pt>
                <c:pt idx="65">
                  <c:v>20806.43</c:v>
                </c:pt>
                <c:pt idx="66">
                  <c:v>20842.47</c:v>
                </c:pt>
                <c:pt idx="67">
                  <c:v>20878.5</c:v>
                </c:pt>
                <c:pt idx="68">
                  <c:v>20891.96</c:v>
                </c:pt>
                <c:pt idx="69">
                  <c:v>20894.34</c:v>
                </c:pt>
                <c:pt idx="70">
                  <c:v>20907.8</c:v>
                </c:pt>
                <c:pt idx="71">
                  <c:v>20908.59</c:v>
                </c:pt>
                <c:pt idx="72">
                  <c:v>20909.38</c:v>
                </c:pt>
                <c:pt idx="73">
                  <c:v>20926.810000000001</c:v>
                </c:pt>
                <c:pt idx="74">
                  <c:v>20929.98</c:v>
                </c:pt>
                <c:pt idx="75">
                  <c:v>20937.89</c:v>
                </c:pt>
                <c:pt idx="76">
                  <c:v>20948.189999999999</c:v>
                </c:pt>
                <c:pt idx="77">
                  <c:v>20983.43</c:v>
                </c:pt>
                <c:pt idx="78">
                  <c:v>20987.79</c:v>
                </c:pt>
                <c:pt idx="79">
                  <c:v>20990.16</c:v>
                </c:pt>
                <c:pt idx="80">
                  <c:v>20997.29</c:v>
                </c:pt>
                <c:pt idx="81">
                  <c:v>21002.04</c:v>
                </c:pt>
                <c:pt idx="82">
                  <c:v>21006</c:v>
                </c:pt>
                <c:pt idx="83">
                  <c:v>21007.59</c:v>
                </c:pt>
                <c:pt idx="84">
                  <c:v>21042.43</c:v>
                </c:pt>
                <c:pt idx="85">
                  <c:v>21046.39</c:v>
                </c:pt>
                <c:pt idx="86">
                  <c:v>21052.33</c:v>
                </c:pt>
                <c:pt idx="87">
                  <c:v>21061.439999999999</c:v>
                </c:pt>
                <c:pt idx="88">
                  <c:v>21061.83</c:v>
                </c:pt>
                <c:pt idx="89">
                  <c:v>21074.11</c:v>
                </c:pt>
                <c:pt idx="90">
                  <c:v>21078.86</c:v>
                </c:pt>
                <c:pt idx="91">
                  <c:v>21086.78</c:v>
                </c:pt>
                <c:pt idx="92">
                  <c:v>21102.62</c:v>
                </c:pt>
                <c:pt idx="93">
                  <c:v>21106.58</c:v>
                </c:pt>
                <c:pt idx="94">
                  <c:v>21126.38</c:v>
                </c:pt>
                <c:pt idx="95">
                  <c:v>21134.3</c:v>
                </c:pt>
                <c:pt idx="96">
                  <c:v>21145.78</c:v>
                </c:pt>
                <c:pt idx="97">
                  <c:v>21146.18</c:v>
                </c:pt>
                <c:pt idx="98">
                  <c:v>21157.66</c:v>
                </c:pt>
                <c:pt idx="99">
                  <c:v>21158.85</c:v>
                </c:pt>
                <c:pt idx="100">
                  <c:v>21159.24</c:v>
                </c:pt>
                <c:pt idx="101">
                  <c:v>21163.599999999999</c:v>
                </c:pt>
                <c:pt idx="102">
                  <c:v>21185.77</c:v>
                </c:pt>
                <c:pt idx="103">
                  <c:v>21189.73</c:v>
                </c:pt>
                <c:pt idx="104">
                  <c:v>21196.86</c:v>
                </c:pt>
                <c:pt idx="105">
                  <c:v>21221.41</c:v>
                </c:pt>
                <c:pt idx="106">
                  <c:v>21235.67</c:v>
                </c:pt>
                <c:pt idx="107">
                  <c:v>21237.65</c:v>
                </c:pt>
                <c:pt idx="108">
                  <c:v>21261.8</c:v>
                </c:pt>
                <c:pt idx="109">
                  <c:v>21287.14</c:v>
                </c:pt>
                <c:pt idx="110">
                  <c:v>21288.33</c:v>
                </c:pt>
                <c:pt idx="111">
                  <c:v>21291.1</c:v>
                </c:pt>
                <c:pt idx="112">
                  <c:v>21299.02</c:v>
                </c:pt>
                <c:pt idx="113">
                  <c:v>21312.49</c:v>
                </c:pt>
                <c:pt idx="114">
                  <c:v>21316.45</c:v>
                </c:pt>
                <c:pt idx="115">
                  <c:v>21317.24</c:v>
                </c:pt>
                <c:pt idx="116">
                  <c:v>21320.41</c:v>
                </c:pt>
                <c:pt idx="117">
                  <c:v>21326.74</c:v>
                </c:pt>
                <c:pt idx="118">
                  <c:v>21328.720000000001</c:v>
                </c:pt>
                <c:pt idx="119">
                  <c:v>21336.240000000002</c:v>
                </c:pt>
                <c:pt idx="120">
                  <c:v>21336.639999999999</c:v>
                </c:pt>
                <c:pt idx="121">
                  <c:v>21344.16</c:v>
                </c:pt>
                <c:pt idx="122">
                  <c:v>21363.17</c:v>
                </c:pt>
                <c:pt idx="123">
                  <c:v>21366.34</c:v>
                </c:pt>
                <c:pt idx="124">
                  <c:v>21373.86</c:v>
                </c:pt>
                <c:pt idx="125">
                  <c:v>21379.01</c:v>
                </c:pt>
                <c:pt idx="126">
                  <c:v>21383.759999999998</c:v>
                </c:pt>
                <c:pt idx="127">
                  <c:v>21387.72</c:v>
                </c:pt>
                <c:pt idx="128">
                  <c:v>21404.35</c:v>
                </c:pt>
                <c:pt idx="129">
                  <c:v>21411.08</c:v>
                </c:pt>
                <c:pt idx="130">
                  <c:v>21412.27</c:v>
                </c:pt>
                <c:pt idx="131">
                  <c:v>21431.67</c:v>
                </c:pt>
                <c:pt idx="132">
                  <c:v>21438.41</c:v>
                </c:pt>
                <c:pt idx="133">
                  <c:v>21445.53</c:v>
                </c:pt>
                <c:pt idx="134">
                  <c:v>21449.49</c:v>
                </c:pt>
                <c:pt idx="135">
                  <c:v>21453.45</c:v>
                </c:pt>
                <c:pt idx="136">
                  <c:v>21456.22</c:v>
                </c:pt>
                <c:pt idx="137">
                  <c:v>21461.37</c:v>
                </c:pt>
                <c:pt idx="138">
                  <c:v>21462.959999999999</c:v>
                </c:pt>
                <c:pt idx="139">
                  <c:v>21464.54</c:v>
                </c:pt>
                <c:pt idx="140">
                  <c:v>21466.12</c:v>
                </c:pt>
                <c:pt idx="141">
                  <c:v>21492.26</c:v>
                </c:pt>
                <c:pt idx="142">
                  <c:v>21495.43</c:v>
                </c:pt>
                <c:pt idx="143">
                  <c:v>21516.81</c:v>
                </c:pt>
                <c:pt idx="144">
                  <c:v>21518.39</c:v>
                </c:pt>
                <c:pt idx="145">
                  <c:v>21520.37</c:v>
                </c:pt>
                <c:pt idx="146">
                  <c:v>21522.35</c:v>
                </c:pt>
                <c:pt idx="147">
                  <c:v>21534.23</c:v>
                </c:pt>
                <c:pt idx="148">
                  <c:v>21561.95</c:v>
                </c:pt>
                <c:pt idx="149">
                  <c:v>21576.2</c:v>
                </c:pt>
                <c:pt idx="150">
                  <c:v>21578.98</c:v>
                </c:pt>
                <c:pt idx="151">
                  <c:v>21581.75</c:v>
                </c:pt>
                <c:pt idx="152">
                  <c:v>21593.63</c:v>
                </c:pt>
                <c:pt idx="153">
                  <c:v>21601.15</c:v>
                </c:pt>
                <c:pt idx="154">
                  <c:v>21611.05</c:v>
                </c:pt>
                <c:pt idx="155">
                  <c:v>21614.22</c:v>
                </c:pt>
                <c:pt idx="156">
                  <c:v>21621.35</c:v>
                </c:pt>
                <c:pt idx="157">
                  <c:v>21623.32</c:v>
                </c:pt>
                <c:pt idx="158">
                  <c:v>21630.45</c:v>
                </c:pt>
                <c:pt idx="159">
                  <c:v>21634.81</c:v>
                </c:pt>
                <c:pt idx="160">
                  <c:v>21641.54</c:v>
                </c:pt>
                <c:pt idx="161">
                  <c:v>21642.73</c:v>
                </c:pt>
                <c:pt idx="162">
                  <c:v>21662.53</c:v>
                </c:pt>
                <c:pt idx="163">
                  <c:v>21663.32</c:v>
                </c:pt>
                <c:pt idx="164">
                  <c:v>21670.84</c:v>
                </c:pt>
                <c:pt idx="165">
                  <c:v>21673.22</c:v>
                </c:pt>
                <c:pt idx="166">
                  <c:v>21676.39</c:v>
                </c:pt>
                <c:pt idx="167">
                  <c:v>21679.95</c:v>
                </c:pt>
                <c:pt idx="168">
                  <c:v>21680.74</c:v>
                </c:pt>
                <c:pt idx="169">
                  <c:v>21683.119999999999</c:v>
                </c:pt>
                <c:pt idx="170">
                  <c:v>21685.89</c:v>
                </c:pt>
                <c:pt idx="171">
                  <c:v>21697.37</c:v>
                </c:pt>
                <c:pt idx="172">
                  <c:v>21700.54</c:v>
                </c:pt>
                <c:pt idx="173">
                  <c:v>21716.38</c:v>
                </c:pt>
                <c:pt idx="174">
                  <c:v>21719.55</c:v>
                </c:pt>
                <c:pt idx="175">
                  <c:v>21720.34</c:v>
                </c:pt>
                <c:pt idx="176">
                  <c:v>21722.32</c:v>
                </c:pt>
                <c:pt idx="177">
                  <c:v>21724.3</c:v>
                </c:pt>
                <c:pt idx="178">
                  <c:v>21734.59</c:v>
                </c:pt>
                <c:pt idx="179">
                  <c:v>21736.18</c:v>
                </c:pt>
                <c:pt idx="180">
                  <c:v>21750.83</c:v>
                </c:pt>
                <c:pt idx="181">
                  <c:v>21755.98</c:v>
                </c:pt>
                <c:pt idx="182">
                  <c:v>21761.52</c:v>
                </c:pt>
                <c:pt idx="183">
                  <c:v>21778.15</c:v>
                </c:pt>
                <c:pt idx="184">
                  <c:v>21779.73</c:v>
                </c:pt>
                <c:pt idx="185">
                  <c:v>21780.53</c:v>
                </c:pt>
                <c:pt idx="186">
                  <c:v>21786.47</c:v>
                </c:pt>
                <c:pt idx="187">
                  <c:v>21790.43</c:v>
                </c:pt>
                <c:pt idx="188">
                  <c:v>21799.53</c:v>
                </c:pt>
                <c:pt idx="189">
                  <c:v>21805.87</c:v>
                </c:pt>
                <c:pt idx="190">
                  <c:v>21807.45</c:v>
                </c:pt>
                <c:pt idx="191">
                  <c:v>21812.6</c:v>
                </c:pt>
                <c:pt idx="192">
                  <c:v>21814.58</c:v>
                </c:pt>
                <c:pt idx="193">
                  <c:v>21820.92</c:v>
                </c:pt>
                <c:pt idx="194">
                  <c:v>21823.29</c:v>
                </c:pt>
                <c:pt idx="195">
                  <c:v>21832</c:v>
                </c:pt>
                <c:pt idx="196">
                  <c:v>21836.75</c:v>
                </c:pt>
                <c:pt idx="197">
                  <c:v>21839.13</c:v>
                </c:pt>
                <c:pt idx="198">
                  <c:v>21840.32</c:v>
                </c:pt>
                <c:pt idx="199">
                  <c:v>21840.71</c:v>
                </c:pt>
                <c:pt idx="200">
                  <c:v>21844.28</c:v>
                </c:pt>
                <c:pt idx="201">
                  <c:v>21845.86</c:v>
                </c:pt>
                <c:pt idx="202">
                  <c:v>21850.22</c:v>
                </c:pt>
                <c:pt idx="203">
                  <c:v>21851.01</c:v>
                </c:pt>
                <c:pt idx="204">
                  <c:v>21851.41</c:v>
                </c:pt>
                <c:pt idx="205">
                  <c:v>21854.97</c:v>
                </c:pt>
                <c:pt idx="206">
                  <c:v>21858.93</c:v>
                </c:pt>
                <c:pt idx="207">
                  <c:v>21866.06</c:v>
                </c:pt>
                <c:pt idx="208">
                  <c:v>21878.73</c:v>
                </c:pt>
                <c:pt idx="209">
                  <c:v>21887.439999999999</c:v>
                </c:pt>
                <c:pt idx="210">
                  <c:v>21898.13</c:v>
                </c:pt>
                <c:pt idx="211">
                  <c:v>21898.53</c:v>
                </c:pt>
                <c:pt idx="212">
                  <c:v>21902.49</c:v>
                </c:pt>
                <c:pt idx="213">
                  <c:v>21903.279999999999</c:v>
                </c:pt>
                <c:pt idx="214">
                  <c:v>21916.35</c:v>
                </c:pt>
                <c:pt idx="215">
                  <c:v>21922.28</c:v>
                </c:pt>
                <c:pt idx="216">
                  <c:v>21923.87</c:v>
                </c:pt>
                <c:pt idx="217">
                  <c:v>21926.639999999999</c:v>
                </c:pt>
                <c:pt idx="218">
                  <c:v>21930.2</c:v>
                </c:pt>
                <c:pt idx="219">
                  <c:v>21940.1</c:v>
                </c:pt>
                <c:pt idx="220">
                  <c:v>21957.919999999998</c:v>
                </c:pt>
                <c:pt idx="221">
                  <c:v>21977.72</c:v>
                </c:pt>
                <c:pt idx="222">
                  <c:v>21990.39</c:v>
                </c:pt>
                <c:pt idx="223">
                  <c:v>21993.96</c:v>
                </c:pt>
                <c:pt idx="224">
                  <c:v>21999.1</c:v>
                </c:pt>
                <c:pt idx="225">
                  <c:v>22001.88</c:v>
                </c:pt>
                <c:pt idx="226">
                  <c:v>22008.61</c:v>
                </c:pt>
                <c:pt idx="227">
                  <c:v>22011.38</c:v>
                </c:pt>
                <c:pt idx="228">
                  <c:v>22017.32</c:v>
                </c:pt>
                <c:pt idx="229">
                  <c:v>22027.61</c:v>
                </c:pt>
                <c:pt idx="230">
                  <c:v>22031.57</c:v>
                </c:pt>
                <c:pt idx="231">
                  <c:v>22037.119999999999</c:v>
                </c:pt>
                <c:pt idx="232">
                  <c:v>22043.45</c:v>
                </c:pt>
                <c:pt idx="233">
                  <c:v>22059.29</c:v>
                </c:pt>
                <c:pt idx="234">
                  <c:v>22064.04</c:v>
                </c:pt>
                <c:pt idx="235">
                  <c:v>22071.17</c:v>
                </c:pt>
                <c:pt idx="236">
                  <c:v>22085.43</c:v>
                </c:pt>
                <c:pt idx="237">
                  <c:v>22090.18</c:v>
                </c:pt>
                <c:pt idx="238">
                  <c:v>22098.1</c:v>
                </c:pt>
                <c:pt idx="239">
                  <c:v>22111.96</c:v>
                </c:pt>
                <c:pt idx="240">
                  <c:v>22114.73</c:v>
                </c:pt>
                <c:pt idx="241">
                  <c:v>22115.919999999998</c:v>
                </c:pt>
                <c:pt idx="242">
                  <c:v>22121.86</c:v>
                </c:pt>
                <c:pt idx="243">
                  <c:v>22133.73</c:v>
                </c:pt>
                <c:pt idx="244">
                  <c:v>22140.07</c:v>
                </c:pt>
                <c:pt idx="245">
                  <c:v>22147.200000000001</c:v>
                </c:pt>
                <c:pt idx="246">
                  <c:v>22151.95</c:v>
                </c:pt>
                <c:pt idx="247">
                  <c:v>22153.93</c:v>
                </c:pt>
                <c:pt idx="248">
                  <c:v>22168.58</c:v>
                </c:pt>
                <c:pt idx="249">
                  <c:v>22175.71</c:v>
                </c:pt>
                <c:pt idx="250">
                  <c:v>22176.5</c:v>
                </c:pt>
                <c:pt idx="251">
                  <c:v>22181.25</c:v>
                </c:pt>
                <c:pt idx="252">
                  <c:v>22182.44</c:v>
                </c:pt>
                <c:pt idx="253">
                  <c:v>22183.63</c:v>
                </c:pt>
                <c:pt idx="254">
                  <c:v>22186.799999999999</c:v>
                </c:pt>
                <c:pt idx="255">
                  <c:v>22189.96</c:v>
                </c:pt>
                <c:pt idx="256">
                  <c:v>22201.84</c:v>
                </c:pt>
                <c:pt idx="257">
                  <c:v>22208.97</c:v>
                </c:pt>
                <c:pt idx="258">
                  <c:v>22213.33</c:v>
                </c:pt>
                <c:pt idx="259">
                  <c:v>22214.51</c:v>
                </c:pt>
                <c:pt idx="260">
                  <c:v>22215.31</c:v>
                </c:pt>
                <c:pt idx="261">
                  <c:v>22217.68</c:v>
                </c:pt>
                <c:pt idx="262">
                  <c:v>22224.81</c:v>
                </c:pt>
                <c:pt idx="263">
                  <c:v>22229.96</c:v>
                </c:pt>
                <c:pt idx="264">
                  <c:v>22239.86</c:v>
                </c:pt>
                <c:pt idx="265">
                  <c:v>22248.57</c:v>
                </c:pt>
                <c:pt idx="266">
                  <c:v>22249.75</c:v>
                </c:pt>
                <c:pt idx="267">
                  <c:v>22250.15</c:v>
                </c:pt>
                <c:pt idx="268">
                  <c:v>22271.93</c:v>
                </c:pt>
                <c:pt idx="269">
                  <c:v>22283.41</c:v>
                </c:pt>
                <c:pt idx="270">
                  <c:v>22291.33</c:v>
                </c:pt>
                <c:pt idx="271">
                  <c:v>22318.65</c:v>
                </c:pt>
                <c:pt idx="272">
                  <c:v>22326.18</c:v>
                </c:pt>
                <c:pt idx="273">
                  <c:v>22326.97</c:v>
                </c:pt>
                <c:pt idx="274">
                  <c:v>22330.14</c:v>
                </c:pt>
                <c:pt idx="275">
                  <c:v>22334.1</c:v>
                </c:pt>
                <c:pt idx="276">
                  <c:v>22348.75</c:v>
                </c:pt>
                <c:pt idx="277">
                  <c:v>22351.52</c:v>
                </c:pt>
                <c:pt idx="278">
                  <c:v>22357.86</c:v>
                </c:pt>
                <c:pt idx="279">
                  <c:v>22373.69</c:v>
                </c:pt>
                <c:pt idx="280">
                  <c:v>22390.720000000001</c:v>
                </c:pt>
                <c:pt idx="281">
                  <c:v>22401.81</c:v>
                </c:pt>
                <c:pt idx="282">
                  <c:v>22420.02</c:v>
                </c:pt>
                <c:pt idx="283">
                  <c:v>22424.78</c:v>
                </c:pt>
                <c:pt idx="284">
                  <c:v>22437.45</c:v>
                </c:pt>
                <c:pt idx="285">
                  <c:v>22439.43</c:v>
                </c:pt>
                <c:pt idx="286">
                  <c:v>22444.97</c:v>
                </c:pt>
                <c:pt idx="287">
                  <c:v>22448.93</c:v>
                </c:pt>
                <c:pt idx="288">
                  <c:v>22450.12</c:v>
                </c:pt>
                <c:pt idx="289">
                  <c:v>22452.89</c:v>
                </c:pt>
                <c:pt idx="290">
                  <c:v>22454.87</c:v>
                </c:pt>
                <c:pt idx="291">
                  <c:v>22456.85</c:v>
                </c:pt>
                <c:pt idx="292">
                  <c:v>22458.43</c:v>
                </c:pt>
                <c:pt idx="293">
                  <c:v>22460.02</c:v>
                </c:pt>
                <c:pt idx="294">
                  <c:v>22466.75</c:v>
                </c:pt>
                <c:pt idx="295">
                  <c:v>22468.73</c:v>
                </c:pt>
                <c:pt idx="296">
                  <c:v>22470.71</c:v>
                </c:pt>
                <c:pt idx="297">
                  <c:v>22479.42</c:v>
                </c:pt>
                <c:pt idx="298">
                  <c:v>22493.279999999999</c:v>
                </c:pt>
                <c:pt idx="299">
                  <c:v>22503.18</c:v>
                </c:pt>
                <c:pt idx="300">
                  <c:v>22530.5</c:v>
                </c:pt>
                <c:pt idx="301">
                  <c:v>22530.9</c:v>
                </c:pt>
                <c:pt idx="302">
                  <c:v>22532.880000000001</c:v>
                </c:pt>
                <c:pt idx="303">
                  <c:v>22542.38</c:v>
                </c:pt>
                <c:pt idx="304">
                  <c:v>22551.88</c:v>
                </c:pt>
                <c:pt idx="305">
                  <c:v>22564.55</c:v>
                </c:pt>
                <c:pt idx="306">
                  <c:v>22571.68</c:v>
                </c:pt>
                <c:pt idx="307">
                  <c:v>22573.27</c:v>
                </c:pt>
                <c:pt idx="308">
                  <c:v>22574.06</c:v>
                </c:pt>
                <c:pt idx="309">
                  <c:v>22574.85</c:v>
                </c:pt>
                <c:pt idx="310">
                  <c:v>22585.94</c:v>
                </c:pt>
                <c:pt idx="311">
                  <c:v>22596.23</c:v>
                </c:pt>
                <c:pt idx="312">
                  <c:v>22599</c:v>
                </c:pt>
                <c:pt idx="313">
                  <c:v>22619.200000000001</c:v>
                </c:pt>
                <c:pt idx="314">
                  <c:v>22620.78</c:v>
                </c:pt>
                <c:pt idx="315">
                  <c:v>22623.16</c:v>
                </c:pt>
                <c:pt idx="316">
                  <c:v>22634.25</c:v>
                </c:pt>
                <c:pt idx="317">
                  <c:v>22643.75</c:v>
                </c:pt>
                <c:pt idx="318">
                  <c:v>22646.92</c:v>
                </c:pt>
                <c:pt idx="319">
                  <c:v>22650.880000000001</c:v>
                </c:pt>
                <c:pt idx="320">
                  <c:v>22673.05</c:v>
                </c:pt>
                <c:pt idx="321">
                  <c:v>22677.01</c:v>
                </c:pt>
                <c:pt idx="322">
                  <c:v>22687.7</c:v>
                </c:pt>
                <c:pt idx="323">
                  <c:v>22690.47</c:v>
                </c:pt>
                <c:pt idx="324">
                  <c:v>22696.02</c:v>
                </c:pt>
                <c:pt idx="325">
                  <c:v>22701.56</c:v>
                </c:pt>
                <c:pt idx="326">
                  <c:v>22705.119999999999</c:v>
                </c:pt>
                <c:pt idx="327">
                  <c:v>22722.15</c:v>
                </c:pt>
                <c:pt idx="328">
                  <c:v>22727.69</c:v>
                </c:pt>
                <c:pt idx="329">
                  <c:v>22736.799999999999</c:v>
                </c:pt>
                <c:pt idx="330">
                  <c:v>22747.49</c:v>
                </c:pt>
                <c:pt idx="331">
                  <c:v>22753.83</c:v>
                </c:pt>
                <c:pt idx="332">
                  <c:v>22756.2</c:v>
                </c:pt>
                <c:pt idx="333">
                  <c:v>22769.27</c:v>
                </c:pt>
                <c:pt idx="334">
                  <c:v>22769.67</c:v>
                </c:pt>
                <c:pt idx="335">
                  <c:v>22779.17</c:v>
                </c:pt>
                <c:pt idx="336">
                  <c:v>22788.67</c:v>
                </c:pt>
                <c:pt idx="337">
                  <c:v>22796.2</c:v>
                </c:pt>
                <c:pt idx="338">
                  <c:v>22799.759999999998</c:v>
                </c:pt>
                <c:pt idx="339">
                  <c:v>22812.43</c:v>
                </c:pt>
                <c:pt idx="340">
                  <c:v>22816.79</c:v>
                </c:pt>
                <c:pt idx="341">
                  <c:v>22826.69</c:v>
                </c:pt>
                <c:pt idx="342">
                  <c:v>22833.42</c:v>
                </c:pt>
                <c:pt idx="343">
                  <c:v>22834.61</c:v>
                </c:pt>
                <c:pt idx="344">
                  <c:v>22835.4</c:v>
                </c:pt>
                <c:pt idx="345">
                  <c:v>22835.8</c:v>
                </c:pt>
                <c:pt idx="346">
                  <c:v>22836.19</c:v>
                </c:pt>
                <c:pt idx="347">
                  <c:v>22859.16</c:v>
                </c:pt>
                <c:pt idx="348">
                  <c:v>22860.74</c:v>
                </c:pt>
                <c:pt idx="349">
                  <c:v>22861.53</c:v>
                </c:pt>
                <c:pt idx="350">
                  <c:v>22864.7</c:v>
                </c:pt>
                <c:pt idx="351">
                  <c:v>22866.29</c:v>
                </c:pt>
                <c:pt idx="352">
                  <c:v>22868.66</c:v>
                </c:pt>
                <c:pt idx="353">
                  <c:v>22879.75</c:v>
                </c:pt>
                <c:pt idx="354">
                  <c:v>22888.46</c:v>
                </c:pt>
                <c:pt idx="355">
                  <c:v>22897.17</c:v>
                </c:pt>
                <c:pt idx="356">
                  <c:v>22902.32</c:v>
                </c:pt>
                <c:pt idx="357">
                  <c:v>22905.49</c:v>
                </c:pt>
                <c:pt idx="358">
                  <c:v>22911.43</c:v>
                </c:pt>
                <c:pt idx="359">
                  <c:v>22914.2</c:v>
                </c:pt>
                <c:pt idx="360">
                  <c:v>22926.080000000002</c:v>
                </c:pt>
                <c:pt idx="361">
                  <c:v>22935.58</c:v>
                </c:pt>
                <c:pt idx="362">
                  <c:v>22941.52</c:v>
                </c:pt>
                <c:pt idx="363">
                  <c:v>22952.61</c:v>
                </c:pt>
                <c:pt idx="364">
                  <c:v>22958.94</c:v>
                </c:pt>
                <c:pt idx="365">
                  <c:v>22965.279999999999</c:v>
                </c:pt>
                <c:pt idx="366">
                  <c:v>22967.65</c:v>
                </c:pt>
                <c:pt idx="367">
                  <c:v>22979.53</c:v>
                </c:pt>
                <c:pt idx="368">
                  <c:v>22996.16</c:v>
                </c:pt>
                <c:pt idx="369">
                  <c:v>23009.63</c:v>
                </c:pt>
                <c:pt idx="370">
                  <c:v>23017.55</c:v>
                </c:pt>
                <c:pt idx="371">
                  <c:v>23026.26</c:v>
                </c:pt>
                <c:pt idx="372">
                  <c:v>23040.12</c:v>
                </c:pt>
                <c:pt idx="373">
                  <c:v>23045.27</c:v>
                </c:pt>
                <c:pt idx="374">
                  <c:v>23048.43</c:v>
                </c:pt>
                <c:pt idx="375">
                  <c:v>23052.39</c:v>
                </c:pt>
                <c:pt idx="376">
                  <c:v>23059.52</c:v>
                </c:pt>
                <c:pt idx="377">
                  <c:v>23065.06</c:v>
                </c:pt>
                <c:pt idx="378">
                  <c:v>23066.65</c:v>
                </c:pt>
                <c:pt idx="379">
                  <c:v>23069.02</c:v>
                </c:pt>
                <c:pt idx="380">
                  <c:v>23074.57</c:v>
                </c:pt>
                <c:pt idx="381">
                  <c:v>23077.74</c:v>
                </c:pt>
                <c:pt idx="382">
                  <c:v>23086.45</c:v>
                </c:pt>
                <c:pt idx="383">
                  <c:v>23097.93</c:v>
                </c:pt>
                <c:pt idx="384">
                  <c:v>23099.119999999999</c:v>
                </c:pt>
                <c:pt idx="385">
                  <c:v>23099.91</c:v>
                </c:pt>
                <c:pt idx="386">
                  <c:v>23119.71</c:v>
                </c:pt>
                <c:pt idx="387">
                  <c:v>23127.63</c:v>
                </c:pt>
                <c:pt idx="388">
                  <c:v>23134.76</c:v>
                </c:pt>
                <c:pt idx="389">
                  <c:v>23138.720000000001</c:v>
                </c:pt>
                <c:pt idx="390">
                  <c:v>23139.51</c:v>
                </c:pt>
                <c:pt idx="391">
                  <c:v>23147.03</c:v>
                </c:pt>
                <c:pt idx="392">
                  <c:v>23150.59</c:v>
                </c:pt>
                <c:pt idx="393">
                  <c:v>23160.89</c:v>
                </c:pt>
                <c:pt idx="394">
                  <c:v>23165.64</c:v>
                </c:pt>
                <c:pt idx="395">
                  <c:v>23169.599999999999</c:v>
                </c:pt>
                <c:pt idx="396">
                  <c:v>23170.39</c:v>
                </c:pt>
                <c:pt idx="397">
                  <c:v>23179.1</c:v>
                </c:pt>
                <c:pt idx="398">
                  <c:v>23183.86</c:v>
                </c:pt>
                <c:pt idx="399">
                  <c:v>23189</c:v>
                </c:pt>
                <c:pt idx="400">
                  <c:v>23193.360000000001</c:v>
                </c:pt>
                <c:pt idx="401">
                  <c:v>23200.49</c:v>
                </c:pt>
                <c:pt idx="402">
                  <c:v>23205.24</c:v>
                </c:pt>
                <c:pt idx="403">
                  <c:v>23206.82</c:v>
                </c:pt>
                <c:pt idx="404">
                  <c:v>23209.99</c:v>
                </c:pt>
                <c:pt idx="405">
                  <c:v>23220.29</c:v>
                </c:pt>
                <c:pt idx="406">
                  <c:v>23229.39</c:v>
                </c:pt>
                <c:pt idx="407">
                  <c:v>23234.94</c:v>
                </c:pt>
                <c:pt idx="408">
                  <c:v>23239.29</c:v>
                </c:pt>
                <c:pt idx="409">
                  <c:v>23240.080000000002</c:v>
                </c:pt>
                <c:pt idx="410">
                  <c:v>23252.76</c:v>
                </c:pt>
                <c:pt idx="411">
                  <c:v>23253.55</c:v>
                </c:pt>
                <c:pt idx="412">
                  <c:v>23260.28</c:v>
                </c:pt>
                <c:pt idx="413">
                  <c:v>23284.43</c:v>
                </c:pt>
                <c:pt idx="414">
                  <c:v>23287.599999999999</c:v>
                </c:pt>
                <c:pt idx="415">
                  <c:v>23288.39</c:v>
                </c:pt>
                <c:pt idx="416">
                  <c:v>23288.79</c:v>
                </c:pt>
                <c:pt idx="417">
                  <c:v>23289.98</c:v>
                </c:pt>
                <c:pt idx="418">
                  <c:v>23305.82</c:v>
                </c:pt>
                <c:pt idx="419">
                  <c:v>23306.21</c:v>
                </c:pt>
                <c:pt idx="420">
                  <c:v>23308.19</c:v>
                </c:pt>
                <c:pt idx="421">
                  <c:v>23316.11</c:v>
                </c:pt>
                <c:pt idx="422">
                  <c:v>23330.37</c:v>
                </c:pt>
                <c:pt idx="423">
                  <c:v>23361.25</c:v>
                </c:pt>
                <c:pt idx="424">
                  <c:v>23361.65</c:v>
                </c:pt>
                <c:pt idx="425">
                  <c:v>23363.63</c:v>
                </c:pt>
                <c:pt idx="426">
                  <c:v>23373.13</c:v>
                </c:pt>
                <c:pt idx="427">
                  <c:v>23385.41</c:v>
                </c:pt>
                <c:pt idx="428">
                  <c:v>23387.39</c:v>
                </c:pt>
                <c:pt idx="429">
                  <c:v>23389.759999999998</c:v>
                </c:pt>
                <c:pt idx="430">
                  <c:v>23401.64</c:v>
                </c:pt>
                <c:pt idx="431">
                  <c:v>23435.7</c:v>
                </c:pt>
                <c:pt idx="432">
                  <c:v>23437.279999999999</c:v>
                </c:pt>
                <c:pt idx="433">
                  <c:v>23449.95</c:v>
                </c:pt>
                <c:pt idx="434">
                  <c:v>23457.87</c:v>
                </c:pt>
                <c:pt idx="435">
                  <c:v>23458.27</c:v>
                </c:pt>
                <c:pt idx="436">
                  <c:v>23461.83</c:v>
                </c:pt>
                <c:pt idx="437">
                  <c:v>23462.62</c:v>
                </c:pt>
                <c:pt idx="438">
                  <c:v>23466.98</c:v>
                </c:pt>
                <c:pt idx="439">
                  <c:v>23482.42</c:v>
                </c:pt>
                <c:pt idx="440">
                  <c:v>23488.76</c:v>
                </c:pt>
                <c:pt idx="441">
                  <c:v>23489.15</c:v>
                </c:pt>
                <c:pt idx="442">
                  <c:v>23492.32</c:v>
                </c:pt>
                <c:pt idx="443">
                  <c:v>23495.88</c:v>
                </c:pt>
                <c:pt idx="444">
                  <c:v>23512.12</c:v>
                </c:pt>
                <c:pt idx="445">
                  <c:v>23522.02</c:v>
                </c:pt>
                <c:pt idx="446">
                  <c:v>23524.79</c:v>
                </c:pt>
                <c:pt idx="447">
                  <c:v>23540.23</c:v>
                </c:pt>
                <c:pt idx="448">
                  <c:v>23553.7</c:v>
                </c:pt>
                <c:pt idx="449">
                  <c:v>23555.68</c:v>
                </c:pt>
                <c:pt idx="450">
                  <c:v>23557.66</c:v>
                </c:pt>
                <c:pt idx="451">
                  <c:v>23561.61</c:v>
                </c:pt>
                <c:pt idx="452">
                  <c:v>23563.99</c:v>
                </c:pt>
                <c:pt idx="453">
                  <c:v>23580.62</c:v>
                </c:pt>
                <c:pt idx="454">
                  <c:v>23582.21</c:v>
                </c:pt>
                <c:pt idx="455">
                  <c:v>23588.54</c:v>
                </c:pt>
                <c:pt idx="456">
                  <c:v>23600.82</c:v>
                </c:pt>
                <c:pt idx="457">
                  <c:v>23605.96</c:v>
                </c:pt>
                <c:pt idx="458">
                  <c:v>23606.76</c:v>
                </c:pt>
                <c:pt idx="459">
                  <c:v>23627.35</c:v>
                </c:pt>
                <c:pt idx="460">
                  <c:v>23635.27</c:v>
                </c:pt>
                <c:pt idx="461">
                  <c:v>23640.81</c:v>
                </c:pt>
                <c:pt idx="462">
                  <c:v>23646.35</c:v>
                </c:pt>
                <c:pt idx="463">
                  <c:v>23651.9</c:v>
                </c:pt>
                <c:pt idx="464">
                  <c:v>23659.02</c:v>
                </c:pt>
                <c:pt idx="465">
                  <c:v>23670.9</c:v>
                </c:pt>
                <c:pt idx="466">
                  <c:v>23671.7</c:v>
                </c:pt>
                <c:pt idx="467">
                  <c:v>23672.49</c:v>
                </c:pt>
                <c:pt idx="468">
                  <c:v>23698.62</c:v>
                </c:pt>
                <c:pt idx="469">
                  <c:v>23709.71</c:v>
                </c:pt>
                <c:pt idx="470">
                  <c:v>23720.799999999999</c:v>
                </c:pt>
                <c:pt idx="471">
                  <c:v>23723.17</c:v>
                </c:pt>
                <c:pt idx="472">
                  <c:v>23723.96</c:v>
                </c:pt>
                <c:pt idx="473">
                  <c:v>23742.97</c:v>
                </c:pt>
                <c:pt idx="474">
                  <c:v>23750.1</c:v>
                </c:pt>
                <c:pt idx="475">
                  <c:v>23754.06</c:v>
                </c:pt>
                <c:pt idx="476">
                  <c:v>23756.43</c:v>
                </c:pt>
                <c:pt idx="477">
                  <c:v>23757.62</c:v>
                </c:pt>
                <c:pt idx="478">
                  <c:v>23759.599999999999</c:v>
                </c:pt>
                <c:pt idx="479">
                  <c:v>23763.56</c:v>
                </c:pt>
                <c:pt idx="480">
                  <c:v>23768.31</c:v>
                </c:pt>
                <c:pt idx="481">
                  <c:v>23775.439999999999</c:v>
                </c:pt>
                <c:pt idx="482">
                  <c:v>23776.23</c:v>
                </c:pt>
                <c:pt idx="483">
                  <c:v>23777.82</c:v>
                </c:pt>
                <c:pt idx="484">
                  <c:v>23790.09</c:v>
                </c:pt>
                <c:pt idx="485">
                  <c:v>23798.41</c:v>
                </c:pt>
                <c:pt idx="486">
                  <c:v>23799.200000000001</c:v>
                </c:pt>
                <c:pt idx="487">
                  <c:v>23800.78</c:v>
                </c:pt>
                <c:pt idx="488">
                  <c:v>23801.18</c:v>
                </c:pt>
                <c:pt idx="489">
                  <c:v>23838.799999999999</c:v>
                </c:pt>
                <c:pt idx="490">
                  <c:v>23845.53</c:v>
                </c:pt>
                <c:pt idx="491">
                  <c:v>23858.6</c:v>
                </c:pt>
                <c:pt idx="492">
                  <c:v>23867.31</c:v>
                </c:pt>
                <c:pt idx="493">
                  <c:v>23868.49</c:v>
                </c:pt>
                <c:pt idx="494">
                  <c:v>23872.85</c:v>
                </c:pt>
                <c:pt idx="495">
                  <c:v>23879.98</c:v>
                </c:pt>
                <c:pt idx="496">
                  <c:v>23884.73</c:v>
                </c:pt>
                <c:pt idx="497">
                  <c:v>23891.46</c:v>
                </c:pt>
                <c:pt idx="498">
                  <c:v>23891.86</c:v>
                </c:pt>
                <c:pt idx="499">
                  <c:v>23903.74</c:v>
                </c:pt>
                <c:pt idx="500">
                  <c:v>23904.92</c:v>
                </c:pt>
                <c:pt idx="501">
                  <c:v>23906.11</c:v>
                </c:pt>
                <c:pt idx="502">
                  <c:v>23921.95</c:v>
                </c:pt>
                <c:pt idx="503">
                  <c:v>23948.09</c:v>
                </c:pt>
                <c:pt idx="504">
                  <c:v>23956.799999999999</c:v>
                </c:pt>
                <c:pt idx="505">
                  <c:v>23983.72</c:v>
                </c:pt>
                <c:pt idx="506">
                  <c:v>23986.1</c:v>
                </c:pt>
                <c:pt idx="507">
                  <c:v>23989.27</c:v>
                </c:pt>
                <c:pt idx="508">
                  <c:v>23991.64</c:v>
                </c:pt>
                <c:pt idx="509">
                  <c:v>24009.86</c:v>
                </c:pt>
                <c:pt idx="510">
                  <c:v>24015</c:v>
                </c:pt>
                <c:pt idx="511">
                  <c:v>24025.7</c:v>
                </c:pt>
                <c:pt idx="512">
                  <c:v>24026.49</c:v>
                </c:pt>
                <c:pt idx="513">
                  <c:v>24030.45</c:v>
                </c:pt>
                <c:pt idx="514">
                  <c:v>24069.25</c:v>
                </c:pt>
                <c:pt idx="515">
                  <c:v>24078.76</c:v>
                </c:pt>
                <c:pt idx="516">
                  <c:v>24081.919999999998</c:v>
                </c:pt>
                <c:pt idx="517">
                  <c:v>24089.05</c:v>
                </c:pt>
                <c:pt idx="518">
                  <c:v>24089.45</c:v>
                </c:pt>
                <c:pt idx="519">
                  <c:v>24089.84</c:v>
                </c:pt>
                <c:pt idx="520">
                  <c:v>24096.18</c:v>
                </c:pt>
                <c:pt idx="521">
                  <c:v>24100.14</c:v>
                </c:pt>
                <c:pt idx="522">
                  <c:v>24105.29</c:v>
                </c:pt>
                <c:pt idx="523">
                  <c:v>24108.06</c:v>
                </c:pt>
                <c:pt idx="524">
                  <c:v>24109.64</c:v>
                </c:pt>
                <c:pt idx="525">
                  <c:v>24115.98</c:v>
                </c:pt>
                <c:pt idx="526">
                  <c:v>24125.48</c:v>
                </c:pt>
                <c:pt idx="527">
                  <c:v>24129.439999999999</c:v>
                </c:pt>
                <c:pt idx="528">
                  <c:v>24133.4</c:v>
                </c:pt>
                <c:pt idx="529">
                  <c:v>24138.94</c:v>
                </c:pt>
                <c:pt idx="530">
                  <c:v>24151.62</c:v>
                </c:pt>
                <c:pt idx="531">
                  <c:v>24155.58</c:v>
                </c:pt>
                <c:pt idx="532">
                  <c:v>24159.53</c:v>
                </c:pt>
                <c:pt idx="533">
                  <c:v>24173.79</c:v>
                </c:pt>
                <c:pt idx="534">
                  <c:v>24177.75</c:v>
                </c:pt>
                <c:pt idx="535">
                  <c:v>24180.13</c:v>
                </c:pt>
                <c:pt idx="536">
                  <c:v>24188.04</c:v>
                </c:pt>
                <c:pt idx="537">
                  <c:v>24192.799999999999</c:v>
                </c:pt>
                <c:pt idx="538">
                  <c:v>24195.57</c:v>
                </c:pt>
                <c:pt idx="539">
                  <c:v>24209.82</c:v>
                </c:pt>
                <c:pt idx="540">
                  <c:v>24211.01</c:v>
                </c:pt>
                <c:pt idx="541">
                  <c:v>24214.58</c:v>
                </c:pt>
                <c:pt idx="542">
                  <c:v>24226.06</c:v>
                </c:pt>
                <c:pt idx="543">
                  <c:v>24234.77</c:v>
                </c:pt>
                <c:pt idx="544">
                  <c:v>24237.94</c:v>
                </c:pt>
                <c:pt idx="545">
                  <c:v>24240.31</c:v>
                </c:pt>
                <c:pt idx="546">
                  <c:v>24245.07</c:v>
                </c:pt>
                <c:pt idx="547">
                  <c:v>24251.4</c:v>
                </c:pt>
                <c:pt idx="548">
                  <c:v>24256.55</c:v>
                </c:pt>
                <c:pt idx="549">
                  <c:v>24261.3</c:v>
                </c:pt>
                <c:pt idx="550">
                  <c:v>24281.49</c:v>
                </c:pt>
                <c:pt idx="551">
                  <c:v>24288.62</c:v>
                </c:pt>
                <c:pt idx="552">
                  <c:v>24296.54</c:v>
                </c:pt>
                <c:pt idx="553">
                  <c:v>24309.61</c:v>
                </c:pt>
                <c:pt idx="554">
                  <c:v>24313.96</c:v>
                </c:pt>
                <c:pt idx="555">
                  <c:v>24319.11</c:v>
                </c:pt>
                <c:pt idx="556">
                  <c:v>24328.22</c:v>
                </c:pt>
                <c:pt idx="557">
                  <c:v>24346.83</c:v>
                </c:pt>
                <c:pt idx="558">
                  <c:v>24353.56</c:v>
                </c:pt>
                <c:pt idx="559">
                  <c:v>24361.09</c:v>
                </c:pt>
                <c:pt idx="560">
                  <c:v>24368.21</c:v>
                </c:pt>
                <c:pt idx="561">
                  <c:v>24373.360000000001</c:v>
                </c:pt>
                <c:pt idx="562">
                  <c:v>24384.45</c:v>
                </c:pt>
                <c:pt idx="563">
                  <c:v>24395.14</c:v>
                </c:pt>
                <c:pt idx="564">
                  <c:v>24402.66</c:v>
                </c:pt>
                <c:pt idx="565">
                  <c:v>24407.02</c:v>
                </c:pt>
                <c:pt idx="566">
                  <c:v>24408.21</c:v>
                </c:pt>
                <c:pt idx="567">
                  <c:v>24414.54</c:v>
                </c:pt>
                <c:pt idx="568">
                  <c:v>24425.23</c:v>
                </c:pt>
                <c:pt idx="569">
                  <c:v>24427.21</c:v>
                </c:pt>
                <c:pt idx="570">
                  <c:v>24431.17</c:v>
                </c:pt>
                <c:pt idx="571">
                  <c:v>24432.76</c:v>
                </c:pt>
                <c:pt idx="572">
                  <c:v>24434.34</c:v>
                </c:pt>
                <c:pt idx="573">
                  <c:v>24435.919999999998</c:v>
                </c:pt>
                <c:pt idx="574">
                  <c:v>24440.68</c:v>
                </c:pt>
                <c:pt idx="575">
                  <c:v>24462.85</c:v>
                </c:pt>
                <c:pt idx="576">
                  <c:v>24463.25</c:v>
                </c:pt>
                <c:pt idx="577">
                  <c:v>24464.43</c:v>
                </c:pt>
                <c:pt idx="578">
                  <c:v>24470.37</c:v>
                </c:pt>
                <c:pt idx="579">
                  <c:v>24472.35</c:v>
                </c:pt>
                <c:pt idx="580">
                  <c:v>24473.54</c:v>
                </c:pt>
                <c:pt idx="581">
                  <c:v>24473.94</c:v>
                </c:pt>
                <c:pt idx="582">
                  <c:v>24477.11</c:v>
                </c:pt>
                <c:pt idx="583">
                  <c:v>24477.5</c:v>
                </c:pt>
                <c:pt idx="584">
                  <c:v>24477.9</c:v>
                </c:pt>
                <c:pt idx="585">
                  <c:v>24485.03</c:v>
                </c:pt>
                <c:pt idx="586">
                  <c:v>24486.61</c:v>
                </c:pt>
                <c:pt idx="587">
                  <c:v>24488.98</c:v>
                </c:pt>
                <c:pt idx="588">
                  <c:v>24490.57</c:v>
                </c:pt>
                <c:pt idx="589">
                  <c:v>24492.15</c:v>
                </c:pt>
                <c:pt idx="590">
                  <c:v>24494.13</c:v>
                </c:pt>
                <c:pt idx="591">
                  <c:v>24498.09</c:v>
                </c:pt>
                <c:pt idx="592">
                  <c:v>24499.68</c:v>
                </c:pt>
                <c:pt idx="593">
                  <c:v>24500.07</c:v>
                </c:pt>
                <c:pt idx="594">
                  <c:v>24500.86</c:v>
                </c:pt>
                <c:pt idx="595">
                  <c:v>24513.14</c:v>
                </c:pt>
                <c:pt idx="596">
                  <c:v>24515.91</c:v>
                </c:pt>
                <c:pt idx="597">
                  <c:v>24522.25</c:v>
                </c:pt>
                <c:pt idx="598">
                  <c:v>24539.67</c:v>
                </c:pt>
                <c:pt idx="599">
                  <c:v>24543.63</c:v>
                </c:pt>
                <c:pt idx="600">
                  <c:v>24546.799999999999</c:v>
                </c:pt>
                <c:pt idx="601">
                  <c:v>24550.76</c:v>
                </c:pt>
                <c:pt idx="602">
                  <c:v>24551.55</c:v>
                </c:pt>
                <c:pt idx="603">
                  <c:v>24552.34</c:v>
                </c:pt>
                <c:pt idx="604">
                  <c:v>24556.7</c:v>
                </c:pt>
                <c:pt idx="605">
                  <c:v>24569.37</c:v>
                </c:pt>
                <c:pt idx="606">
                  <c:v>24576.1</c:v>
                </c:pt>
                <c:pt idx="607">
                  <c:v>24589.17</c:v>
                </c:pt>
                <c:pt idx="608">
                  <c:v>24589.56</c:v>
                </c:pt>
                <c:pt idx="609">
                  <c:v>24591.15</c:v>
                </c:pt>
                <c:pt idx="610">
                  <c:v>24595.11</c:v>
                </c:pt>
                <c:pt idx="611">
                  <c:v>24603.82</c:v>
                </c:pt>
                <c:pt idx="612">
                  <c:v>24604.61</c:v>
                </c:pt>
                <c:pt idx="613">
                  <c:v>24614.11</c:v>
                </c:pt>
                <c:pt idx="614">
                  <c:v>24623.62</c:v>
                </c:pt>
                <c:pt idx="615">
                  <c:v>24629.95</c:v>
                </c:pt>
                <c:pt idx="616">
                  <c:v>24633.91</c:v>
                </c:pt>
                <c:pt idx="617">
                  <c:v>24654.5</c:v>
                </c:pt>
                <c:pt idx="618">
                  <c:v>24656.09</c:v>
                </c:pt>
                <c:pt idx="619">
                  <c:v>24666.38</c:v>
                </c:pt>
                <c:pt idx="620">
                  <c:v>24684.2</c:v>
                </c:pt>
                <c:pt idx="621">
                  <c:v>24684.6</c:v>
                </c:pt>
                <c:pt idx="622">
                  <c:v>24686.18</c:v>
                </c:pt>
                <c:pt idx="623">
                  <c:v>24689.35</c:v>
                </c:pt>
                <c:pt idx="624">
                  <c:v>24690.14</c:v>
                </c:pt>
                <c:pt idx="625">
                  <c:v>24697.66</c:v>
                </c:pt>
                <c:pt idx="626">
                  <c:v>24698.06</c:v>
                </c:pt>
                <c:pt idx="627">
                  <c:v>24699.64</c:v>
                </c:pt>
                <c:pt idx="628">
                  <c:v>24701.62</c:v>
                </c:pt>
                <c:pt idx="629">
                  <c:v>24716.27</c:v>
                </c:pt>
                <c:pt idx="630">
                  <c:v>24725.78</c:v>
                </c:pt>
                <c:pt idx="631">
                  <c:v>24745.58</c:v>
                </c:pt>
                <c:pt idx="632">
                  <c:v>24749.54</c:v>
                </c:pt>
                <c:pt idx="633">
                  <c:v>24759.83</c:v>
                </c:pt>
                <c:pt idx="634">
                  <c:v>24763.79</c:v>
                </c:pt>
                <c:pt idx="635">
                  <c:v>24767.75</c:v>
                </c:pt>
                <c:pt idx="636">
                  <c:v>24771.71</c:v>
                </c:pt>
                <c:pt idx="637">
                  <c:v>24782.799999999999</c:v>
                </c:pt>
                <c:pt idx="638">
                  <c:v>24786.76</c:v>
                </c:pt>
                <c:pt idx="639">
                  <c:v>24789.919999999998</c:v>
                </c:pt>
                <c:pt idx="640">
                  <c:v>24797.05</c:v>
                </c:pt>
                <c:pt idx="641">
                  <c:v>24814.47</c:v>
                </c:pt>
                <c:pt idx="642">
                  <c:v>24815.27</c:v>
                </c:pt>
                <c:pt idx="643">
                  <c:v>24820.81</c:v>
                </c:pt>
                <c:pt idx="644">
                  <c:v>24826.75</c:v>
                </c:pt>
                <c:pt idx="645">
                  <c:v>24838.23</c:v>
                </c:pt>
                <c:pt idx="646">
                  <c:v>24842.98</c:v>
                </c:pt>
                <c:pt idx="647">
                  <c:v>24844.57</c:v>
                </c:pt>
                <c:pt idx="648">
                  <c:v>24848.53</c:v>
                </c:pt>
                <c:pt idx="649">
                  <c:v>24853.279999999999</c:v>
                </c:pt>
                <c:pt idx="650">
                  <c:v>24856.84</c:v>
                </c:pt>
                <c:pt idx="651">
                  <c:v>24859.62</c:v>
                </c:pt>
                <c:pt idx="652">
                  <c:v>24888.13</c:v>
                </c:pt>
                <c:pt idx="653">
                  <c:v>24888.92</c:v>
                </c:pt>
                <c:pt idx="654">
                  <c:v>24891.29</c:v>
                </c:pt>
                <c:pt idx="655">
                  <c:v>24892.09</c:v>
                </c:pt>
                <c:pt idx="656">
                  <c:v>24901.59</c:v>
                </c:pt>
                <c:pt idx="657">
                  <c:v>24905.55</c:v>
                </c:pt>
                <c:pt idx="658">
                  <c:v>24907.919999999998</c:v>
                </c:pt>
                <c:pt idx="659">
                  <c:v>24923.759999999998</c:v>
                </c:pt>
                <c:pt idx="660">
                  <c:v>24924.560000000001</c:v>
                </c:pt>
                <c:pt idx="661">
                  <c:v>24926.14</c:v>
                </c:pt>
                <c:pt idx="662">
                  <c:v>24947.52</c:v>
                </c:pt>
                <c:pt idx="663">
                  <c:v>24955.439999999999</c:v>
                </c:pt>
                <c:pt idx="664">
                  <c:v>24961.78</c:v>
                </c:pt>
                <c:pt idx="665">
                  <c:v>24964.15</c:v>
                </c:pt>
                <c:pt idx="666">
                  <c:v>24977.62</c:v>
                </c:pt>
                <c:pt idx="667">
                  <c:v>24991.48</c:v>
                </c:pt>
                <c:pt idx="668">
                  <c:v>25001.37</c:v>
                </c:pt>
                <c:pt idx="669">
                  <c:v>25002.17</c:v>
                </c:pt>
                <c:pt idx="670">
                  <c:v>25005.33</c:v>
                </c:pt>
                <c:pt idx="671">
                  <c:v>25010.880000000001</c:v>
                </c:pt>
                <c:pt idx="672">
                  <c:v>25024.74</c:v>
                </c:pt>
                <c:pt idx="673">
                  <c:v>25029.88</c:v>
                </c:pt>
                <c:pt idx="674">
                  <c:v>25038.6</c:v>
                </c:pt>
                <c:pt idx="675">
                  <c:v>25041.759999999998</c:v>
                </c:pt>
                <c:pt idx="676">
                  <c:v>25044.93</c:v>
                </c:pt>
                <c:pt idx="677">
                  <c:v>25046.52</c:v>
                </c:pt>
                <c:pt idx="678">
                  <c:v>25064.73</c:v>
                </c:pt>
                <c:pt idx="679">
                  <c:v>25072.65</c:v>
                </c:pt>
                <c:pt idx="680">
                  <c:v>25073.439999999999</c:v>
                </c:pt>
                <c:pt idx="681">
                  <c:v>25073.84</c:v>
                </c:pt>
                <c:pt idx="682">
                  <c:v>25078.99</c:v>
                </c:pt>
                <c:pt idx="683">
                  <c:v>25079.78</c:v>
                </c:pt>
                <c:pt idx="684">
                  <c:v>25093.24</c:v>
                </c:pt>
                <c:pt idx="685">
                  <c:v>25097.200000000001</c:v>
                </c:pt>
                <c:pt idx="686">
                  <c:v>25104.720000000001</c:v>
                </c:pt>
                <c:pt idx="687">
                  <c:v>25110.66</c:v>
                </c:pt>
                <c:pt idx="688">
                  <c:v>25113.83</c:v>
                </c:pt>
                <c:pt idx="689">
                  <c:v>25118.58</c:v>
                </c:pt>
                <c:pt idx="690">
                  <c:v>25122.54</c:v>
                </c:pt>
                <c:pt idx="691">
                  <c:v>25128.09</c:v>
                </c:pt>
                <c:pt idx="692">
                  <c:v>25132.05</c:v>
                </c:pt>
                <c:pt idx="693">
                  <c:v>25133.63</c:v>
                </c:pt>
                <c:pt idx="694">
                  <c:v>25145.51</c:v>
                </c:pt>
                <c:pt idx="695">
                  <c:v>25147.49</c:v>
                </c:pt>
                <c:pt idx="696">
                  <c:v>25158.97</c:v>
                </c:pt>
                <c:pt idx="697">
                  <c:v>25160.560000000001</c:v>
                </c:pt>
                <c:pt idx="698">
                  <c:v>25161.35</c:v>
                </c:pt>
                <c:pt idx="699">
                  <c:v>25166.1</c:v>
                </c:pt>
                <c:pt idx="700">
                  <c:v>25167.29</c:v>
                </c:pt>
                <c:pt idx="701">
                  <c:v>25176.39</c:v>
                </c:pt>
                <c:pt idx="702">
                  <c:v>25177.58</c:v>
                </c:pt>
                <c:pt idx="703">
                  <c:v>25179.17</c:v>
                </c:pt>
                <c:pt idx="704">
                  <c:v>25193.03</c:v>
                </c:pt>
                <c:pt idx="705">
                  <c:v>25198.17</c:v>
                </c:pt>
                <c:pt idx="706">
                  <c:v>25198.57</c:v>
                </c:pt>
                <c:pt idx="707">
                  <c:v>25200.15</c:v>
                </c:pt>
                <c:pt idx="708">
                  <c:v>25201.34</c:v>
                </c:pt>
                <c:pt idx="709">
                  <c:v>25204.9</c:v>
                </c:pt>
                <c:pt idx="710">
                  <c:v>25207.279999999999</c:v>
                </c:pt>
                <c:pt idx="711">
                  <c:v>25213.22</c:v>
                </c:pt>
                <c:pt idx="712">
                  <c:v>25213.62</c:v>
                </c:pt>
                <c:pt idx="713">
                  <c:v>25215.200000000001</c:v>
                </c:pt>
                <c:pt idx="714">
                  <c:v>25224.7</c:v>
                </c:pt>
                <c:pt idx="715">
                  <c:v>25229.46</c:v>
                </c:pt>
                <c:pt idx="716">
                  <c:v>25232.23</c:v>
                </c:pt>
                <c:pt idx="717">
                  <c:v>25234.21</c:v>
                </c:pt>
                <c:pt idx="718">
                  <c:v>25234.6</c:v>
                </c:pt>
                <c:pt idx="719">
                  <c:v>25239.75</c:v>
                </c:pt>
                <c:pt idx="720">
                  <c:v>25245.29</c:v>
                </c:pt>
                <c:pt idx="721">
                  <c:v>25246.09</c:v>
                </c:pt>
                <c:pt idx="722">
                  <c:v>25257.97</c:v>
                </c:pt>
                <c:pt idx="723">
                  <c:v>25260.34</c:v>
                </c:pt>
                <c:pt idx="724">
                  <c:v>25261.13</c:v>
                </c:pt>
                <c:pt idx="725">
                  <c:v>25264.3</c:v>
                </c:pt>
                <c:pt idx="726">
                  <c:v>25266.68</c:v>
                </c:pt>
                <c:pt idx="727">
                  <c:v>25268.26</c:v>
                </c:pt>
                <c:pt idx="728">
                  <c:v>25269.05</c:v>
                </c:pt>
                <c:pt idx="729">
                  <c:v>25277.759999999998</c:v>
                </c:pt>
                <c:pt idx="730">
                  <c:v>25281.72</c:v>
                </c:pt>
                <c:pt idx="731">
                  <c:v>25285.68</c:v>
                </c:pt>
                <c:pt idx="732">
                  <c:v>25286.48</c:v>
                </c:pt>
                <c:pt idx="733">
                  <c:v>25288.85</c:v>
                </c:pt>
                <c:pt idx="734">
                  <c:v>25289.64</c:v>
                </c:pt>
                <c:pt idx="735">
                  <c:v>25294</c:v>
                </c:pt>
                <c:pt idx="736">
                  <c:v>25295.58</c:v>
                </c:pt>
                <c:pt idx="737">
                  <c:v>25296.77</c:v>
                </c:pt>
                <c:pt idx="738">
                  <c:v>25299.94</c:v>
                </c:pt>
                <c:pt idx="739">
                  <c:v>25303.9</c:v>
                </c:pt>
                <c:pt idx="740">
                  <c:v>25304.29</c:v>
                </c:pt>
                <c:pt idx="741">
                  <c:v>25305.48</c:v>
                </c:pt>
                <c:pt idx="742">
                  <c:v>25307.86</c:v>
                </c:pt>
                <c:pt idx="743">
                  <c:v>25311.82</c:v>
                </c:pt>
                <c:pt idx="744">
                  <c:v>25316.57</c:v>
                </c:pt>
                <c:pt idx="745">
                  <c:v>25331.22</c:v>
                </c:pt>
                <c:pt idx="746">
                  <c:v>25335.18</c:v>
                </c:pt>
                <c:pt idx="747">
                  <c:v>25338.74</c:v>
                </c:pt>
                <c:pt idx="748">
                  <c:v>25342.31</c:v>
                </c:pt>
                <c:pt idx="749">
                  <c:v>25342.7</c:v>
                </c:pt>
                <c:pt idx="750">
                  <c:v>25343.5</c:v>
                </c:pt>
                <c:pt idx="751">
                  <c:v>25343.89</c:v>
                </c:pt>
                <c:pt idx="752">
                  <c:v>25345.87</c:v>
                </c:pt>
                <c:pt idx="753">
                  <c:v>25346.66</c:v>
                </c:pt>
                <c:pt idx="754">
                  <c:v>25347.46</c:v>
                </c:pt>
                <c:pt idx="755">
                  <c:v>25369.63</c:v>
                </c:pt>
                <c:pt idx="756">
                  <c:v>25372.799999999999</c:v>
                </c:pt>
                <c:pt idx="757">
                  <c:v>25384.28</c:v>
                </c:pt>
                <c:pt idx="758">
                  <c:v>25387.84</c:v>
                </c:pt>
                <c:pt idx="759">
                  <c:v>25393.39</c:v>
                </c:pt>
                <c:pt idx="760">
                  <c:v>25399.72</c:v>
                </c:pt>
                <c:pt idx="761">
                  <c:v>25410.41</c:v>
                </c:pt>
                <c:pt idx="762">
                  <c:v>25440.9</c:v>
                </c:pt>
                <c:pt idx="763">
                  <c:v>25451.99</c:v>
                </c:pt>
                <c:pt idx="764">
                  <c:v>25460.7</c:v>
                </c:pt>
                <c:pt idx="765">
                  <c:v>25489.61</c:v>
                </c:pt>
                <c:pt idx="766">
                  <c:v>25503.07</c:v>
                </c:pt>
                <c:pt idx="767">
                  <c:v>25513.759999999998</c:v>
                </c:pt>
                <c:pt idx="768">
                  <c:v>25537.13</c:v>
                </c:pt>
                <c:pt idx="769">
                  <c:v>25537.52</c:v>
                </c:pt>
                <c:pt idx="770">
                  <c:v>25539.11</c:v>
                </c:pt>
                <c:pt idx="771">
                  <c:v>25541.48</c:v>
                </c:pt>
                <c:pt idx="772">
                  <c:v>25542.27</c:v>
                </c:pt>
                <c:pt idx="773">
                  <c:v>25543.07</c:v>
                </c:pt>
                <c:pt idx="774">
                  <c:v>25547.42</c:v>
                </c:pt>
                <c:pt idx="775">
                  <c:v>25557.32</c:v>
                </c:pt>
                <c:pt idx="776">
                  <c:v>25568.01</c:v>
                </c:pt>
                <c:pt idx="777">
                  <c:v>25578.31</c:v>
                </c:pt>
                <c:pt idx="778">
                  <c:v>25583.85</c:v>
                </c:pt>
                <c:pt idx="779">
                  <c:v>25584.25</c:v>
                </c:pt>
                <c:pt idx="780">
                  <c:v>25601.27</c:v>
                </c:pt>
                <c:pt idx="781">
                  <c:v>25607.21</c:v>
                </c:pt>
                <c:pt idx="782">
                  <c:v>25610.78</c:v>
                </c:pt>
                <c:pt idx="783">
                  <c:v>25619.09</c:v>
                </c:pt>
                <c:pt idx="784">
                  <c:v>25620.68</c:v>
                </c:pt>
                <c:pt idx="785">
                  <c:v>25621.07</c:v>
                </c:pt>
                <c:pt idx="786">
                  <c:v>25645.23</c:v>
                </c:pt>
                <c:pt idx="787">
                  <c:v>25656.31</c:v>
                </c:pt>
                <c:pt idx="788">
                  <c:v>25711.75</c:v>
                </c:pt>
                <c:pt idx="789">
                  <c:v>25721.25</c:v>
                </c:pt>
                <c:pt idx="790">
                  <c:v>25739.47</c:v>
                </c:pt>
                <c:pt idx="791">
                  <c:v>25739.86</c:v>
                </c:pt>
                <c:pt idx="792">
                  <c:v>25749.37</c:v>
                </c:pt>
                <c:pt idx="793">
                  <c:v>25762.44</c:v>
                </c:pt>
                <c:pt idx="794">
                  <c:v>25778.27</c:v>
                </c:pt>
                <c:pt idx="795">
                  <c:v>25779.07</c:v>
                </c:pt>
                <c:pt idx="796">
                  <c:v>25794.51</c:v>
                </c:pt>
                <c:pt idx="797">
                  <c:v>25812.33</c:v>
                </c:pt>
                <c:pt idx="798">
                  <c:v>25815.89</c:v>
                </c:pt>
                <c:pt idx="799">
                  <c:v>25818.66</c:v>
                </c:pt>
                <c:pt idx="800">
                  <c:v>25834.5</c:v>
                </c:pt>
                <c:pt idx="801">
                  <c:v>25849.15</c:v>
                </c:pt>
                <c:pt idx="802">
                  <c:v>25852.720000000001</c:v>
                </c:pt>
                <c:pt idx="803">
                  <c:v>25874.1</c:v>
                </c:pt>
                <c:pt idx="804">
                  <c:v>25885.19</c:v>
                </c:pt>
                <c:pt idx="805">
                  <c:v>25887.96</c:v>
                </c:pt>
                <c:pt idx="806">
                  <c:v>25893.11</c:v>
                </c:pt>
                <c:pt idx="807">
                  <c:v>25908.15</c:v>
                </c:pt>
                <c:pt idx="808">
                  <c:v>25918.45</c:v>
                </c:pt>
                <c:pt idx="809">
                  <c:v>25923.99</c:v>
                </c:pt>
                <c:pt idx="810">
                  <c:v>25937.06</c:v>
                </c:pt>
                <c:pt idx="811">
                  <c:v>25937.46</c:v>
                </c:pt>
                <c:pt idx="812">
                  <c:v>25938.25</c:v>
                </c:pt>
                <c:pt idx="813">
                  <c:v>25943</c:v>
                </c:pt>
                <c:pt idx="814">
                  <c:v>25944.98</c:v>
                </c:pt>
                <c:pt idx="815">
                  <c:v>25955.27</c:v>
                </c:pt>
                <c:pt idx="816">
                  <c:v>25962.799999999999</c:v>
                </c:pt>
                <c:pt idx="817">
                  <c:v>25967.55</c:v>
                </c:pt>
                <c:pt idx="818">
                  <c:v>25969.13</c:v>
                </c:pt>
                <c:pt idx="819">
                  <c:v>25972.3</c:v>
                </c:pt>
                <c:pt idx="820">
                  <c:v>25975.87</c:v>
                </c:pt>
                <c:pt idx="821">
                  <c:v>25996.85</c:v>
                </c:pt>
                <c:pt idx="822">
                  <c:v>26025.360000000001</c:v>
                </c:pt>
                <c:pt idx="823">
                  <c:v>26036.45</c:v>
                </c:pt>
                <c:pt idx="824">
                  <c:v>26040.41</c:v>
                </c:pt>
                <c:pt idx="825">
                  <c:v>26042.78</c:v>
                </c:pt>
                <c:pt idx="826">
                  <c:v>26052.29</c:v>
                </c:pt>
                <c:pt idx="827">
                  <c:v>26055.46</c:v>
                </c:pt>
                <c:pt idx="828">
                  <c:v>26057.83</c:v>
                </c:pt>
                <c:pt idx="829">
                  <c:v>26070.5</c:v>
                </c:pt>
                <c:pt idx="830">
                  <c:v>26095.84</c:v>
                </c:pt>
                <c:pt idx="831">
                  <c:v>26105.35</c:v>
                </c:pt>
                <c:pt idx="832">
                  <c:v>26112.48</c:v>
                </c:pt>
                <c:pt idx="833">
                  <c:v>26129.11</c:v>
                </c:pt>
                <c:pt idx="834">
                  <c:v>26135.439999999999</c:v>
                </c:pt>
                <c:pt idx="835">
                  <c:v>26157.22</c:v>
                </c:pt>
                <c:pt idx="836">
                  <c:v>26163.95</c:v>
                </c:pt>
                <c:pt idx="837">
                  <c:v>26166.720000000001</c:v>
                </c:pt>
                <c:pt idx="838">
                  <c:v>26179.79</c:v>
                </c:pt>
                <c:pt idx="839">
                  <c:v>26187.71</c:v>
                </c:pt>
                <c:pt idx="840">
                  <c:v>26199.19</c:v>
                </c:pt>
                <c:pt idx="841">
                  <c:v>26211.47</c:v>
                </c:pt>
                <c:pt idx="842">
                  <c:v>26220.97</c:v>
                </c:pt>
                <c:pt idx="843">
                  <c:v>26222.560000000001</c:v>
                </c:pt>
                <c:pt idx="844">
                  <c:v>26247.11</c:v>
                </c:pt>
                <c:pt idx="845">
                  <c:v>26266.11</c:v>
                </c:pt>
                <c:pt idx="846">
                  <c:v>26277.200000000001</c:v>
                </c:pt>
                <c:pt idx="847">
                  <c:v>26278.78</c:v>
                </c:pt>
                <c:pt idx="848">
                  <c:v>26283.93</c:v>
                </c:pt>
                <c:pt idx="849">
                  <c:v>26293.040000000001</c:v>
                </c:pt>
                <c:pt idx="850">
                  <c:v>26312.84</c:v>
                </c:pt>
                <c:pt idx="851">
                  <c:v>26333.43</c:v>
                </c:pt>
                <c:pt idx="852">
                  <c:v>26367.48</c:v>
                </c:pt>
                <c:pt idx="853">
                  <c:v>26382.53</c:v>
                </c:pt>
                <c:pt idx="854">
                  <c:v>26432.42</c:v>
                </c:pt>
                <c:pt idx="855">
                  <c:v>26450.639999999999</c:v>
                </c:pt>
                <c:pt idx="856">
                  <c:v>26454.2</c:v>
                </c:pt>
                <c:pt idx="857">
                  <c:v>26455.78</c:v>
                </c:pt>
                <c:pt idx="858">
                  <c:v>26472.02</c:v>
                </c:pt>
                <c:pt idx="859">
                  <c:v>26475.98</c:v>
                </c:pt>
                <c:pt idx="860">
                  <c:v>26487.07</c:v>
                </c:pt>
                <c:pt idx="861">
                  <c:v>26495.78</c:v>
                </c:pt>
                <c:pt idx="862">
                  <c:v>26496.17</c:v>
                </c:pt>
                <c:pt idx="863">
                  <c:v>26531.42</c:v>
                </c:pt>
                <c:pt idx="864">
                  <c:v>26542.5</c:v>
                </c:pt>
                <c:pt idx="865">
                  <c:v>26542.9</c:v>
                </c:pt>
                <c:pt idx="866">
                  <c:v>26553.59</c:v>
                </c:pt>
                <c:pt idx="867">
                  <c:v>26571.41</c:v>
                </c:pt>
                <c:pt idx="868">
                  <c:v>26587.64</c:v>
                </c:pt>
                <c:pt idx="869">
                  <c:v>26596.75</c:v>
                </c:pt>
                <c:pt idx="870">
                  <c:v>26597.15</c:v>
                </c:pt>
                <c:pt idx="871">
                  <c:v>26629.62</c:v>
                </c:pt>
                <c:pt idx="872">
                  <c:v>26680.3</c:v>
                </c:pt>
                <c:pt idx="873">
                  <c:v>26680.7</c:v>
                </c:pt>
                <c:pt idx="874">
                  <c:v>26689.81</c:v>
                </c:pt>
                <c:pt idx="875">
                  <c:v>26695.74</c:v>
                </c:pt>
                <c:pt idx="876">
                  <c:v>26729.4</c:v>
                </c:pt>
                <c:pt idx="877">
                  <c:v>26734.15</c:v>
                </c:pt>
                <c:pt idx="878">
                  <c:v>26751.58</c:v>
                </c:pt>
                <c:pt idx="879">
                  <c:v>26769</c:v>
                </c:pt>
                <c:pt idx="880">
                  <c:v>26773.75</c:v>
                </c:pt>
                <c:pt idx="881">
                  <c:v>26805.83</c:v>
                </c:pt>
                <c:pt idx="882">
                  <c:v>26808.6</c:v>
                </c:pt>
                <c:pt idx="883">
                  <c:v>26832.36</c:v>
                </c:pt>
                <c:pt idx="884">
                  <c:v>26832.75</c:v>
                </c:pt>
                <c:pt idx="885">
                  <c:v>26833.94</c:v>
                </c:pt>
                <c:pt idx="886">
                  <c:v>26837.9</c:v>
                </c:pt>
                <c:pt idx="887">
                  <c:v>26861.66</c:v>
                </c:pt>
                <c:pt idx="888">
                  <c:v>26884.62</c:v>
                </c:pt>
                <c:pt idx="889">
                  <c:v>26887</c:v>
                </c:pt>
                <c:pt idx="890">
                  <c:v>26887.79</c:v>
                </c:pt>
                <c:pt idx="891">
                  <c:v>26888.19</c:v>
                </c:pt>
                <c:pt idx="892">
                  <c:v>26904.42</c:v>
                </c:pt>
                <c:pt idx="893">
                  <c:v>26914.32</c:v>
                </c:pt>
                <c:pt idx="894">
                  <c:v>26916.3</c:v>
                </c:pt>
                <c:pt idx="895">
                  <c:v>26917.89</c:v>
                </c:pt>
                <c:pt idx="896">
                  <c:v>26927.39</c:v>
                </c:pt>
                <c:pt idx="897">
                  <c:v>26950.36</c:v>
                </c:pt>
                <c:pt idx="898">
                  <c:v>26960.65</c:v>
                </c:pt>
                <c:pt idx="899">
                  <c:v>26966.19</c:v>
                </c:pt>
                <c:pt idx="900">
                  <c:v>26989.56</c:v>
                </c:pt>
                <c:pt idx="901">
                  <c:v>27000.25</c:v>
                </c:pt>
                <c:pt idx="902">
                  <c:v>27004.21</c:v>
                </c:pt>
                <c:pt idx="903">
                  <c:v>27005.79</c:v>
                </c:pt>
                <c:pt idx="904">
                  <c:v>27006.58</c:v>
                </c:pt>
                <c:pt idx="905">
                  <c:v>27015.3</c:v>
                </c:pt>
                <c:pt idx="906">
                  <c:v>27022.03</c:v>
                </c:pt>
                <c:pt idx="907">
                  <c:v>27026.38</c:v>
                </c:pt>
                <c:pt idx="908">
                  <c:v>27039.05</c:v>
                </c:pt>
                <c:pt idx="909">
                  <c:v>27056.080000000002</c:v>
                </c:pt>
                <c:pt idx="910">
                  <c:v>27057.27</c:v>
                </c:pt>
                <c:pt idx="911">
                  <c:v>27065.19</c:v>
                </c:pt>
                <c:pt idx="912">
                  <c:v>27065.98</c:v>
                </c:pt>
                <c:pt idx="913">
                  <c:v>27081.82</c:v>
                </c:pt>
                <c:pt idx="914">
                  <c:v>27085.78</c:v>
                </c:pt>
                <c:pt idx="915">
                  <c:v>27091.32</c:v>
                </c:pt>
                <c:pt idx="916">
                  <c:v>27093.7</c:v>
                </c:pt>
                <c:pt idx="917">
                  <c:v>27103.200000000001</c:v>
                </c:pt>
                <c:pt idx="918">
                  <c:v>27125.38</c:v>
                </c:pt>
                <c:pt idx="919">
                  <c:v>27131.71</c:v>
                </c:pt>
                <c:pt idx="920">
                  <c:v>27139.63</c:v>
                </c:pt>
                <c:pt idx="921">
                  <c:v>27142.400000000001</c:v>
                </c:pt>
                <c:pt idx="922">
                  <c:v>27162.2</c:v>
                </c:pt>
                <c:pt idx="923">
                  <c:v>27181.599999999999</c:v>
                </c:pt>
                <c:pt idx="924">
                  <c:v>27184.77</c:v>
                </c:pt>
                <c:pt idx="925">
                  <c:v>27189.52</c:v>
                </c:pt>
                <c:pt idx="926">
                  <c:v>27203.38</c:v>
                </c:pt>
                <c:pt idx="927">
                  <c:v>27216.45</c:v>
                </c:pt>
                <c:pt idx="928">
                  <c:v>27223.97</c:v>
                </c:pt>
                <c:pt idx="929">
                  <c:v>27225.95</c:v>
                </c:pt>
                <c:pt idx="930">
                  <c:v>27230.7</c:v>
                </c:pt>
                <c:pt idx="931">
                  <c:v>27235.85</c:v>
                </c:pt>
                <c:pt idx="932">
                  <c:v>27239.42</c:v>
                </c:pt>
                <c:pt idx="933">
                  <c:v>27242.19</c:v>
                </c:pt>
                <c:pt idx="934">
                  <c:v>27247.34</c:v>
                </c:pt>
                <c:pt idx="935">
                  <c:v>27267.93</c:v>
                </c:pt>
                <c:pt idx="936">
                  <c:v>27319.4</c:v>
                </c:pt>
                <c:pt idx="937">
                  <c:v>27321.78</c:v>
                </c:pt>
                <c:pt idx="938">
                  <c:v>27322.97</c:v>
                </c:pt>
                <c:pt idx="939">
                  <c:v>27323.360000000001</c:v>
                </c:pt>
                <c:pt idx="940">
                  <c:v>27326.53</c:v>
                </c:pt>
                <c:pt idx="941">
                  <c:v>27328.11</c:v>
                </c:pt>
                <c:pt idx="942">
                  <c:v>27339.599999999999</c:v>
                </c:pt>
                <c:pt idx="943">
                  <c:v>27352.66</c:v>
                </c:pt>
                <c:pt idx="944">
                  <c:v>27360.58</c:v>
                </c:pt>
                <c:pt idx="945">
                  <c:v>27362.959999999999</c:v>
                </c:pt>
                <c:pt idx="946">
                  <c:v>27368.5</c:v>
                </c:pt>
                <c:pt idx="947">
                  <c:v>27375.24</c:v>
                </c:pt>
                <c:pt idx="948">
                  <c:v>27386.720000000001</c:v>
                </c:pt>
                <c:pt idx="949">
                  <c:v>27392.26</c:v>
                </c:pt>
                <c:pt idx="950">
                  <c:v>27392.66</c:v>
                </c:pt>
                <c:pt idx="951">
                  <c:v>27413.64</c:v>
                </c:pt>
                <c:pt idx="952">
                  <c:v>27422.36</c:v>
                </c:pt>
                <c:pt idx="953">
                  <c:v>27433.439999999999</c:v>
                </c:pt>
                <c:pt idx="954">
                  <c:v>27433.84</c:v>
                </c:pt>
                <c:pt idx="955">
                  <c:v>27434.240000000002</c:v>
                </c:pt>
                <c:pt idx="956">
                  <c:v>27441.360000000001</c:v>
                </c:pt>
                <c:pt idx="957">
                  <c:v>27447.3</c:v>
                </c:pt>
                <c:pt idx="958">
                  <c:v>27452.45</c:v>
                </c:pt>
                <c:pt idx="959">
                  <c:v>27460.37</c:v>
                </c:pt>
                <c:pt idx="960">
                  <c:v>27465.91</c:v>
                </c:pt>
                <c:pt idx="961">
                  <c:v>27471.46</c:v>
                </c:pt>
                <c:pt idx="962">
                  <c:v>27472.25</c:v>
                </c:pt>
                <c:pt idx="963">
                  <c:v>27478.58</c:v>
                </c:pt>
                <c:pt idx="964">
                  <c:v>27490.86</c:v>
                </c:pt>
                <c:pt idx="965">
                  <c:v>27509.47</c:v>
                </c:pt>
                <c:pt idx="966">
                  <c:v>27510.66</c:v>
                </c:pt>
                <c:pt idx="967">
                  <c:v>27520.560000000001</c:v>
                </c:pt>
                <c:pt idx="968">
                  <c:v>27521.35</c:v>
                </c:pt>
                <c:pt idx="969">
                  <c:v>27528.48</c:v>
                </c:pt>
                <c:pt idx="970">
                  <c:v>27549.07</c:v>
                </c:pt>
                <c:pt idx="971">
                  <c:v>27549.46</c:v>
                </c:pt>
                <c:pt idx="972">
                  <c:v>27551.439999999999</c:v>
                </c:pt>
                <c:pt idx="973">
                  <c:v>27553.82</c:v>
                </c:pt>
                <c:pt idx="974">
                  <c:v>27555.8</c:v>
                </c:pt>
                <c:pt idx="975">
                  <c:v>27562.13</c:v>
                </c:pt>
                <c:pt idx="976">
                  <c:v>27583.91</c:v>
                </c:pt>
                <c:pt idx="977">
                  <c:v>27591.040000000001</c:v>
                </c:pt>
                <c:pt idx="978">
                  <c:v>27606.48</c:v>
                </c:pt>
                <c:pt idx="979">
                  <c:v>27625.89</c:v>
                </c:pt>
                <c:pt idx="980">
                  <c:v>27626.68</c:v>
                </c:pt>
                <c:pt idx="981">
                  <c:v>27644.5</c:v>
                </c:pt>
                <c:pt idx="982">
                  <c:v>27655.19</c:v>
                </c:pt>
                <c:pt idx="983">
                  <c:v>27690.03</c:v>
                </c:pt>
                <c:pt idx="984">
                  <c:v>27693.599999999999</c:v>
                </c:pt>
                <c:pt idx="985">
                  <c:v>27705.08</c:v>
                </c:pt>
                <c:pt idx="986">
                  <c:v>27706.66</c:v>
                </c:pt>
                <c:pt idx="987">
                  <c:v>27709.439999999999</c:v>
                </c:pt>
                <c:pt idx="988">
                  <c:v>27717.75</c:v>
                </c:pt>
                <c:pt idx="989">
                  <c:v>27719.34</c:v>
                </c:pt>
                <c:pt idx="990">
                  <c:v>27720.52</c:v>
                </c:pt>
                <c:pt idx="991">
                  <c:v>27777.94</c:v>
                </c:pt>
                <c:pt idx="992">
                  <c:v>27785.07</c:v>
                </c:pt>
                <c:pt idx="993">
                  <c:v>27818.33</c:v>
                </c:pt>
                <c:pt idx="994">
                  <c:v>27838.13</c:v>
                </c:pt>
                <c:pt idx="995">
                  <c:v>27842.880000000001</c:v>
                </c:pt>
                <c:pt idx="996">
                  <c:v>27851.59</c:v>
                </c:pt>
                <c:pt idx="997">
                  <c:v>27852.38</c:v>
                </c:pt>
                <c:pt idx="998">
                  <c:v>27869.01</c:v>
                </c:pt>
                <c:pt idx="999">
                  <c:v>27888.02</c:v>
                </c:pt>
                <c:pt idx="1000">
                  <c:v>27890.79</c:v>
                </c:pt>
                <c:pt idx="1001">
                  <c:v>27892.38</c:v>
                </c:pt>
                <c:pt idx="1002">
                  <c:v>27906.240000000002</c:v>
                </c:pt>
                <c:pt idx="1003">
                  <c:v>27907.42</c:v>
                </c:pt>
                <c:pt idx="1004">
                  <c:v>27917.32</c:v>
                </c:pt>
                <c:pt idx="1005">
                  <c:v>27943.46</c:v>
                </c:pt>
                <c:pt idx="1006">
                  <c:v>27971.57</c:v>
                </c:pt>
                <c:pt idx="1007">
                  <c:v>27973.55</c:v>
                </c:pt>
                <c:pt idx="1008">
                  <c:v>27983.05</c:v>
                </c:pt>
                <c:pt idx="1009">
                  <c:v>27985.83</c:v>
                </c:pt>
                <c:pt idx="1010">
                  <c:v>27991.77</c:v>
                </c:pt>
                <c:pt idx="1011">
                  <c:v>27995.73</c:v>
                </c:pt>
                <c:pt idx="1012">
                  <c:v>28006.02</c:v>
                </c:pt>
                <c:pt idx="1013">
                  <c:v>28021.86</c:v>
                </c:pt>
                <c:pt idx="1014">
                  <c:v>28036.11</c:v>
                </c:pt>
                <c:pt idx="1015">
                  <c:v>28045.62</c:v>
                </c:pt>
                <c:pt idx="1016">
                  <c:v>28053.14</c:v>
                </c:pt>
                <c:pt idx="1017">
                  <c:v>28056.71</c:v>
                </c:pt>
                <c:pt idx="1018">
                  <c:v>28102.639999999999</c:v>
                </c:pt>
                <c:pt idx="1019">
                  <c:v>28109.77</c:v>
                </c:pt>
                <c:pt idx="1020">
                  <c:v>28115.31</c:v>
                </c:pt>
                <c:pt idx="1021">
                  <c:v>28119.67</c:v>
                </c:pt>
                <c:pt idx="1022">
                  <c:v>28127.19</c:v>
                </c:pt>
                <c:pt idx="1023">
                  <c:v>28128.77</c:v>
                </c:pt>
                <c:pt idx="1024">
                  <c:v>28135.11</c:v>
                </c:pt>
                <c:pt idx="1025">
                  <c:v>28135.5</c:v>
                </c:pt>
                <c:pt idx="1026">
                  <c:v>28138.28</c:v>
                </c:pt>
                <c:pt idx="1027">
                  <c:v>28140.65</c:v>
                </c:pt>
                <c:pt idx="1028">
                  <c:v>28157.279999999999</c:v>
                </c:pt>
                <c:pt idx="1029">
                  <c:v>28164.81</c:v>
                </c:pt>
                <c:pt idx="1030">
                  <c:v>28182.23</c:v>
                </c:pt>
                <c:pt idx="1031">
                  <c:v>28191.73</c:v>
                </c:pt>
                <c:pt idx="1032">
                  <c:v>28193.71</c:v>
                </c:pt>
                <c:pt idx="1033">
                  <c:v>28202.42</c:v>
                </c:pt>
                <c:pt idx="1034">
                  <c:v>28214.3</c:v>
                </c:pt>
                <c:pt idx="1035">
                  <c:v>28219.05</c:v>
                </c:pt>
                <c:pt idx="1036">
                  <c:v>28231.33</c:v>
                </c:pt>
                <c:pt idx="1037">
                  <c:v>28235.69</c:v>
                </c:pt>
                <c:pt idx="1038">
                  <c:v>28240.04</c:v>
                </c:pt>
                <c:pt idx="1039">
                  <c:v>28246.77</c:v>
                </c:pt>
                <c:pt idx="1040">
                  <c:v>28268.95</c:v>
                </c:pt>
                <c:pt idx="1041">
                  <c:v>28289.14</c:v>
                </c:pt>
                <c:pt idx="1042">
                  <c:v>28299.439999999999</c:v>
                </c:pt>
                <c:pt idx="1043">
                  <c:v>28306.959999999999</c:v>
                </c:pt>
                <c:pt idx="1044">
                  <c:v>28313.3</c:v>
                </c:pt>
                <c:pt idx="1045">
                  <c:v>28325.97</c:v>
                </c:pt>
                <c:pt idx="1046">
                  <c:v>28329.53</c:v>
                </c:pt>
                <c:pt idx="1047">
                  <c:v>28330.720000000001</c:v>
                </c:pt>
                <c:pt idx="1048">
                  <c:v>28332.3</c:v>
                </c:pt>
                <c:pt idx="1049">
                  <c:v>28342.6</c:v>
                </c:pt>
                <c:pt idx="1050">
                  <c:v>28355.27</c:v>
                </c:pt>
                <c:pt idx="1051">
                  <c:v>28375.46</c:v>
                </c:pt>
                <c:pt idx="1052">
                  <c:v>28386.55</c:v>
                </c:pt>
                <c:pt idx="1053">
                  <c:v>28389.32</c:v>
                </c:pt>
                <c:pt idx="1054">
                  <c:v>28428.52</c:v>
                </c:pt>
                <c:pt idx="1055">
                  <c:v>28430.11</c:v>
                </c:pt>
                <c:pt idx="1056">
                  <c:v>28431.3</c:v>
                </c:pt>
                <c:pt idx="1057">
                  <c:v>28432.09</c:v>
                </c:pt>
                <c:pt idx="1058">
                  <c:v>28451.49</c:v>
                </c:pt>
                <c:pt idx="1059">
                  <c:v>28456.639999999999</c:v>
                </c:pt>
                <c:pt idx="1060">
                  <c:v>28469.31</c:v>
                </c:pt>
                <c:pt idx="1061">
                  <c:v>28478.81</c:v>
                </c:pt>
                <c:pt idx="1062">
                  <c:v>28479.61</c:v>
                </c:pt>
                <c:pt idx="1063">
                  <c:v>28499.4</c:v>
                </c:pt>
                <c:pt idx="1064">
                  <c:v>28504.95</c:v>
                </c:pt>
                <c:pt idx="1065">
                  <c:v>28511.279999999999</c:v>
                </c:pt>
                <c:pt idx="1066">
                  <c:v>28523.16</c:v>
                </c:pt>
                <c:pt idx="1067">
                  <c:v>28530.29</c:v>
                </c:pt>
                <c:pt idx="1068">
                  <c:v>28546.13</c:v>
                </c:pt>
                <c:pt idx="1069">
                  <c:v>28550.48</c:v>
                </c:pt>
                <c:pt idx="1070">
                  <c:v>28551.279999999999</c:v>
                </c:pt>
                <c:pt idx="1071">
                  <c:v>28552.86</c:v>
                </c:pt>
                <c:pt idx="1072">
                  <c:v>28557.22</c:v>
                </c:pt>
                <c:pt idx="1073">
                  <c:v>28587.71</c:v>
                </c:pt>
                <c:pt idx="1074">
                  <c:v>28602.36</c:v>
                </c:pt>
                <c:pt idx="1075">
                  <c:v>28610.28</c:v>
                </c:pt>
                <c:pt idx="1076">
                  <c:v>28618.2</c:v>
                </c:pt>
                <c:pt idx="1077">
                  <c:v>28632.05</c:v>
                </c:pt>
                <c:pt idx="1078">
                  <c:v>28645.119999999999</c:v>
                </c:pt>
                <c:pt idx="1079">
                  <c:v>28669.67</c:v>
                </c:pt>
                <c:pt idx="1080">
                  <c:v>28674.42</c:v>
                </c:pt>
                <c:pt idx="1081">
                  <c:v>28682.74</c:v>
                </c:pt>
                <c:pt idx="1082">
                  <c:v>28683.93</c:v>
                </c:pt>
                <c:pt idx="1083">
                  <c:v>28696.6</c:v>
                </c:pt>
                <c:pt idx="1084">
                  <c:v>28705.71</c:v>
                </c:pt>
                <c:pt idx="1085">
                  <c:v>28709.27</c:v>
                </c:pt>
                <c:pt idx="1086">
                  <c:v>28716.400000000001</c:v>
                </c:pt>
                <c:pt idx="1087">
                  <c:v>28719.57</c:v>
                </c:pt>
                <c:pt idx="1088">
                  <c:v>28736.2</c:v>
                </c:pt>
                <c:pt idx="1089">
                  <c:v>28752.83</c:v>
                </c:pt>
                <c:pt idx="1090">
                  <c:v>28775.79</c:v>
                </c:pt>
                <c:pt idx="1091">
                  <c:v>28781.34</c:v>
                </c:pt>
                <c:pt idx="1092">
                  <c:v>28790.44</c:v>
                </c:pt>
                <c:pt idx="1093">
                  <c:v>28801.93</c:v>
                </c:pt>
                <c:pt idx="1094">
                  <c:v>28803.51</c:v>
                </c:pt>
                <c:pt idx="1095">
                  <c:v>28808.26</c:v>
                </c:pt>
                <c:pt idx="1096">
                  <c:v>28810.639999999999</c:v>
                </c:pt>
                <c:pt idx="1097">
                  <c:v>28816.58</c:v>
                </c:pt>
                <c:pt idx="1098">
                  <c:v>28841.52</c:v>
                </c:pt>
                <c:pt idx="1099">
                  <c:v>28855.78</c:v>
                </c:pt>
                <c:pt idx="1100">
                  <c:v>28857.360000000001</c:v>
                </c:pt>
                <c:pt idx="1101">
                  <c:v>28862.51</c:v>
                </c:pt>
                <c:pt idx="1102">
                  <c:v>28891.42</c:v>
                </c:pt>
                <c:pt idx="1103">
                  <c:v>28896.57</c:v>
                </c:pt>
                <c:pt idx="1104">
                  <c:v>28905.67</c:v>
                </c:pt>
                <c:pt idx="1105">
                  <c:v>28907.26</c:v>
                </c:pt>
                <c:pt idx="1106">
                  <c:v>28934.97</c:v>
                </c:pt>
                <c:pt idx="1107">
                  <c:v>28936.560000000001</c:v>
                </c:pt>
                <c:pt idx="1108">
                  <c:v>28945.27</c:v>
                </c:pt>
                <c:pt idx="1109">
                  <c:v>28948.44</c:v>
                </c:pt>
                <c:pt idx="1110">
                  <c:v>28955.17</c:v>
                </c:pt>
                <c:pt idx="1111">
                  <c:v>28959.52</c:v>
                </c:pt>
                <c:pt idx="1112">
                  <c:v>28965.86</c:v>
                </c:pt>
                <c:pt idx="1113">
                  <c:v>28970.22</c:v>
                </c:pt>
                <c:pt idx="1114">
                  <c:v>28973.78</c:v>
                </c:pt>
                <c:pt idx="1115">
                  <c:v>28985.66</c:v>
                </c:pt>
                <c:pt idx="1116">
                  <c:v>28996.75</c:v>
                </c:pt>
                <c:pt idx="1117">
                  <c:v>29001.5</c:v>
                </c:pt>
                <c:pt idx="1118">
                  <c:v>29006.25</c:v>
                </c:pt>
                <c:pt idx="1119">
                  <c:v>29026.84</c:v>
                </c:pt>
                <c:pt idx="1120">
                  <c:v>29033.97</c:v>
                </c:pt>
                <c:pt idx="1121">
                  <c:v>29055.75</c:v>
                </c:pt>
                <c:pt idx="1122">
                  <c:v>29057.73</c:v>
                </c:pt>
                <c:pt idx="1123">
                  <c:v>29061.69</c:v>
                </c:pt>
                <c:pt idx="1124">
                  <c:v>29077.13</c:v>
                </c:pt>
                <c:pt idx="1125">
                  <c:v>29085.439999999999</c:v>
                </c:pt>
                <c:pt idx="1126">
                  <c:v>29101.279999999999</c:v>
                </c:pt>
                <c:pt idx="1127">
                  <c:v>29104.45</c:v>
                </c:pt>
                <c:pt idx="1128">
                  <c:v>29105.24</c:v>
                </c:pt>
                <c:pt idx="1129">
                  <c:v>29106.83</c:v>
                </c:pt>
                <c:pt idx="1130">
                  <c:v>29110.39</c:v>
                </c:pt>
                <c:pt idx="1131">
                  <c:v>29111.58</c:v>
                </c:pt>
                <c:pt idx="1132">
                  <c:v>29117.52</c:v>
                </c:pt>
                <c:pt idx="1133">
                  <c:v>29121.87</c:v>
                </c:pt>
                <c:pt idx="1134">
                  <c:v>29142.46</c:v>
                </c:pt>
                <c:pt idx="1135">
                  <c:v>29144.84</c:v>
                </c:pt>
                <c:pt idx="1136">
                  <c:v>29165.43</c:v>
                </c:pt>
                <c:pt idx="1137">
                  <c:v>29172.560000000001</c:v>
                </c:pt>
                <c:pt idx="1138">
                  <c:v>29184.44</c:v>
                </c:pt>
                <c:pt idx="1139">
                  <c:v>29205.03</c:v>
                </c:pt>
                <c:pt idx="1140">
                  <c:v>29243.83</c:v>
                </c:pt>
                <c:pt idx="1141">
                  <c:v>29260.86</c:v>
                </c:pt>
                <c:pt idx="1142">
                  <c:v>29269.97</c:v>
                </c:pt>
                <c:pt idx="1143">
                  <c:v>29278.68</c:v>
                </c:pt>
                <c:pt idx="1144">
                  <c:v>29279.47</c:v>
                </c:pt>
                <c:pt idx="1145">
                  <c:v>29300.85</c:v>
                </c:pt>
                <c:pt idx="1146">
                  <c:v>29302.04</c:v>
                </c:pt>
                <c:pt idx="1147">
                  <c:v>29302.83</c:v>
                </c:pt>
                <c:pt idx="1148">
                  <c:v>29303.23</c:v>
                </c:pt>
                <c:pt idx="1149">
                  <c:v>29304.02</c:v>
                </c:pt>
                <c:pt idx="1150">
                  <c:v>29342.83</c:v>
                </c:pt>
                <c:pt idx="1151">
                  <c:v>29352.33</c:v>
                </c:pt>
                <c:pt idx="1152">
                  <c:v>29376.09</c:v>
                </c:pt>
                <c:pt idx="1153">
                  <c:v>29387.18</c:v>
                </c:pt>
                <c:pt idx="1154">
                  <c:v>29410.93</c:v>
                </c:pt>
                <c:pt idx="1155">
                  <c:v>29415.69</c:v>
                </c:pt>
                <c:pt idx="1156">
                  <c:v>29418.06</c:v>
                </c:pt>
                <c:pt idx="1157">
                  <c:v>29424</c:v>
                </c:pt>
                <c:pt idx="1158">
                  <c:v>29431.919999999998</c:v>
                </c:pt>
                <c:pt idx="1159">
                  <c:v>29433.11</c:v>
                </c:pt>
                <c:pt idx="1160">
                  <c:v>29436.28</c:v>
                </c:pt>
                <c:pt idx="1161">
                  <c:v>29501.22</c:v>
                </c:pt>
                <c:pt idx="1162">
                  <c:v>29504.38</c:v>
                </c:pt>
                <c:pt idx="1163">
                  <c:v>29540.81</c:v>
                </c:pt>
                <c:pt idx="1164">
                  <c:v>29541.61</c:v>
                </c:pt>
                <c:pt idx="1165">
                  <c:v>29561.4</c:v>
                </c:pt>
                <c:pt idx="1166">
                  <c:v>29562.59</c:v>
                </c:pt>
                <c:pt idx="1167">
                  <c:v>29566.95</c:v>
                </c:pt>
                <c:pt idx="1168">
                  <c:v>29569.32</c:v>
                </c:pt>
                <c:pt idx="1169">
                  <c:v>29573.68</c:v>
                </c:pt>
                <c:pt idx="1170">
                  <c:v>29580.41</c:v>
                </c:pt>
                <c:pt idx="1171">
                  <c:v>29597.040000000001</c:v>
                </c:pt>
                <c:pt idx="1172">
                  <c:v>29606.15</c:v>
                </c:pt>
                <c:pt idx="1173">
                  <c:v>29618.42</c:v>
                </c:pt>
                <c:pt idx="1174">
                  <c:v>29620.01</c:v>
                </c:pt>
                <c:pt idx="1175">
                  <c:v>29625.16</c:v>
                </c:pt>
                <c:pt idx="1176">
                  <c:v>29668.71</c:v>
                </c:pt>
                <c:pt idx="1177">
                  <c:v>29683.360000000001</c:v>
                </c:pt>
                <c:pt idx="1178">
                  <c:v>29685.74</c:v>
                </c:pt>
                <c:pt idx="1179">
                  <c:v>29699.200000000001</c:v>
                </c:pt>
                <c:pt idx="1180">
                  <c:v>29707.52</c:v>
                </c:pt>
                <c:pt idx="1181">
                  <c:v>29752.66</c:v>
                </c:pt>
                <c:pt idx="1182">
                  <c:v>29756.22</c:v>
                </c:pt>
                <c:pt idx="1183">
                  <c:v>29757.81</c:v>
                </c:pt>
                <c:pt idx="1184">
                  <c:v>29782.36</c:v>
                </c:pt>
                <c:pt idx="1185">
                  <c:v>29784.73</c:v>
                </c:pt>
                <c:pt idx="1186">
                  <c:v>29804.93</c:v>
                </c:pt>
                <c:pt idx="1187">
                  <c:v>29835.42</c:v>
                </c:pt>
                <c:pt idx="1188">
                  <c:v>29838.19</c:v>
                </c:pt>
                <c:pt idx="1189">
                  <c:v>29862.74</c:v>
                </c:pt>
                <c:pt idx="1190">
                  <c:v>29868.68</c:v>
                </c:pt>
                <c:pt idx="1191">
                  <c:v>29895.21</c:v>
                </c:pt>
                <c:pt idx="1192">
                  <c:v>29897.19</c:v>
                </c:pt>
                <c:pt idx="1193">
                  <c:v>29908.28</c:v>
                </c:pt>
                <c:pt idx="1194">
                  <c:v>29910.65</c:v>
                </c:pt>
                <c:pt idx="1195">
                  <c:v>29913.03</c:v>
                </c:pt>
                <c:pt idx="1196">
                  <c:v>29922.53</c:v>
                </c:pt>
                <c:pt idx="1197">
                  <c:v>29924.91</c:v>
                </c:pt>
                <c:pt idx="1198">
                  <c:v>29958.57</c:v>
                </c:pt>
                <c:pt idx="1199">
                  <c:v>29963.71</c:v>
                </c:pt>
                <c:pt idx="1200">
                  <c:v>29995.39</c:v>
                </c:pt>
                <c:pt idx="1201">
                  <c:v>29997.77</c:v>
                </c:pt>
                <c:pt idx="1202">
                  <c:v>30035.78</c:v>
                </c:pt>
                <c:pt idx="1203">
                  <c:v>30043.7</c:v>
                </c:pt>
                <c:pt idx="1204">
                  <c:v>30051.62</c:v>
                </c:pt>
                <c:pt idx="1205">
                  <c:v>30086.86</c:v>
                </c:pt>
                <c:pt idx="1206">
                  <c:v>30095.18</c:v>
                </c:pt>
                <c:pt idx="1207">
                  <c:v>30103.1</c:v>
                </c:pt>
                <c:pt idx="1208">
                  <c:v>30114.98</c:v>
                </c:pt>
                <c:pt idx="1209">
                  <c:v>30126.85</c:v>
                </c:pt>
                <c:pt idx="1210">
                  <c:v>30130.81</c:v>
                </c:pt>
                <c:pt idx="1211">
                  <c:v>30137.94</c:v>
                </c:pt>
                <c:pt idx="1212">
                  <c:v>30164.87</c:v>
                </c:pt>
                <c:pt idx="1213">
                  <c:v>30194.17</c:v>
                </c:pt>
                <c:pt idx="1214">
                  <c:v>30196.55</c:v>
                </c:pt>
                <c:pt idx="1215">
                  <c:v>30213.97</c:v>
                </c:pt>
                <c:pt idx="1216">
                  <c:v>30226.639999999999</c:v>
                </c:pt>
                <c:pt idx="1217">
                  <c:v>30232.98</c:v>
                </c:pt>
                <c:pt idx="1218">
                  <c:v>30234.959999999999</c:v>
                </c:pt>
                <c:pt idx="1219">
                  <c:v>30267.82</c:v>
                </c:pt>
                <c:pt idx="1220">
                  <c:v>30273.360000000001</c:v>
                </c:pt>
                <c:pt idx="1221">
                  <c:v>30279.3</c:v>
                </c:pt>
                <c:pt idx="1222">
                  <c:v>30285.24</c:v>
                </c:pt>
                <c:pt idx="1223">
                  <c:v>30293.16</c:v>
                </c:pt>
                <c:pt idx="1224">
                  <c:v>30297.119999999999</c:v>
                </c:pt>
                <c:pt idx="1225">
                  <c:v>30336.720000000001</c:v>
                </c:pt>
                <c:pt idx="1226">
                  <c:v>30342.66</c:v>
                </c:pt>
                <c:pt idx="1227">
                  <c:v>30358.9</c:v>
                </c:pt>
                <c:pt idx="1228">
                  <c:v>30377.11</c:v>
                </c:pt>
                <c:pt idx="1229">
                  <c:v>30381.86</c:v>
                </c:pt>
                <c:pt idx="1230">
                  <c:v>30392.16</c:v>
                </c:pt>
                <c:pt idx="1231">
                  <c:v>30392.95</c:v>
                </c:pt>
                <c:pt idx="1232">
                  <c:v>30410.37</c:v>
                </c:pt>
                <c:pt idx="1233">
                  <c:v>30424.23</c:v>
                </c:pt>
                <c:pt idx="1234">
                  <c:v>30425.02</c:v>
                </c:pt>
                <c:pt idx="1235">
                  <c:v>30473.73</c:v>
                </c:pt>
                <c:pt idx="1236">
                  <c:v>30480.85</c:v>
                </c:pt>
                <c:pt idx="1237">
                  <c:v>30489.57</c:v>
                </c:pt>
                <c:pt idx="1238">
                  <c:v>30490.36</c:v>
                </c:pt>
                <c:pt idx="1239">
                  <c:v>30491.15</c:v>
                </c:pt>
                <c:pt idx="1240">
                  <c:v>30491.94</c:v>
                </c:pt>
                <c:pt idx="1241">
                  <c:v>30506.99</c:v>
                </c:pt>
                <c:pt idx="1242">
                  <c:v>30534.71</c:v>
                </c:pt>
                <c:pt idx="1243">
                  <c:v>30539.46</c:v>
                </c:pt>
                <c:pt idx="1244">
                  <c:v>30540.65</c:v>
                </c:pt>
                <c:pt idx="1245">
                  <c:v>30562.43</c:v>
                </c:pt>
                <c:pt idx="1246">
                  <c:v>30567.97</c:v>
                </c:pt>
                <c:pt idx="1247">
                  <c:v>30579.06</c:v>
                </c:pt>
                <c:pt idx="1248">
                  <c:v>30582.62</c:v>
                </c:pt>
                <c:pt idx="1249">
                  <c:v>30594.5</c:v>
                </c:pt>
                <c:pt idx="1250">
                  <c:v>30623.41</c:v>
                </c:pt>
                <c:pt idx="1251">
                  <c:v>30638.45</c:v>
                </c:pt>
                <c:pt idx="1252">
                  <c:v>30640.83</c:v>
                </c:pt>
                <c:pt idx="1253">
                  <c:v>30650.73</c:v>
                </c:pt>
                <c:pt idx="1254">
                  <c:v>30652.31</c:v>
                </c:pt>
                <c:pt idx="1255">
                  <c:v>30688.34</c:v>
                </c:pt>
                <c:pt idx="1256">
                  <c:v>30689.14</c:v>
                </c:pt>
                <c:pt idx="1257">
                  <c:v>30728.73</c:v>
                </c:pt>
                <c:pt idx="1258">
                  <c:v>30767.54</c:v>
                </c:pt>
                <c:pt idx="1259">
                  <c:v>30770.71</c:v>
                </c:pt>
                <c:pt idx="1260">
                  <c:v>30822.18</c:v>
                </c:pt>
                <c:pt idx="1261">
                  <c:v>30833.27</c:v>
                </c:pt>
                <c:pt idx="1262">
                  <c:v>30847.53</c:v>
                </c:pt>
                <c:pt idx="1263">
                  <c:v>30878.41</c:v>
                </c:pt>
                <c:pt idx="1264">
                  <c:v>30887.119999999999</c:v>
                </c:pt>
                <c:pt idx="1265">
                  <c:v>30887.52</c:v>
                </c:pt>
                <c:pt idx="1266">
                  <c:v>30913.26</c:v>
                </c:pt>
                <c:pt idx="1267">
                  <c:v>30923.55</c:v>
                </c:pt>
                <c:pt idx="1268">
                  <c:v>30936.22</c:v>
                </c:pt>
                <c:pt idx="1269">
                  <c:v>30937.02</c:v>
                </c:pt>
                <c:pt idx="1270">
                  <c:v>30961.57</c:v>
                </c:pt>
                <c:pt idx="1271">
                  <c:v>30963.15</c:v>
                </c:pt>
                <c:pt idx="1272">
                  <c:v>30966.32</c:v>
                </c:pt>
                <c:pt idx="1273">
                  <c:v>30978.59</c:v>
                </c:pt>
                <c:pt idx="1274">
                  <c:v>30986.12</c:v>
                </c:pt>
                <c:pt idx="1275">
                  <c:v>30986.91</c:v>
                </c:pt>
                <c:pt idx="1276">
                  <c:v>31018.59</c:v>
                </c:pt>
                <c:pt idx="1277">
                  <c:v>31019.38</c:v>
                </c:pt>
                <c:pt idx="1278">
                  <c:v>31038.39</c:v>
                </c:pt>
                <c:pt idx="1279">
                  <c:v>31039.97</c:v>
                </c:pt>
                <c:pt idx="1280">
                  <c:v>31069.27</c:v>
                </c:pt>
                <c:pt idx="1281">
                  <c:v>31085.11</c:v>
                </c:pt>
                <c:pt idx="1282">
                  <c:v>31094.61</c:v>
                </c:pt>
                <c:pt idx="1283">
                  <c:v>31095.41</c:v>
                </c:pt>
                <c:pt idx="1284">
                  <c:v>31108.87</c:v>
                </c:pt>
                <c:pt idx="1285">
                  <c:v>31151.63</c:v>
                </c:pt>
                <c:pt idx="1286">
                  <c:v>31154.799999999999</c:v>
                </c:pt>
                <c:pt idx="1287">
                  <c:v>31159.55</c:v>
                </c:pt>
                <c:pt idx="1288">
                  <c:v>31164.31</c:v>
                </c:pt>
                <c:pt idx="1289">
                  <c:v>31184.9</c:v>
                </c:pt>
                <c:pt idx="1290">
                  <c:v>31190.44</c:v>
                </c:pt>
                <c:pt idx="1291">
                  <c:v>31203.9</c:v>
                </c:pt>
                <c:pt idx="1292">
                  <c:v>31217.759999999998</c:v>
                </c:pt>
                <c:pt idx="1293">
                  <c:v>31233.200000000001</c:v>
                </c:pt>
                <c:pt idx="1294">
                  <c:v>31242.31</c:v>
                </c:pt>
                <c:pt idx="1295">
                  <c:v>31247.46</c:v>
                </c:pt>
                <c:pt idx="1296">
                  <c:v>31283.1</c:v>
                </c:pt>
                <c:pt idx="1297">
                  <c:v>31302.9</c:v>
                </c:pt>
                <c:pt idx="1298">
                  <c:v>31314.77</c:v>
                </c:pt>
                <c:pt idx="1299">
                  <c:v>31321.11</c:v>
                </c:pt>
                <c:pt idx="1300">
                  <c:v>31342.49</c:v>
                </c:pt>
                <c:pt idx="1301">
                  <c:v>31348.83</c:v>
                </c:pt>
                <c:pt idx="1302">
                  <c:v>31359.119999999999</c:v>
                </c:pt>
                <c:pt idx="1303">
                  <c:v>31384.47</c:v>
                </c:pt>
                <c:pt idx="1304">
                  <c:v>31415.35</c:v>
                </c:pt>
                <c:pt idx="1305">
                  <c:v>31421.69</c:v>
                </c:pt>
                <c:pt idx="1306">
                  <c:v>31423.27</c:v>
                </c:pt>
                <c:pt idx="1307">
                  <c:v>31431.19</c:v>
                </c:pt>
                <c:pt idx="1308">
                  <c:v>31440.69</c:v>
                </c:pt>
                <c:pt idx="1309">
                  <c:v>31441.49</c:v>
                </c:pt>
                <c:pt idx="1310">
                  <c:v>31481.08</c:v>
                </c:pt>
                <c:pt idx="1311">
                  <c:v>31489.8</c:v>
                </c:pt>
                <c:pt idx="1312">
                  <c:v>31520.68</c:v>
                </c:pt>
                <c:pt idx="1313">
                  <c:v>31552.36</c:v>
                </c:pt>
                <c:pt idx="1314">
                  <c:v>31580.080000000002</c:v>
                </c:pt>
                <c:pt idx="1315">
                  <c:v>31603.040000000001</c:v>
                </c:pt>
                <c:pt idx="1316">
                  <c:v>31639.47</c:v>
                </c:pt>
                <c:pt idx="1317">
                  <c:v>31645.02</c:v>
                </c:pt>
                <c:pt idx="1318">
                  <c:v>31671.15</c:v>
                </c:pt>
                <c:pt idx="1319">
                  <c:v>31675.11</c:v>
                </c:pt>
                <c:pt idx="1320">
                  <c:v>31679.07</c:v>
                </c:pt>
                <c:pt idx="1321">
                  <c:v>31725.8</c:v>
                </c:pt>
                <c:pt idx="1322">
                  <c:v>31753.119999999999</c:v>
                </c:pt>
                <c:pt idx="1323">
                  <c:v>31777.27</c:v>
                </c:pt>
                <c:pt idx="1324">
                  <c:v>31778.06</c:v>
                </c:pt>
                <c:pt idx="1325">
                  <c:v>31795.09</c:v>
                </c:pt>
                <c:pt idx="1326">
                  <c:v>31797.86</c:v>
                </c:pt>
                <c:pt idx="1327">
                  <c:v>31801.03</c:v>
                </c:pt>
                <c:pt idx="1328">
                  <c:v>31807.759999999998</c:v>
                </c:pt>
                <c:pt idx="1329">
                  <c:v>31823.200000000001</c:v>
                </c:pt>
                <c:pt idx="1330">
                  <c:v>31839.84</c:v>
                </c:pt>
                <c:pt idx="1331">
                  <c:v>31842.61</c:v>
                </c:pt>
                <c:pt idx="1332">
                  <c:v>31856.86</c:v>
                </c:pt>
                <c:pt idx="1333">
                  <c:v>31867.55</c:v>
                </c:pt>
                <c:pt idx="1334">
                  <c:v>31877.06</c:v>
                </c:pt>
                <c:pt idx="1335">
                  <c:v>31898.44</c:v>
                </c:pt>
                <c:pt idx="1336">
                  <c:v>31914.28</c:v>
                </c:pt>
                <c:pt idx="1337">
                  <c:v>31942.79</c:v>
                </c:pt>
                <c:pt idx="1338">
                  <c:v>31968.92</c:v>
                </c:pt>
                <c:pt idx="1339">
                  <c:v>31989.91</c:v>
                </c:pt>
                <c:pt idx="1340">
                  <c:v>32000.6</c:v>
                </c:pt>
                <c:pt idx="1341">
                  <c:v>32018.82</c:v>
                </c:pt>
                <c:pt idx="1342">
                  <c:v>32025.55</c:v>
                </c:pt>
                <c:pt idx="1343">
                  <c:v>32055.25</c:v>
                </c:pt>
                <c:pt idx="1344">
                  <c:v>32074.65</c:v>
                </c:pt>
                <c:pt idx="1345">
                  <c:v>32075.040000000001</c:v>
                </c:pt>
                <c:pt idx="1346">
                  <c:v>32099.200000000001</c:v>
                </c:pt>
                <c:pt idx="1347">
                  <c:v>32114.639999999999</c:v>
                </c:pt>
                <c:pt idx="1348">
                  <c:v>32138.799999999999</c:v>
                </c:pt>
                <c:pt idx="1349">
                  <c:v>32144.34</c:v>
                </c:pt>
                <c:pt idx="1350">
                  <c:v>32174.04</c:v>
                </c:pt>
                <c:pt idx="1351">
                  <c:v>32181.96</c:v>
                </c:pt>
                <c:pt idx="1352">
                  <c:v>32193.040000000001</c:v>
                </c:pt>
                <c:pt idx="1353">
                  <c:v>32211.26</c:v>
                </c:pt>
                <c:pt idx="1354">
                  <c:v>32213.63</c:v>
                </c:pt>
                <c:pt idx="1355">
                  <c:v>32256.400000000001</c:v>
                </c:pt>
                <c:pt idx="1356">
                  <c:v>32273.03</c:v>
                </c:pt>
                <c:pt idx="1357">
                  <c:v>32312.63</c:v>
                </c:pt>
                <c:pt idx="1358">
                  <c:v>32321.34</c:v>
                </c:pt>
                <c:pt idx="1359">
                  <c:v>32328.47</c:v>
                </c:pt>
                <c:pt idx="1360">
                  <c:v>32345.1</c:v>
                </c:pt>
                <c:pt idx="1361">
                  <c:v>32348.66</c:v>
                </c:pt>
                <c:pt idx="1362">
                  <c:v>32360.14</c:v>
                </c:pt>
                <c:pt idx="1363">
                  <c:v>32372.82</c:v>
                </c:pt>
                <c:pt idx="1364">
                  <c:v>32404.49</c:v>
                </c:pt>
                <c:pt idx="1365">
                  <c:v>32411.62</c:v>
                </c:pt>
                <c:pt idx="1366">
                  <c:v>32433</c:v>
                </c:pt>
                <c:pt idx="1367">
                  <c:v>32457.95</c:v>
                </c:pt>
                <c:pt idx="1368">
                  <c:v>32469.43</c:v>
                </c:pt>
                <c:pt idx="1369">
                  <c:v>32471.02</c:v>
                </c:pt>
                <c:pt idx="1370">
                  <c:v>32471.41</c:v>
                </c:pt>
                <c:pt idx="1371">
                  <c:v>32487.65</c:v>
                </c:pt>
                <c:pt idx="1372">
                  <c:v>32491.61</c:v>
                </c:pt>
                <c:pt idx="1373">
                  <c:v>32510.61</c:v>
                </c:pt>
                <c:pt idx="1374">
                  <c:v>32522.49</c:v>
                </c:pt>
                <c:pt idx="1375">
                  <c:v>32551.8</c:v>
                </c:pt>
                <c:pt idx="1376">
                  <c:v>32555.759999999998</c:v>
                </c:pt>
                <c:pt idx="1377">
                  <c:v>32570.01</c:v>
                </c:pt>
                <c:pt idx="1378">
                  <c:v>32579.91</c:v>
                </c:pt>
                <c:pt idx="1379">
                  <c:v>32591</c:v>
                </c:pt>
                <c:pt idx="1380">
                  <c:v>32651.98</c:v>
                </c:pt>
                <c:pt idx="1381">
                  <c:v>32667.42</c:v>
                </c:pt>
                <c:pt idx="1382">
                  <c:v>32668.61</c:v>
                </c:pt>
                <c:pt idx="1383">
                  <c:v>32669</c:v>
                </c:pt>
                <c:pt idx="1384">
                  <c:v>32672.17</c:v>
                </c:pt>
                <c:pt idx="1385">
                  <c:v>32676.13</c:v>
                </c:pt>
                <c:pt idx="1386">
                  <c:v>32683.66</c:v>
                </c:pt>
                <c:pt idx="1387">
                  <c:v>32715.73</c:v>
                </c:pt>
                <c:pt idx="1388">
                  <c:v>32740.28</c:v>
                </c:pt>
                <c:pt idx="1389">
                  <c:v>32758.49</c:v>
                </c:pt>
                <c:pt idx="1390">
                  <c:v>32770.370000000003</c:v>
                </c:pt>
                <c:pt idx="1391">
                  <c:v>32791.760000000002</c:v>
                </c:pt>
                <c:pt idx="1392">
                  <c:v>32805.22</c:v>
                </c:pt>
                <c:pt idx="1393">
                  <c:v>32827.39</c:v>
                </c:pt>
                <c:pt idx="1394">
                  <c:v>32841.25</c:v>
                </c:pt>
                <c:pt idx="1395">
                  <c:v>32848.78</c:v>
                </c:pt>
                <c:pt idx="1396">
                  <c:v>32866.99</c:v>
                </c:pt>
                <c:pt idx="1397">
                  <c:v>32885.599999999999</c:v>
                </c:pt>
                <c:pt idx="1398">
                  <c:v>32945.39</c:v>
                </c:pt>
                <c:pt idx="1399">
                  <c:v>32954.9</c:v>
                </c:pt>
                <c:pt idx="1400">
                  <c:v>32960.44</c:v>
                </c:pt>
                <c:pt idx="1401">
                  <c:v>32965.980000000003</c:v>
                </c:pt>
                <c:pt idx="1402">
                  <c:v>33019.040000000001</c:v>
                </c:pt>
                <c:pt idx="1403">
                  <c:v>33026.17</c:v>
                </c:pt>
                <c:pt idx="1404">
                  <c:v>33031.72</c:v>
                </c:pt>
                <c:pt idx="1405">
                  <c:v>33064.980000000003</c:v>
                </c:pt>
                <c:pt idx="1406">
                  <c:v>33104.57</c:v>
                </c:pt>
                <c:pt idx="1407">
                  <c:v>33161.99</c:v>
                </c:pt>
                <c:pt idx="1408">
                  <c:v>33163.97</c:v>
                </c:pt>
                <c:pt idx="1409">
                  <c:v>33176.639999999999</c:v>
                </c:pt>
                <c:pt idx="1410">
                  <c:v>33182.980000000003</c:v>
                </c:pt>
                <c:pt idx="1411">
                  <c:v>33183.769999999997</c:v>
                </c:pt>
                <c:pt idx="1412">
                  <c:v>33197.230000000003</c:v>
                </c:pt>
                <c:pt idx="1413">
                  <c:v>33226.53</c:v>
                </c:pt>
                <c:pt idx="1414">
                  <c:v>33262.959999999999</c:v>
                </c:pt>
                <c:pt idx="1415">
                  <c:v>33297.019999999997</c:v>
                </c:pt>
                <c:pt idx="1416">
                  <c:v>33312.46</c:v>
                </c:pt>
                <c:pt idx="1417">
                  <c:v>33349.29</c:v>
                </c:pt>
                <c:pt idx="1418">
                  <c:v>33360.370000000003</c:v>
                </c:pt>
                <c:pt idx="1419">
                  <c:v>33377.4</c:v>
                </c:pt>
                <c:pt idx="1420">
                  <c:v>33400.370000000003</c:v>
                </c:pt>
                <c:pt idx="1421">
                  <c:v>33414.230000000003</c:v>
                </c:pt>
                <c:pt idx="1422">
                  <c:v>33438.78</c:v>
                </c:pt>
                <c:pt idx="1423">
                  <c:v>33460.949999999997</c:v>
                </c:pt>
                <c:pt idx="1424">
                  <c:v>33536.19</c:v>
                </c:pt>
                <c:pt idx="1425">
                  <c:v>33559.94</c:v>
                </c:pt>
                <c:pt idx="1426">
                  <c:v>33566.28</c:v>
                </c:pt>
                <c:pt idx="1427">
                  <c:v>33570.239999999998</c:v>
                </c:pt>
                <c:pt idx="1428">
                  <c:v>33617.760000000002</c:v>
                </c:pt>
                <c:pt idx="1429">
                  <c:v>33631.22</c:v>
                </c:pt>
                <c:pt idx="1430">
                  <c:v>33643.49</c:v>
                </c:pt>
                <c:pt idx="1431">
                  <c:v>33658.94</c:v>
                </c:pt>
                <c:pt idx="1432">
                  <c:v>33674.78</c:v>
                </c:pt>
                <c:pt idx="1433">
                  <c:v>33706.85</c:v>
                </c:pt>
                <c:pt idx="1434">
                  <c:v>33711.21</c:v>
                </c:pt>
                <c:pt idx="1435">
                  <c:v>33738.129999999997</c:v>
                </c:pt>
                <c:pt idx="1436">
                  <c:v>33790.400000000001</c:v>
                </c:pt>
                <c:pt idx="1437">
                  <c:v>33856.92</c:v>
                </c:pt>
                <c:pt idx="1438">
                  <c:v>33975.72</c:v>
                </c:pt>
                <c:pt idx="1439">
                  <c:v>33983.64</c:v>
                </c:pt>
                <c:pt idx="1440">
                  <c:v>34018.480000000003</c:v>
                </c:pt>
                <c:pt idx="1441">
                  <c:v>34046.99</c:v>
                </c:pt>
                <c:pt idx="1442">
                  <c:v>34054.910000000003</c:v>
                </c:pt>
                <c:pt idx="1443">
                  <c:v>34055.31</c:v>
                </c:pt>
                <c:pt idx="1444">
                  <c:v>34101.64</c:v>
                </c:pt>
                <c:pt idx="1445">
                  <c:v>34151.53</c:v>
                </c:pt>
                <c:pt idx="1446">
                  <c:v>34183.21</c:v>
                </c:pt>
                <c:pt idx="1447">
                  <c:v>34196.67</c:v>
                </c:pt>
                <c:pt idx="1448">
                  <c:v>34213.300000000003</c:v>
                </c:pt>
                <c:pt idx="1449">
                  <c:v>34360.21</c:v>
                </c:pt>
                <c:pt idx="1450">
                  <c:v>34450.879999999997</c:v>
                </c:pt>
                <c:pt idx="1451">
                  <c:v>34522.949999999997</c:v>
                </c:pt>
                <c:pt idx="1452">
                  <c:v>34648.480000000003</c:v>
                </c:pt>
                <c:pt idx="1453">
                  <c:v>34648.870000000003</c:v>
                </c:pt>
                <c:pt idx="1454">
                  <c:v>34649.660000000003</c:v>
                </c:pt>
                <c:pt idx="1455">
                  <c:v>34680.550000000003</c:v>
                </c:pt>
                <c:pt idx="1456">
                  <c:v>34700.35</c:v>
                </c:pt>
                <c:pt idx="1457">
                  <c:v>34820.720000000001</c:v>
                </c:pt>
                <c:pt idx="1458">
                  <c:v>34846.86</c:v>
                </c:pt>
                <c:pt idx="1459">
                  <c:v>34902.69</c:v>
                </c:pt>
                <c:pt idx="1460">
                  <c:v>34926.050000000003</c:v>
                </c:pt>
                <c:pt idx="1461">
                  <c:v>34969.61</c:v>
                </c:pt>
                <c:pt idx="1462">
                  <c:v>34978.32</c:v>
                </c:pt>
                <c:pt idx="1463">
                  <c:v>35005.25</c:v>
                </c:pt>
                <c:pt idx="1464">
                  <c:v>35016.730000000003</c:v>
                </c:pt>
                <c:pt idx="1465">
                  <c:v>35096.32</c:v>
                </c:pt>
                <c:pt idx="1466">
                  <c:v>35178.68</c:v>
                </c:pt>
                <c:pt idx="1467">
                  <c:v>35226.199999999997</c:v>
                </c:pt>
                <c:pt idx="1468">
                  <c:v>35242.83</c:v>
                </c:pt>
                <c:pt idx="1469">
                  <c:v>35270.550000000003</c:v>
                </c:pt>
                <c:pt idx="1470">
                  <c:v>35341.82</c:v>
                </c:pt>
                <c:pt idx="1471">
                  <c:v>35361.620000000003</c:v>
                </c:pt>
                <c:pt idx="1472">
                  <c:v>35431.31</c:v>
                </c:pt>
                <c:pt idx="1473">
                  <c:v>35439.629999999997</c:v>
                </c:pt>
                <c:pt idx="1474">
                  <c:v>35492.29</c:v>
                </c:pt>
                <c:pt idx="1475">
                  <c:v>35523.97</c:v>
                </c:pt>
                <c:pt idx="1476">
                  <c:v>35624.949999999997</c:v>
                </c:pt>
                <c:pt idx="1477">
                  <c:v>35638.800000000003</c:v>
                </c:pt>
                <c:pt idx="1478">
                  <c:v>35655.440000000002</c:v>
                </c:pt>
                <c:pt idx="1479">
                  <c:v>35699.39</c:v>
                </c:pt>
                <c:pt idx="1480">
                  <c:v>35709.68</c:v>
                </c:pt>
                <c:pt idx="1481">
                  <c:v>35718</c:v>
                </c:pt>
                <c:pt idx="1482">
                  <c:v>35805.11</c:v>
                </c:pt>
                <c:pt idx="1483">
                  <c:v>35836.79</c:v>
                </c:pt>
                <c:pt idx="1484">
                  <c:v>35845.11</c:v>
                </c:pt>
                <c:pt idx="1485">
                  <c:v>36034.78</c:v>
                </c:pt>
                <c:pt idx="1486">
                  <c:v>36185.64</c:v>
                </c:pt>
                <c:pt idx="1487">
                  <c:v>36232.769999999997</c:v>
                </c:pt>
                <c:pt idx="1488">
                  <c:v>36254.15</c:v>
                </c:pt>
                <c:pt idx="1489">
                  <c:v>36298.5</c:v>
                </c:pt>
                <c:pt idx="1490">
                  <c:v>36333.74</c:v>
                </c:pt>
                <c:pt idx="1491">
                  <c:v>36398.28</c:v>
                </c:pt>
                <c:pt idx="1492">
                  <c:v>36405.01</c:v>
                </c:pt>
                <c:pt idx="1493">
                  <c:v>36430.75</c:v>
                </c:pt>
                <c:pt idx="1494">
                  <c:v>36520.639999999999</c:v>
                </c:pt>
                <c:pt idx="1495">
                  <c:v>36628.74</c:v>
                </c:pt>
                <c:pt idx="1496">
                  <c:v>36727.730000000003</c:v>
                </c:pt>
                <c:pt idx="1497">
                  <c:v>36800.99</c:v>
                </c:pt>
                <c:pt idx="1498">
                  <c:v>36826.730000000003</c:v>
                </c:pt>
                <c:pt idx="1499">
                  <c:v>36858.400000000001</c:v>
                </c:pt>
                <c:pt idx="1500">
                  <c:v>37024.71</c:v>
                </c:pt>
                <c:pt idx="1501">
                  <c:v>37114.99</c:v>
                </c:pt>
                <c:pt idx="1502">
                  <c:v>37222.699999999997</c:v>
                </c:pt>
                <c:pt idx="1503">
                  <c:v>37226.26</c:v>
                </c:pt>
                <c:pt idx="1504">
                  <c:v>37519.68</c:v>
                </c:pt>
                <c:pt idx="1505">
                  <c:v>37618.67</c:v>
                </c:pt>
                <c:pt idx="1506">
                  <c:v>37717.67</c:v>
                </c:pt>
                <c:pt idx="1507">
                  <c:v>37816.660000000003</c:v>
                </c:pt>
                <c:pt idx="1508">
                  <c:v>38081.57</c:v>
                </c:pt>
                <c:pt idx="1509">
                  <c:v>38123.14</c:v>
                </c:pt>
                <c:pt idx="1510">
                  <c:v>38311.629999999997</c:v>
                </c:pt>
                <c:pt idx="1511">
                  <c:v>38410.620000000003</c:v>
                </c:pt>
                <c:pt idx="1512">
                  <c:v>38585.64</c:v>
                </c:pt>
                <c:pt idx="1513">
                  <c:v>38673.550000000003</c:v>
                </c:pt>
                <c:pt idx="1514">
                  <c:v>39162.97</c:v>
                </c:pt>
                <c:pt idx="1515">
                  <c:v>39202.57</c:v>
                </c:pt>
                <c:pt idx="1516">
                  <c:v>39744.65</c:v>
                </c:pt>
                <c:pt idx="1517">
                  <c:v>41182.43</c:v>
                </c:pt>
              </c:numCache>
            </c:numRef>
          </c:xVal>
          <c:yVal>
            <c:numRef>
              <c:f>fig21_src!$S$6:$S$1523</c:f>
              <c:numCache>
                <c:formatCode>General</c:formatCode>
                <c:ptCount val="1518"/>
                <c:pt idx="0">
                  <c:v>1508</c:v>
                </c:pt>
                <c:pt idx="1">
                  <c:v>1694.5</c:v>
                </c:pt>
                <c:pt idx="2">
                  <c:v>1716</c:v>
                </c:pt>
                <c:pt idx="3">
                  <c:v>1913</c:v>
                </c:pt>
                <c:pt idx="4">
                  <c:v>2000</c:v>
                </c:pt>
                <c:pt idx="5">
                  <c:v>2055.5</c:v>
                </c:pt>
                <c:pt idx="6">
                  <c:v>2160</c:v>
                </c:pt>
                <c:pt idx="7">
                  <c:v>2250</c:v>
                </c:pt>
                <c:pt idx="8">
                  <c:v>2300</c:v>
                </c:pt>
                <c:pt idx="9">
                  <c:v>2331</c:v>
                </c:pt>
                <c:pt idx="10">
                  <c:v>2334</c:v>
                </c:pt>
                <c:pt idx="11">
                  <c:v>2500</c:v>
                </c:pt>
                <c:pt idx="12">
                  <c:v>2541</c:v>
                </c:pt>
                <c:pt idx="13">
                  <c:v>2625</c:v>
                </c:pt>
                <c:pt idx="14">
                  <c:v>2750</c:v>
                </c:pt>
                <c:pt idx="15">
                  <c:v>2757</c:v>
                </c:pt>
                <c:pt idx="16">
                  <c:v>2800</c:v>
                </c:pt>
                <c:pt idx="17">
                  <c:v>2805.5</c:v>
                </c:pt>
                <c:pt idx="18">
                  <c:v>2906</c:v>
                </c:pt>
                <c:pt idx="19">
                  <c:v>2914</c:v>
                </c:pt>
                <c:pt idx="20">
                  <c:v>2975</c:v>
                </c:pt>
                <c:pt idx="21">
                  <c:v>3000</c:v>
                </c:pt>
                <c:pt idx="22">
                  <c:v>3003.5</c:v>
                </c:pt>
                <c:pt idx="23">
                  <c:v>3039</c:v>
                </c:pt>
                <c:pt idx="24">
                  <c:v>3060</c:v>
                </c:pt>
                <c:pt idx="25">
                  <c:v>3062</c:v>
                </c:pt>
                <c:pt idx="26">
                  <c:v>3135</c:v>
                </c:pt>
                <c:pt idx="27">
                  <c:v>3167</c:v>
                </c:pt>
                <c:pt idx="28">
                  <c:v>3177</c:v>
                </c:pt>
                <c:pt idx="29">
                  <c:v>3182</c:v>
                </c:pt>
                <c:pt idx="30">
                  <c:v>3197.5</c:v>
                </c:pt>
                <c:pt idx="31">
                  <c:v>3250</c:v>
                </c:pt>
                <c:pt idx="32">
                  <c:v>3265</c:v>
                </c:pt>
                <c:pt idx="33">
                  <c:v>3276</c:v>
                </c:pt>
                <c:pt idx="34">
                  <c:v>3290</c:v>
                </c:pt>
                <c:pt idx="35">
                  <c:v>3300</c:v>
                </c:pt>
                <c:pt idx="36">
                  <c:v>3334</c:v>
                </c:pt>
                <c:pt idx="37">
                  <c:v>3353</c:v>
                </c:pt>
                <c:pt idx="38">
                  <c:v>3377</c:v>
                </c:pt>
                <c:pt idx="39">
                  <c:v>3380</c:v>
                </c:pt>
                <c:pt idx="40">
                  <c:v>3384</c:v>
                </c:pt>
                <c:pt idx="41">
                  <c:v>3400</c:v>
                </c:pt>
                <c:pt idx="42">
                  <c:v>3431</c:v>
                </c:pt>
                <c:pt idx="43">
                  <c:v>3441</c:v>
                </c:pt>
                <c:pt idx="44">
                  <c:v>3450</c:v>
                </c:pt>
                <c:pt idx="45">
                  <c:v>3476.5</c:v>
                </c:pt>
                <c:pt idx="46">
                  <c:v>3494</c:v>
                </c:pt>
                <c:pt idx="47">
                  <c:v>3500</c:v>
                </c:pt>
                <c:pt idx="48">
                  <c:v>3540</c:v>
                </c:pt>
                <c:pt idx="49">
                  <c:v>3550</c:v>
                </c:pt>
                <c:pt idx="50">
                  <c:v>3555</c:v>
                </c:pt>
                <c:pt idx="51">
                  <c:v>3597</c:v>
                </c:pt>
                <c:pt idx="52">
                  <c:v>3600</c:v>
                </c:pt>
                <c:pt idx="53">
                  <c:v>3607</c:v>
                </c:pt>
                <c:pt idx="54">
                  <c:v>3625</c:v>
                </c:pt>
                <c:pt idx="55">
                  <c:v>3627</c:v>
                </c:pt>
                <c:pt idx="56">
                  <c:v>3637.5</c:v>
                </c:pt>
                <c:pt idx="57">
                  <c:v>3661.5</c:v>
                </c:pt>
                <c:pt idx="58">
                  <c:v>3664</c:v>
                </c:pt>
                <c:pt idx="59">
                  <c:v>3668</c:v>
                </c:pt>
                <c:pt idx="60">
                  <c:v>3684</c:v>
                </c:pt>
                <c:pt idx="61">
                  <c:v>3695</c:v>
                </c:pt>
                <c:pt idx="62">
                  <c:v>3702</c:v>
                </c:pt>
                <c:pt idx="63">
                  <c:v>3724.5</c:v>
                </c:pt>
                <c:pt idx="64">
                  <c:v>3750</c:v>
                </c:pt>
                <c:pt idx="65">
                  <c:v>3771</c:v>
                </c:pt>
                <c:pt idx="66">
                  <c:v>3816.5</c:v>
                </c:pt>
                <c:pt idx="67">
                  <c:v>3862</c:v>
                </c:pt>
                <c:pt idx="68">
                  <c:v>3879</c:v>
                </c:pt>
                <c:pt idx="69">
                  <c:v>3882</c:v>
                </c:pt>
                <c:pt idx="70">
                  <c:v>3899</c:v>
                </c:pt>
                <c:pt idx="71">
                  <c:v>3900</c:v>
                </c:pt>
                <c:pt idx="72">
                  <c:v>3901</c:v>
                </c:pt>
                <c:pt idx="73">
                  <c:v>3923</c:v>
                </c:pt>
                <c:pt idx="74">
                  <c:v>3927</c:v>
                </c:pt>
                <c:pt idx="75">
                  <c:v>3937</c:v>
                </c:pt>
                <c:pt idx="76">
                  <c:v>3950</c:v>
                </c:pt>
                <c:pt idx="77">
                  <c:v>3994.5</c:v>
                </c:pt>
                <c:pt idx="78">
                  <c:v>4000</c:v>
                </c:pt>
                <c:pt idx="79">
                  <c:v>4003</c:v>
                </c:pt>
                <c:pt idx="80">
                  <c:v>4012</c:v>
                </c:pt>
                <c:pt idx="81">
                  <c:v>4018</c:v>
                </c:pt>
                <c:pt idx="82">
                  <c:v>4023</c:v>
                </c:pt>
                <c:pt idx="83">
                  <c:v>4025</c:v>
                </c:pt>
                <c:pt idx="84">
                  <c:v>4069</c:v>
                </c:pt>
                <c:pt idx="85">
                  <c:v>4074</c:v>
                </c:pt>
                <c:pt idx="86">
                  <c:v>4081.5</c:v>
                </c:pt>
                <c:pt idx="87">
                  <c:v>4093</c:v>
                </c:pt>
                <c:pt idx="88">
                  <c:v>4093.5</c:v>
                </c:pt>
                <c:pt idx="89">
                  <c:v>4109</c:v>
                </c:pt>
                <c:pt idx="90">
                  <c:v>4115</c:v>
                </c:pt>
                <c:pt idx="91">
                  <c:v>4125</c:v>
                </c:pt>
                <c:pt idx="92">
                  <c:v>4145</c:v>
                </c:pt>
                <c:pt idx="93">
                  <c:v>4150</c:v>
                </c:pt>
                <c:pt idx="94">
                  <c:v>4175</c:v>
                </c:pt>
                <c:pt idx="95">
                  <c:v>4185</c:v>
                </c:pt>
                <c:pt idx="96">
                  <c:v>4199.5</c:v>
                </c:pt>
                <c:pt idx="97">
                  <c:v>4200</c:v>
                </c:pt>
                <c:pt idx="98">
                  <c:v>4214.5</c:v>
                </c:pt>
                <c:pt idx="99">
                  <c:v>4216</c:v>
                </c:pt>
                <c:pt idx="100">
                  <c:v>4216.5</c:v>
                </c:pt>
                <c:pt idx="101">
                  <c:v>4222</c:v>
                </c:pt>
                <c:pt idx="102">
                  <c:v>4250</c:v>
                </c:pt>
                <c:pt idx="103">
                  <c:v>4255</c:v>
                </c:pt>
                <c:pt idx="104">
                  <c:v>4264</c:v>
                </c:pt>
                <c:pt idx="105">
                  <c:v>4295</c:v>
                </c:pt>
                <c:pt idx="106">
                  <c:v>4313</c:v>
                </c:pt>
                <c:pt idx="107">
                  <c:v>4315.5</c:v>
                </c:pt>
                <c:pt idx="108">
                  <c:v>4346</c:v>
                </c:pt>
                <c:pt idx="109">
                  <c:v>4378</c:v>
                </c:pt>
                <c:pt idx="110">
                  <c:v>4379.5</c:v>
                </c:pt>
                <c:pt idx="111">
                  <c:v>4383</c:v>
                </c:pt>
                <c:pt idx="112">
                  <c:v>4393</c:v>
                </c:pt>
                <c:pt idx="113">
                  <c:v>4410</c:v>
                </c:pt>
                <c:pt idx="114">
                  <c:v>4415</c:v>
                </c:pt>
                <c:pt idx="115">
                  <c:v>4416</c:v>
                </c:pt>
                <c:pt idx="116">
                  <c:v>4420</c:v>
                </c:pt>
                <c:pt idx="117">
                  <c:v>4428</c:v>
                </c:pt>
                <c:pt idx="118">
                  <c:v>4430.5</c:v>
                </c:pt>
                <c:pt idx="119">
                  <c:v>4440</c:v>
                </c:pt>
                <c:pt idx="120">
                  <c:v>4440.5</c:v>
                </c:pt>
                <c:pt idx="121">
                  <c:v>4450</c:v>
                </c:pt>
                <c:pt idx="122">
                  <c:v>4474</c:v>
                </c:pt>
                <c:pt idx="123">
                  <c:v>4478</c:v>
                </c:pt>
                <c:pt idx="124">
                  <c:v>4487.5</c:v>
                </c:pt>
                <c:pt idx="125">
                  <c:v>4494</c:v>
                </c:pt>
                <c:pt idx="126">
                  <c:v>4500</c:v>
                </c:pt>
                <c:pt idx="127">
                  <c:v>4505</c:v>
                </c:pt>
                <c:pt idx="128">
                  <c:v>4526</c:v>
                </c:pt>
                <c:pt idx="129">
                  <c:v>4534.5</c:v>
                </c:pt>
                <c:pt idx="130">
                  <c:v>4536</c:v>
                </c:pt>
                <c:pt idx="131">
                  <c:v>4560.5</c:v>
                </c:pt>
                <c:pt idx="132">
                  <c:v>4569</c:v>
                </c:pt>
                <c:pt idx="133">
                  <c:v>4578</c:v>
                </c:pt>
                <c:pt idx="134">
                  <c:v>4583</c:v>
                </c:pt>
                <c:pt idx="135">
                  <c:v>4588</c:v>
                </c:pt>
                <c:pt idx="136">
                  <c:v>4591.5</c:v>
                </c:pt>
                <c:pt idx="137">
                  <c:v>4598</c:v>
                </c:pt>
                <c:pt idx="138">
                  <c:v>4600</c:v>
                </c:pt>
                <c:pt idx="139">
                  <c:v>4602</c:v>
                </c:pt>
                <c:pt idx="140">
                  <c:v>4604</c:v>
                </c:pt>
                <c:pt idx="141">
                  <c:v>4637</c:v>
                </c:pt>
                <c:pt idx="142">
                  <c:v>4641</c:v>
                </c:pt>
                <c:pt idx="143">
                  <c:v>4668</c:v>
                </c:pt>
                <c:pt idx="144">
                  <c:v>4670</c:v>
                </c:pt>
                <c:pt idx="145">
                  <c:v>4672.5</c:v>
                </c:pt>
                <c:pt idx="146">
                  <c:v>4675</c:v>
                </c:pt>
                <c:pt idx="147">
                  <c:v>4690</c:v>
                </c:pt>
                <c:pt idx="148">
                  <c:v>4725</c:v>
                </c:pt>
                <c:pt idx="149">
                  <c:v>4743</c:v>
                </c:pt>
                <c:pt idx="150">
                  <c:v>4746.5</c:v>
                </c:pt>
                <c:pt idx="151">
                  <c:v>4750</c:v>
                </c:pt>
                <c:pt idx="152">
                  <c:v>4765</c:v>
                </c:pt>
                <c:pt idx="153">
                  <c:v>4774.5</c:v>
                </c:pt>
                <c:pt idx="154">
                  <c:v>4787</c:v>
                </c:pt>
                <c:pt idx="155">
                  <c:v>4791</c:v>
                </c:pt>
                <c:pt idx="156">
                  <c:v>4800</c:v>
                </c:pt>
                <c:pt idx="157">
                  <c:v>4802.5</c:v>
                </c:pt>
                <c:pt idx="158">
                  <c:v>4811.5</c:v>
                </c:pt>
                <c:pt idx="159">
                  <c:v>4817</c:v>
                </c:pt>
                <c:pt idx="160">
                  <c:v>4825.5</c:v>
                </c:pt>
                <c:pt idx="161">
                  <c:v>4827</c:v>
                </c:pt>
                <c:pt idx="162">
                  <c:v>4852</c:v>
                </c:pt>
                <c:pt idx="163">
                  <c:v>4853</c:v>
                </c:pt>
                <c:pt idx="164">
                  <c:v>4862.5</c:v>
                </c:pt>
                <c:pt idx="165">
                  <c:v>4865.5</c:v>
                </c:pt>
                <c:pt idx="166">
                  <c:v>4869.5</c:v>
                </c:pt>
                <c:pt idx="167">
                  <c:v>4874</c:v>
                </c:pt>
                <c:pt idx="168">
                  <c:v>4875</c:v>
                </c:pt>
                <c:pt idx="169">
                  <c:v>4878</c:v>
                </c:pt>
                <c:pt idx="170">
                  <c:v>4881.5</c:v>
                </c:pt>
                <c:pt idx="171">
                  <c:v>4896</c:v>
                </c:pt>
                <c:pt idx="172">
                  <c:v>4900</c:v>
                </c:pt>
                <c:pt idx="173">
                  <c:v>4920</c:v>
                </c:pt>
                <c:pt idx="174">
                  <c:v>4924</c:v>
                </c:pt>
                <c:pt idx="175">
                  <c:v>4925</c:v>
                </c:pt>
                <c:pt idx="176">
                  <c:v>4927.5</c:v>
                </c:pt>
                <c:pt idx="177">
                  <c:v>4930</c:v>
                </c:pt>
                <c:pt idx="178">
                  <c:v>4943</c:v>
                </c:pt>
                <c:pt idx="179">
                  <c:v>4945</c:v>
                </c:pt>
                <c:pt idx="180">
                  <c:v>4963.5</c:v>
                </c:pt>
                <c:pt idx="181">
                  <c:v>4970</c:v>
                </c:pt>
                <c:pt idx="182">
                  <c:v>4977</c:v>
                </c:pt>
                <c:pt idx="183">
                  <c:v>4998</c:v>
                </c:pt>
                <c:pt idx="184">
                  <c:v>5000</c:v>
                </c:pt>
                <c:pt idx="185">
                  <c:v>5001</c:v>
                </c:pt>
                <c:pt idx="186">
                  <c:v>5008.5</c:v>
                </c:pt>
                <c:pt idx="187">
                  <c:v>5013.5</c:v>
                </c:pt>
                <c:pt idx="188">
                  <c:v>5025</c:v>
                </c:pt>
                <c:pt idx="189">
                  <c:v>5033</c:v>
                </c:pt>
                <c:pt idx="190">
                  <c:v>5035</c:v>
                </c:pt>
                <c:pt idx="191">
                  <c:v>5041.5</c:v>
                </c:pt>
                <c:pt idx="192">
                  <c:v>5044</c:v>
                </c:pt>
                <c:pt idx="193">
                  <c:v>5052</c:v>
                </c:pt>
                <c:pt idx="194">
                  <c:v>5055</c:v>
                </c:pt>
                <c:pt idx="195">
                  <c:v>5066</c:v>
                </c:pt>
                <c:pt idx="196">
                  <c:v>5072</c:v>
                </c:pt>
                <c:pt idx="197">
                  <c:v>5075</c:v>
                </c:pt>
                <c:pt idx="198">
                  <c:v>5076.5</c:v>
                </c:pt>
                <c:pt idx="199">
                  <c:v>5077</c:v>
                </c:pt>
                <c:pt idx="200">
                  <c:v>5081.5</c:v>
                </c:pt>
                <c:pt idx="201">
                  <c:v>5083.5</c:v>
                </c:pt>
                <c:pt idx="202">
                  <c:v>5089</c:v>
                </c:pt>
                <c:pt idx="203">
                  <c:v>5090</c:v>
                </c:pt>
                <c:pt idx="204">
                  <c:v>5090.5</c:v>
                </c:pt>
                <c:pt idx="205">
                  <c:v>5095</c:v>
                </c:pt>
                <c:pt idx="206">
                  <c:v>5100</c:v>
                </c:pt>
                <c:pt idx="207">
                  <c:v>5109</c:v>
                </c:pt>
                <c:pt idx="208">
                  <c:v>5125</c:v>
                </c:pt>
                <c:pt idx="209">
                  <c:v>5136</c:v>
                </c:pt>
                <c:pt idx="210">
                  <c:v>5149.5</c:v>
                </c:pt>
                <c:pt idx="211">
                  <c:v>5150</c:v>
                </c:pt>
                <c:pt idx="212">
                  <c:v>5155</c:v>
                </c:pt>
                <c:pt idx="213">
                  <c:v>5156</c:v>
                </c:pt>
                <c:pt idx="214">
                  <c:v>5172.5</c:v>
                </c:pt>
                <c:pt idx="215">
                  <c:v>5180</c:v>
                </c:pt>
                <c:pt idx="216">
                  <c:v>5182</c:v>
                </c:pt>
                <c:pt idx="217">
                  <c:v>5185.5</c:v>
                </c:pt>
                <c:pt idx="218">
                  <c:v>5190</c:v>
                </c:pt>
                <c:pt idx="219">
                  <c:v>5202.5</c:v>
                </c:pt>
                <c:pt idx="220">
                  <c:v>5225</c:v>
                </c:pt>
                <c:pt idx="221">
                  <c:v>5250</c:v>
                </c:pt>
                <c:pt idx="222">
                  <c:v>5266</c:v>
                </c:pt>
                <c:pt idx="223">
                  <c:v>5270.5</c:v>
                </c:pt>
                <c:pt idx="224">
                  <c:v>5277</c:v>
                </c:pt>
                <c:pt idx="225">
                  <c:v>5280.5</c:v>
                </c:pt>
                <c:pt idx="226">
                  <c:v>5289</c:v>
                </c:pt>
                <c:pt idx="227">
                  <c:v>5292.5</c:v>
                </c:pt>
                <c:pt idx="228">
                  <c:v>5300</c:v>
                </c:pt>
                <c:pt idx="229">
                  <c:v>5313</c:v>
                </c:pt>
                <c:pt idx="230">
                  <c:v>5318</c:v>
                </c:pt>
                <c:pt idx="231">
                  <c:v>5325</c:v>
                </c:pt>
                <c:pt idx="232">
                  <c:v>5333</c:v>
                </c:pt>
                <c:pt idx="233">
                  <c:v>5353</c:v>
                </c:pt>
                <c:pt idx="234">
                  <c:v>5359</c:v>
                </c:pt>
                <c:pt idx="235">
                  <c:v>5368</c:v>
                </c:pt>
                <c:pt idx="236">
                  <c:v>5386</c:v>
                </c:pt>
                <c:pt idx="237">
                  <c:v>5392</c:v>
                </c:pt>
                <c:pt idx="238">
                  <c:v>5402</c:v>
                </c:pt>
                <c:pt idx="239">
                  <c:v>5419.5</c:v>
                </c:pt>
                <c:pt idx="240">
                  <c:v>5423</c:v>
                </c:pt>
                <c:pt idx="241">
                  <c:v>5424.5</c:v>
                </c:pt>
                <c:pt idx="242">
                  <c:v>5432</c:v>
                </c:pt>
                <c:pt idx="243">
                  <c:v>5447</c:v>
                </c:pt>
                <c:pt idx="244">
                  <c:v>5455</c:v>
                </c:pt>
                <c:pt idx="245">
                  <c:v>5464</c:v>
                </c:pt>
                <c:pt idx="246">
                  <c:v>5470</c:v>
                </c:pt>
                <c:pt idx="247">
                  <c:v>5472.5</c:v>
                </c:pt>
                <c:pt idx="248">
                  <c:v>5491</c:v>
                </c:pt>
                <c:pt idx="249">
                  <c:v>5500</c:v>
                </c:pt>
                <c:pt idx="250">
                  <c:v>5501</c:v>
                </c:pt>
                <c:pt idx="251">
                  <c:v>5507</c:v>
                </c:pt>
                <c:pt idx="252">
                  <c:v>5508.5</c:v>
                </c:pt>
                <c:pt idx="253">
                  <c:v>5510</c:v>
                </c:pt>
                <c:pt idx="254">
                  <c:v>5514</c:v>
                </c:pt>
                <c:pt idx="255">
                  <c:v>5518</c:v>
                </c:pt>
                <c:pt idx="256">
                  <c:v>5533</c:v>
                </c:pt>
                <c:pt idx="257">
                  <c:v>5542</c:v>
                </c:pt>
                <c:pt idx="258">
                  <c:v>5547.5</c:v>
                </c:pt>
                <c:pt idx="259">
                  <c:v>5549</c:v>
                </c:pt>
                <c:pt idx="260">
                  <c:v>5550</c:v>
                </c:pt>
                <c:pt idx="261">
                  <c:v>5553</c:v>
                </c:pt>
                <c:pt idx="262">
                  <c:v>5562</c:v>
                </c:pt>
                <c:pt idx="263">
                  <c:v>5568.5</c:v>
                </c:pt>
                <c:pt idx="264">
                  <c:v>5581</c:v>
                </c:pt>
                <c:pt idx="265">
                  <c:v>5592</c:v>
                </c:pt>
                <c:pt idx="266">
                  <c:v>5593.5</c:v>
                </c:pt>
                <c:pt idx="267">
                  <c:v>5594</c:v>
                </c:pt>
                <c:pt idx="268">
                  <c:v>5621.5</c:v>
                </c:pt>
                <c:pt idx="269">
                  <c:v>5636</c:v>
                </c:pt>
                <c:pt idx="270">
                  <c:v>5646</c:v>
                </c:pt>
                <c:pt idx="271">
                  <c:v>5680.5</c:v>
                </c:pt>
                <c:pt idx="272">
                  <c:v>5690</c:v>
                </c:pt>
                <c:pt idx="273">
                  <c:v>5691</c:v>
                </c:pt>
                <c:pt idx="274">
                  <c:v>5695</c:v>
                </c:pt>
                <c:pt idx="275">
                  <c:v>5700</c:v>
                </c:pt>
                <c:pt idx="276">
                  <c:v>5718.5</c:v>
                </c:pt>
                <c:pt idx="277">
                  <c:v>5722</c:v>
                </c:pt>
                <c:pt idx="278">
                  <c:v>5730</c:v>
                </c:pt>
                <c:pt idx="279">
                  <c:v>5750</c:v>
                </c:pt>
                <c:pt idx="280">
                  <c:v>5771.5</c:v>
                </c:pt>
                <c:pt idx="281">
                  <c:v>5785.5</c:v>
                </c:pt>
                <c:pt idx="282">
                  <c:v>5808.5</c:v>
                </c:pt>
                <c:pt idx="283">
                  <c:v>5814.5</c:v>
                </c:pt>
                <c:pt idx="284">
                  <c:v>5830.5</c:v>
                </c:pt>
                <c:pt idx="285">
                  <c:v>5833</c:v>
                </c:pt>
                <c:pt idx="286">
                  <c:v>5840</c:v>
                </c:pt>
                <c:pt idx="287">
                  <c:v>5845</c:v>
                </c:pt>
                <c:pt idx="288">
                  <c:v>5846.5</c:v>
                </c:pt>
                <c:pt idx="289">
                  <c:v>5850</c:v>
                </c:pt>
                <c:pt idx="290">
                  <c:v>5852.5</c:v>
                </c:pt>
                <c:pt idx="291">
                  <c:v>5855</c:v>
                </c:pt>
                <c:pt idx="292">
                  <c:v>5857</c:v>
                </c:pt>
                <c:pt idx="293">
                  <c:v>5859</c:v>
                </c:pt>
                <c:pt idx="294">
                  <c:v>5867.5</c:v>
                </c:pt>
                <c:pt idx="295">
                  <c:v>5870</c:v>
                </c:pt>
                <c:pt idx="296">
                  <c:v>5872.5</c:v>
                </c:pt>
                <c:pt idx="297">
                  <c:v>5883.5</c:v>
                </c:pt>
                <c:pt idx="298">
                  <c:v>5901</c:v>
                </c:pt>
                <c:pt idx="299">
                  <c:v>5913.5</c:v>
                </c:pt>
                <c:pt idx="300">
                  <c:v>5948</c:v>
                </c:pt>
                <c:pt idx="301">
                  <c:v>5948.5</c:v>
                </c:pt>
                <c:pt idx="302">
                  <c:v>5951</c:v>
                </c:pt>
                <c:pt idx="303">
                  <c:v>5963</c:v>
                </c:pt>
                <c:pt idx="304">
                  <c:v>5975</c:v>
                </c:pt>
                <c:pt idx="305">
                  <c:v>5991</c:v>
                </c:pt>
                <c:pt idx="306">
                  <c:v>6000</c:v>
                </c:pt>
                <c:pt idx="307">
                  <c:v>6002</c:v>
                </c:pt>
                <c:pt idx="308">
                  <c:v>6003</c:v>
                </c:pt>
                <c:pt idx="309">
                  <c:v>6004</c:v>
                </c:pt>
                <c:pt idx="310">
                  <c:v>6018</c:v>
                </c:pt>
                <c:pt idx="311">
                  <c:v>6031</c:v>
                </c:pt>
                <c:pt idx="312">
                  <c:v>6034.5</c:v>
                </c:pt>
                <c:pt idx="313">
                  <c:v>6060</c:v>
                </c:pt>
                <c:pt idx="314">
                  <c:v>6062</c:v>
                </c:pt>
                <c:pt idx="315">
                  <c:v>6065</c:v>
                </c:pt>
                <c:pt idx="316">
                  <c:v>6079</c:v>
                </c:pt>
                <c:pt idx="317">
                  <c:v>6091</c:v>
                </c:pt>
                <c:pt idx="318">
                  <c:v>6095</c:v>
                </c:pt>
                <c:pt idx="319">
                  <c:v>6100</c:v>
                </c:pt>
                <c:pt idx="320">
                  <c:v>6128</c:v>
                </c:pt>
                <c:pt idx="321">
                  <c:v>6133</c:v>
                </c:pt>
                <c:pt idx="322">
                  <c:v>6146.5</c:v>
                </c:pt>
                <c:pt idx="323">
                  <c:v>6150</c:v>
                </c:pt>
                <c:pt idx="324">
                  <c:v>6157</c:v>
                </c:pt>
                <c:pt idx="325">
                  <c:v>6164</c:v>
                </c:pt>
                <c:pt idx="326">
                  <c:v>6168.5</c:v>
                </c:pt>
                <c:pt idx="327">
                  <c:v>6190</c:v>
                </c:pt>
                <c:pt idx="328">
                  <c:v>6197</c:v>
                </c:pt>
                <c:pt idx="329">
                  <c:v>6208.5</c:v>
                </c:pt>
                <c:pt idx="330">
                  <c:v>6222</c:v>
                </c:pt>
                <c:pt idx="331">
                  <c:v>6230</c:v>
                </c:pt>
                <c:pt idx="332">
                  <c:v>6233</c:v>
                </c:pt>
                <c:pt idx="333">
                  <c:v>6249.5</c:v>
                </c:pt>
                <c:pt idx="334">
                  <c:v>6250</c:v>
                </c:pt>
                <c:pt idx="335">
                  <c:v>6262</c:v>
                </c:pt>
                <c:pt idx="336">
                  <c:v>6274</c:v>
                </c:pt>
                <c:pt idx="337">
                  <c:v>6283.5</c:v>
                </c:pt>
                <c:pt idx="338">
                  <c:v>6288</c:v>
                </c:pt>
                <c:pt idx="339">
                  <c:v>6304</c:v>
                </c:pt>
                <c:pt idx="340">
                  <c:v>6309.5</c:v>
                </c:pt>
                <c:pt idx="341">
                  <c:v>6322</c:v>
                </c:pt>
                <c:pt idx="342">
                  <c:v>6330.5</c:v>
                </c:pt>
                <c:pt idx="343">
                  <c:v>6332</c:v>
                </c:pt>
                <c:pt idx="344">
                  <c:v>6333</c:v>
                </c:pt>
                <c:pt idx="345">
                  <c:v>6333.5</c:v>
                </c:pt>
                <c:pt idx="346">
                  <c:v>6334</c:v>
                </c:pt>
                <c:pt idx="347">
                  <c:v>6363</c:v>
                </c:pt>
                <c:pt idx="348">
                  <c:v>6365</c:v>
                </c:pt>
                <c:pt idx="349">
                  <c:v>6366</c:v>
                </c:pt>
                <c:pt idx="350">
                  <c:v>6370</c:v>
                </c:pt>
                <c:pt idx="351">
                  <c:v>6372</c:v>
                </c:pt>
                <c:pt idx="352">
                  <c:v>6375</c:v>
                </c:pt>
                <c:pt idx="353">
                  <c:v>6389</c:v>
                </c:pt>
                <c:pt idx="354">
                  <c:v>6400</c:v>
                </c:pt>
                <c:pt idx="355">
                  <c:v>6411</c:v>
                </c:pt>
                <c:pt idx="356">
                  <c:v>6417.5</c:v>
                </c:pt>
                <c:pt idx="357">
                  <c:v>6421.5</c:v>
                </c:pt>
                <c:pt idx="358">
                  <c:v>6429</c:v>
                </c:pt>
                <c:pt idx="359">
                  <c:v>6432.5</c:v>
                </c:pt>
                <c:pt idx="360">
                  <c:v>6447.5</c:v>
                </c:pt>
                <c:pt idx="361">
                  <c:v>6459.5</c:v>
                </c:pt>
                <c:pt idx="362">
                  <c:v>6467</c:v>
                </c:pt>
                <c:pt idx="363">
                  <c:v>6481</c:v>
                </c:pt>
                <c:pt idx="364">
                  <c:v>6489</c:v>
                </c:pt>
                <c:pt idx="365">
                  <c:v>6497</c:v>
                </c:pt>
                <c:pt idx="366">
                  <c:v>6500</c:v>
                </c:pt>
                <c:pt idx="367">
                  <c:v>6515</c:v>
                </c:pt>
                <c:pt idx="368">
                  <c:v>6536</c:v>
                </c:pt>
                <c:pt idx="369">
                  <c:v>6553</c:v>
                </c:pt>
                <c:pt idx="370">
                  <c:v>6563</c:v>
                </c:pt>
                <c:pt idx="371">
                  <c:v>6574</c:v>
                </c:pt>
                <c:pt idx="372">
                  <c:v>6591.5</c:v>
                </c:pt>
                <c:pt idx="373">
                  <c:v>6598</c:v>
                </c:pt>
                <c:pt idx="374">
                  <c:v>6602</c:v>
                </c:pt>
                <c:pt idx="375">
                  <c:v>6607</c:v>
                </c:pt>
                <c:pt idx="376">
                  <c:v>6616</c:v>
                </c:pt>
                <c:pt idx="377">
                  <c:v>6623</c:v>
                </c:pt>
                <c:pt idx="378">
                  <c:v>6625</c:v>
                </c:pt>
                <c:pt idx="379">
                  <c:v>6628</c:v>
                </c:pt>
                <c:pt idx="380">
                  <c:v>6635</c:v>
                </c:pt>
                <c:pt idx="381">
                  <c:v>6639</c:v>
                </c:pt>
                <c:pt idx="382">
                  <c:v>6650</c:v>
                </c:pt>
                <c:pt idx="383">
                  <c:v>6664.5</c:v>
                </c:pt>
                <c:pt idx="384">
                  <c:v>6666</c:v>
                </c:pt>
                <c:pt idx="385">
                  <c:v>6667</c:v>
                </c:pt>
                <c:pt idx="386">
                  <c:v>6692</c:v>
                </c:pt>
                <c:pt idx="387">
                  <c:v>6702</c:v>
                </c:pt>
                <c:pt idx="388">
                  <c:v>6711</c:v>
                </c:pt>
                <c:pt idx="389">
                  <c:v>6716</c:v>
                </c:pt>
                <c:pt idx="390">
                  <c:v>6717</c:v>
                </c:pt>
                <c:pt idx="391">
                  <c:v>6726.5</c:v>
                </c:pt>
                <c:pt idx="392">
                  <c:v>6731</c:v>
                </c:pt>
                <c:pt idx="393">
                  <c:v>6744</c:v>
                </c:pt>
                <c:pt idx="394">
                  <c:v>6750</c:v>
                </c:pt>
                <c:pt idx="395">
                  <c:v>6755</c:v>
                </c:pt>
                <c:pt idx="396">
                  <c:v>6756</c:v>
                </c:pt>
                <c:pt idx="397">
                  <c:v>6767</c:v>
                </c:pt>
                <c:pt idx="398">
                  <c:v>6773</c:v>
                </c:pt>
                <c:pt idx="399">
                  <c:v>6779.5</c:v>
                </c:pt>
                <c:pt idx="400">
                  <c:v>6785</c:v>
                </c:pt>
                <c:pt idx="401">
                  <c:v>6794</c:v>
                </c:pt>
                <c:pt idx="402">
                  <c:v>6800</c:v>
                </c:pt>
                <c:pt idx="403">
                  <c:v>6802</c:v>
                </c:pt>
                <c:pt idx="404">
                  <c:v>6806</c:v>
                </c:pt>
                <c:pt idx="405">
                  <c:v>6819</c:v>
                </c:pt>
                <c:pt idx="406">
                  <c:v>6830.5</c:v>
                </c:pt>
                <c:pt idx="407">
                  <c:v>6837.5</c:v>
                </c:pt>
                <c:pt idx="408">
                  <c:v>6843</c:v>
                </c:pt>
                <c:pt idx="409">
                  <c:v>6844</c:v>
                </c:pt>
                <c:pt idx="410">
                  <c:v>6860</c:v>
                </c:pt>
                <c:pt idx="411">
                  <c:v>6861</c:v>
                </c:pt>
                <c:pt idx="412">
                  <c:v>6869.5</c:v>
                </c:pt>
                <c:pt idx="413">
                  <c:v>6900</c:v>
                </c:pt>
                <c:pt idx="414">
                  <c:v>6904</c:v>
                </c:pt>
                <c:pt idx="415">
                  <c:v>6905</c:v>
                </c:pt>
                <c:pt idx="416">
                  <c:v>6905.5</c:v>
                </c:pt>
                <c:pt idx="417">
                  <c:v>6907</c:v>
                </c:pt>
                <c:pt idx="418">
                  <c:v>6927</c:v>
                </c:pt>
                <c:pt idx="419">
                  <c:v>6927.5</c:v>
                </c:pt>
                <c:pt idx="420">
                  <c:v>6930</c:v>
                </c:pt>
                <c:pt idx="421">
                  <c:v>6940</c:v>
                </c:pt>
                <c:pt idx="422">
                  <c:v>6958</c:v>
                </c:pt>
                <c:pt idx="423">
                  <c:v>6997</c:v>
                </c:pt>
                <c:pt idx="424">
                  <c:v>6997.5</c:v>
                </c:pt>
                <c:pt idx="425">
                  <c:v>7000</c:v>
                </c:pt>
                <c:pt idx="426">
                  <c:v>7012</c:v>
                </c:pt>
                <c:pt idx="427">
                  <c:v>7027.5</c:v>
                </c:pt>
                <c:pt idx="428">
                  <c:v>7030</c:v>
                </c:pt>
                <c:pt idx="429">
                  <c:v>7033</c:v>
                </c:pt>
                <c:pt idx="430">
                  <c:v>7048</c:v>
                </c:pt>
                <c:pt idx="431">
                  <c:v>7091</c:v>
                </c:pt>
                <c:pt idx="432">
                  <c:v>7093</c:v>
                </c:pt>
                <c:pt idx="433">
                  <c:v>7109</c:v>
                </c:pt>
                <c:pt idx="434">
                  <c:v>7119</c:v>
                </c:pt>
                <c:pt idx="435">
                  <c:v>7119.5</c:v>
                </c:pt>
                <c:pt idx="436">
                  <c:v>7124</c:v>
                </c:pt>
                <c:pt idx="437">
                  <c:v>7125</c:v>
                </c:pt>
                <c:pt idx="438">
                  <c:v>7130.5</c:v>
                </c:pt>
                <c:pt idx="439">
                  <c:v>7150</c:v>
                </c:pt>
                <c:pt idx="440">
                  <c:v>7158</c:v>
                </c:pt>
                <c:pt idx="441">
                  <c:v>7158.5</c:v>
                </c:pt>
                <c:pt idx="442">
                  <c:v>7162.5</c:v>
                </c:pt>
                <c:pt idx="443">
                  <c:v>7167</c:v>
                </c:pt>
                <c:pt idx="444">
                  <c:v>7187.5</c:v>
                </c:pt>
                <c:pt idx="445">
                  <c:v>7200</c:v>
                </c:pt>
                <c:pt idx="446">
                  <c:v>7203.5</c:v>
                </c:pt>
                <c:pt idx="447">
                  <c:v>7223</c:v>
                </c:pt>
                <c:pt idx="448">
                  <c:v>7240</c:v>
                </c:pt>
                <c:pt idx="449">
                  <c:v>7242.5</c:v>
                </c:pt>
                <c:pt idx="450">
                  <c:v>7245</c:v>
                </c:pt>
                <c:pt idx="451">
                  <c:v>7250</c:v>
                </c:pt>
                <c:pt idx="452">
                  <c:v>7253</c:v>
                </c:pt>
                <c:pt idx="453">
                  <c:v>7274</c:v>
                </c:pt>
                <c:pt idx="454">
                  <c:v>7276</c:v>
                </c:pt>
                <c:pt idx="455">
                  <c:v>7284</c:v>
                </c:pt>
                <c:pt idx="456">
                  <c:v>7299.5</c:v>
                </c:pt>
                <c:pt idx="457">
                  <c:v>7306</c:v>
                </c:pt>
                <c:pt idx="458">
                  <c:v>7307</c:v>
                </c:pt>
                <c:pt idx="459">
                  <c:v>7333</c:v>
                </c:pt>
                <c:pt idx="460">
                  <c:v>7343</c:v>
                </c:pt>
                <c:pt idx="461">
                  <c:v>7350</c:v>
                </c:pt>
                <c:pt idx="462">
                  <c:v>7357</c:v>
                </c:pt>
                <c:pt idx="463">
                  <c:v>7364</c:v>
                </c:pt>
                <c:pt idx="464">
                  <c:v>7373</c:v>
                </c:pt>
                <c:pt idx="465">
                  <c:v>7388</c:v>
                </c:pt>
                <c:pt idx="466">
                  <c:v>7389</c:v>
                </c:pt>
                <c:pt idx="467">
                  <c:v>7390</c:v>
                </c:pt>
                <c:pt idx="468">
                  <c:v>7423</c:v>
                </c:pt>
                <c:pt idx="469">
                  <c:v>7437</c:v>
                </c:pt>
                <c:pt idx="470">
                  <c:v>7451</c:v>
                </c:pt>
                <c:pt idx="471">
                  <c:v>7454</c:v>
                </c:pt>
                <c:pt idx="472">
                  <c:v>7455</c:v>
                </c:pt>
                <c:pt idx="473">
                  <c:v>7479</c:v>
                </c:pt>
                <c:pt idx="474">
                  <c:v>7488</c:v>
                </c:pt>
                <c:pt idx="475">
                  <c:v>7493</c:v>
                </c:pt>
                <c:pt idx="476">
                  <c:v>7496</c:v>
                </c:pt>
                <c:pt idx="477">
                  <c:v>7497.5</c:v>
                </c:pt>
                <c:pt idx="478">
                  <c:v>7500</c:v>
                </c:pt>
                <c:pt idx="479">
                  <c:v>7505</c:v>
                </c:pt>
                <c:pt idx="480">
                  <c:v>7511</c:v>
                </c:pt>
                <c:pt idx="481">
                  <c:v>7520</c:v>
                </c:pt>
                <c:pt idx="482">
                  <c:v>7521</c:v>
                </c:pt>
                <c:pt idx="483">
                  <c:v>7523</c:v>
                </c:pt>
                <c:pt idx="484">
                  <c:v>7538.5</c:v>
                </c:pt>
                <c:pt idx="485">
                  <c:v>7549</c:v>
                </c:pt>
                <c:pt idx="486">
                  <c:v>7550</c:v>
                </c:pt>
                <c:pt idx="487">
                  <c:v>7552</c:v>
                </c:pt>
                <c:pt idx="488">
                  <c:v>7552.5</c:v>
                </c:pt>
                <c:pt idx="489">
                  <c:v>7600</c:v>
                </c:pt>
                <c:pt idx="490">
                  <c:v>7608.5</c:v>
                </c:pt>
                <c:pt idx="491">
                  <c:v>7625</c:v>
                </c:pt>
                <c:pt idx="492">
                  <c:v>7636</c:v>
                </c:pt>
                <c:pt idx="493">
                  <c:v>7637.5</c:v>
                </c:pt>
                <c:pt idx="494">
                  <c:v>7643</c:v>
                </c:pt>
                <c:pt idx="495">
                  <c:v>7652</c:v>
                </c:pt>
                <c:pt idx="496">
                  <c:v>7658</c:v>
                </c:pt>
                <c:pt idx="497">
                  <c:v>7666.5</c:v>
                </c:pt>
                <c:pt idx="498">
                  <c:v>7667</c:v>
                </c:pt>
                <c:pt idx="499">
                  <c:v>7682</c:v>
                </c:pt>
                <c:pt idx="500">
                  <c:v>7683.5</c:v>
                </c:pt>
                <c:pt idx="501">
                  <c:v>7685</c:v>
                </c:pt>
                <c:pt idx="502">
                  <c:v>7705</c:v>
                </c:pt>
                <c:pt idx="503">
                  <c:v>7738</c:v>
                </c:pt>
                <c:pt idx="504">
                  <c:v>7749</c:v>
                </c:pt>
                <c:pt idx="505">
                  <c:v>7783</c:v>
                </c:pt>
                <c:pt idx="506">
                  <c:v>7786</c:v>
                </c:pt>
                <c:pt idx="507">
                  <c:v>7790</c:v>
                </c:pt>
                <c:pt idx="508">
                  <c:v>7793</c:v>
                </c:pt>
                <c:pt idx="509">
                  <c:v>7816</c:v>
                </c:pt>
                <c:pt idx="510">
                  <c:v>7822.5</c:v>
                </c:pt>
                <c:pt idx="511">
                  <c:v>7836</c:v>
                </c:pt>
                <c:pt idx="512">
                  <c:v>7837</c:v>
                </c:pt>
                <c:pt idx="513">
                  <c:v>7842</c:v>
                </c:pt>
                <c:pt idx="514">
                  <c:v>7891</c:v>
                </c:pt>
                <c:pt idx="515">
                  <c:v>7903</c:v>
                </c:pt>
                <c:pt idx="516">
                  <c:v>7907</c:v>
                </c:pt>
                <c:pt idx="517">
                  <c:v>7916</c:v>
                </c:pt>
                <c:pt idx="518">
                  <c:v>7916.5</c:v>
                </c:pt>
                <c:pt idx="519">
                  <c:v>7917</c:v>
                </c:pt>
                <c:pt idx="520">
                  <c:v>7925</c:v>
                </c:pt>
                <c:pt idx="521">
                  <c:v>7930</c:v>
                </c:pt>
                <c:pt idx="522">
                  <c:v>7936.5</c:v>
                </c:pt>
                <c:pt idx="523">
                  <c:v>7940</c:v>
                </c:pt>
                <c:pt idx="524">
                  <c:v>7942</c:v>
                </c:pt>
                <c:pt idx="525">
                  <c:v>7950</c:v>
                </c:pt>
                <c:pt idx="526">
                  <c:v>7962</c:v>
                </c:pt>
                <c:pt idx="527">
                  <c:v>7967</c:v>
                </c:pt>
                <c:pt idx="528">
                  <c:v>7972</c:v>
                </c:pt>
                <c:pt idx="529">
                  <c:v>7979</c:v>
                </c:pt>
                <c:pt idx="530">
                  <c:v>7995</c:v>
                </c:pt>
                <c:pt idx="531">
                  <c:v>8000</c:v>
                </c:pt>
                <c:pt idx="532">
                  <c:v>8005</c:v>
                </c:pt>
                <c:pt idx="533">
                  <c:v>8023</c:v>
                </c:pt>
                <c:pt idx="534">
                  <c:v>8028</c:v>
                </c:pt>
                <c:pt idx="535">
                  <c:v>8031</c:v>
                </c:pt>
                <c:pt idx="536">
                  <c:v>8041</c:v>
                </c:pt>
                <c:pt idx="537">
                  <c:v>8047</c:v>
                </c:pt>
                <c:pt idx="538">
                  <c:v>8050.5</c:v>
                </c:pt>
                <c:pt idx="539">
                  <c:v>8068.5</c:v>
                </c:pt>
                <c:pt idx="540">
                  <c:v>8070</c:v>
                </c:pt>
                <c:pt idx="541">
                  <c:v>8074.5</c:v>
                </c:pt>
                <c:pt idx="542">
                  <c:v>8089</c:v>
                </c:pt>
                <c:pt idx="543">
                  <c:v>8100</c:v>
                </c:pt>
                <c:pt idx="544">
                  <c:v>8104</c:v>
                </c:pt>
                <c:pt idx="545">
                  <c:v>8107</c:v>
                </c:pt>
                <c:pt idx="546">
                  <c:v>8113</c:v>
                </c:pt>
                <c:pt idx="547">
                  <c:v>8121</c:v>
                </c:pt>
                <c:pt idx="548">
                  <c:v>8127.5</c:v>
                </c:pt>
                <c:pt idx="549">
                  <c:v>8133.5</c:v>
                </c:pt>
                <c:pt idx="550">
                  <c:v>8159</c:v>
                </c:pt>
                <c:pt idx="551">
                  <c:v>8168</c:v>
                </c:pt>
                <c:pt idx="552">
                  <c:v>8178</c:v>
                </c:pt>
                <c:pt idx="553">
                  <c:v>8194.5</c:v>
                </c:pt>
                <c:pt idx="554">
                  <c:v>8200</c:v>
                </c:pt>
                <c:pt idx="555">
                  <c:v>8206.5</c:v>
                </c:pt>
                <c:pt idx="556">
                  <c:v>8218</c:v>
                </c:pt>
                <c:pt idx="557">
                  <c:v>8241.5</c:v>
                </c:pt>
                <c:pt idx="558">
                  <c:v>8250</c:v>
                </c:pt>
                <c:pt idx="559">
                  <c:v>8259.5</c:v>
                </c:pt>
                <c:pt idx="560">
                  <c:v>8268.5</c:v>
                </c:pt>
                <c:pt idx="561">
                  <c:v>8275</c:v>
                </c:pt>
                <c:pt idx="562">
                  <c:v>8289</c:v>
                </c:pt>
                <c:pt idx="563">
                  <c:v>8302.5</c:v>
                </c:pt>
                <c:pt idx="564">
                  <c:v>8312</c:v>
                </c:pt>
                <c:pt idx="565">
                  <c:v>8317.5</c:v>
                </c:pt>
                <c:pt idx="566">
                  <c:v>8319</c:v>
                </c:pt>
                <c:pt idx="567">
                  <c:v>8327</c:v>
                </c:pt>
                <c:pt idx="568">
                  <c:v>8340.5</c:v>
                </c:pt>
                <c:pt idx="569">
                  <c:v>8343</c:v>
                </c:pt>
                <c:pt idx="570">
                  <c:v>8348</c:v>
                </c:pt>
                <c:pt idx="571">
                  <c:v>8350</c:v>
                </c:pt>
                <c:pt idx="572">
                  <c:v>8352</c:v>
                </c:pt>
                <c:pt idx="573">
                  <c:v>8354</c:v>
                </c:pt>
                <c:pt idx="574">
                  <c:v>8360</c:v>
                </c:pt>
                <c:pt idx="575">
                  <c:v>8388</c:v>
                </c:pt>
                <c:pt idx="576">
                  <c:v>8388.5</c:v>
                </c:pt>
                <c:pt idx="577">
                  <c:v>8390</c:v>
                </c:pt>
                <c:pt idx="578">
                  <c:v>8397.5</c:v>
                </c:pt>
                <c:pt idx="579">
                  <c:v>8400</c:v>
                </c:pt>
                <c:pt idx="580">
                  <c:v>8401.5</c:v>
                </c:pt>
                <c:pt idx="581">
                  <c:v>8402</c:v>
                </c:pt>
                <c:pt idx="582">
                  <c:v>8406</c:v>
                </c:pt>
                <c:pt idx="583">
                  <c:v>8406.5</c:v>
                </c:pt>
                <c:pt idx="584">
                  <c:v>8407</c:v>
                </c:pt>
                <c:pt idx="585">
                  <c:v>8416</c:v>
                </c:pt>
                <c:pt idx="586">
                  <c:v>8418</c:v>
                </c:pt>
                <c:pt idx="587">
                  <c:v>8421</c:v>
                </c:pt>
                <c:pt idx="588">
                  <c:v>8423</c:v>
                </c:pt>
                <c:pt idx="589">
                  <c:v>8425</c:v>
                </c:pt>
                <c:pt idx="590">
                  <c:v>8427.5</c:v>
                </c:pt>
                <c:pt idx="591">
                  <c:v>8432.5</c:v>
                </c:pt>
                <c:pt idx="592">
                  <c:v>8434.5</c:v>
                </c:pt>
                <c:pt idx="593">
                  <c:v>8435</c:v>
                </c:pt>
                <c:pt idx="594">
                  <c:v>8436</c:v>
                </c:pt>
                <c:pt idx="595">
                  <c:v>8451.5</c:v>
                </c:pt>
                <c:pt idx="596">
                  <c:v>8455</c:v>
                </c:pt>
                <c:pt idx="597">
                  <c:v>8463</c:v>
                </c:pt>
                <c:pt idx="598">
                  <c:v>8485</c:v>
                </c:pt>
                <c:pt idx="599">
                  <c:v>8490</c:v>
                </c:pt>
                <c:pt idx="600">
                  <c:v>8494</c:v>
                </c:pt>
                <c:pt idx="601">
                  <c:v>8499</c:v>
                </c:pt>
                <c:pt idx="602">
                  <c:v>8500</c:v>
                </c:pt>
                <c:pt idx="603">
                  <c:v>8501</c:v>
                </c:pt>
                <c:pt idx="604">
                  <c:v>8506.5</c:v>
                </c:pt>
                <c:pt idx="605">
                  <c:v>8522.5</c:v>
                </c:pt>
                <c:pt idx="606">
                  <c:v>8531</c:v>
                </c:pt>
                <c:pt idx="607">
                  <c:v>8547.5</c:v>
                </c:pt>
                <c:pt idx="608">
                  <c:v>8548</c:v>
                </c:pt>
                <c:pt idx="609">
                  <c:v>8550</c:v>
                </c:pt>
                <c:pt idx="610">
                  <c:v>8555</c:v>
                </c:pt>
                <c:pt idx="611">
                  <c:v>8566</c:v>
                </c:pt>
                <c:pt idx="612">
                  <c:v>8567</c:v>
                </c:pt>
                <c:pt idx="613">
                  <c:v>8579</c:v>
                </c:pt>
                <c:pt idx="614">
                  <c:v>8591</c:v>
                </c:pt>
                <c:pt idx="615">
                  <c:v>8599</c:v>
                </c:pt>
                <c:pt idx="616">
                  <c:v>8604</c:v>
                </c:pt>
                <c:pt idx="617">
                  <c:v>8630</c:v>
                </c:pt>
                <c:pt idx="618">
                  <c:v>8632</c:v>
                </c:pt>
                <c:pt idx="619">
                  <c:v>8645</c:v>
                </c:pt>
                <c:pt idx="620">
                  <c:v>8667.5</c:v>
                </c:pt>
                <c:pt idx="621">
                  <c:v>8668</c:v>
                </c:pt>
                <c:pt idx="622">
                  <c:v>8670</c:v>
                </c:pt>
                <c:pt idx="623">
                  <c:v>8674</c:v>
                </c:pt>
                <c:pt idx="624">
                  <c:v>8675</c:v>
                </c:pt>
                <c:pt idx="625">
                  <c:v>8684.5</c:v>
                </c:pt>
                <c:pt idx="626">
                  <c:v>8685</c:v>
                </c:pt>
                <c:pt idx="627">
                  <c:v>8687</c:v>
                </c:pt>
                <c:pt idx="628">
                  <c:v>8689.5</c:v>
                </c:pt>
                <c:pt idx="629">
                  <c:v>8708</c:v>
                </c:pt>
                <c:pt idx="630">
                  <c:v>8720</c:v>
                </c:pt>
                <c:pt idx="631">
                  <c:v>8745</c:v>
                </c:pt>
                <c:pt idx="632">
                  <c:v>8750</c:v>
                </c:pt>
                <c:pt idx="633">
                  <c:v>8763</c:v>
                </c:pt>
                <c:pt idx="634">
                  <c:v>8768</c:v>
                </c:pt>
                <c:pt idx="635">
                  <c:v>8773</c:v>
                </c:pt>
                <c:pt idx="636">
                  <c:v>8778</c:v>
                </c:pt>
                <c:pt idx="637">
                  <c:v>8792</c:v>
                </c:pt>
                <c:pt idx="638">
                  <c:v>8797</c:v>
                </c:pt>
                <c:pt idx="639">
                  <c:v>8801</c:v>
                </c:pt>
                <c:pt idx="640">
                  <c:v>8810</c:v>
                </c:pt>
                <c:pt idx="641">
                  <c:v>8832</c:v>
                </c:pt>
                <c:pt idx="642">
                  <c:v>8833</c:v>
                </c:pt>
                <c:pt idx="643">
                  <c:v>8840</c:v>
                </c:pt>
                <c:pt idx="644">
                  <c:v>8847.5</c:v>
                </c:pt>
                <c:pt idx="645">
                  <c:v>8862</c:v>
                </c:pt>
                <c:pt idx="646">
                  <c:v>8868</c:v>
                </c:pt>
                <c:pt idx="647">
                  <c:v>8870</c:v>
                </c:pt>
                <c:pt idx="648">
                  <c:v>8875</c:v>
                </c:pt>
                <c:pt idx="649">
                  <c:v>8881</c:v>
                </c:pt>
                <c:pt idx="650">
                  <c:v>8885.5</c:v>
                </c:pt>
                <c:pt idx="651">
                  <c:v>8889</c:v>
                </c:pt>
                <c:pt idx="652">
                  <c:v>8925</c:v>
                </c:pt>
                <c:pt idx="653">
                  <c:v>8926</c:v>
                </c:pt>
                <c:pt idx="654">
                  <c:v>8929</c:v>
                </c:pt>
                <c:pt idx="655">
                  <c:v>8930</c:v>
                </c:pt>
                <c:pt idx="656">
                  <c:v>8942</c:v>
                </c:pt>
                <c:pt idx="657">
                  <c:v>8947</c:v>
                </c:pt>
                <c:pt idx="658">
                  <c:v>8950</c:v>
                </c:pt>
                <c:pt idx="659">
                  <c:v>8970</c:v>
                </c:pt>
                <c:pt idx="660">
                  <c:v>8971</c:v>
                </c:pt>
                <c:pt idx="661">
                  <c:v>8973</c:v>
                </c:pt>
                <c:pt idx="662">
                  <c:v>9000</c:v>
                </c:pt>
                <c:pt idx="663">
                  <c:v>9010</c:v>
                </c:pt>
                <c:pt idx="664">
                  <c:v>9018</c:v>
                </c:pt>
                <c:pt idx="665">
                  <c:v>9021</c:v>
                </c:pt>
                <c:pt idx="666">
                  <c:v>9038</c:v>
                </c:pt>
                <c:pt idx="667">
                  <c:v>9055.5</c:v>
                </c:pt>
                <c:pt idx="668">
                  <c:v>9068</c:v>
                </c:pt>
                <c:pt idx="669">
                  <c:v>9069</c:v>
                </c:pt>
                <c:pt idx="670">
                  <c:v>9073</c:v>
                </c:pt>
                <c:pt idx="671">
                  <c:v>9080</c:v>
                </c:pt>
                <c:pt idx="672">
                  <c:v>9097.5</c:v>
                </c:pt>
                <c:pt idx="673">
                  <c:v>9104</c:v>
                </c:pt>
                <c:pt idx="674">
                  <c:v>9115</c:v>
                </c:pt>
                <c:pt idx="675">
                  <c:v>9119</c:v>
                </c:pt>
                <c:pt idx="676">
                  <c:v>9123</c:v>
                </c:pt>
                <c:pt idx="677">
                  <c:v>9125</c:v>
                </c:pt>
                <c:pt idx="678">
                  <c:v>9148</c:v>
                </c:pt>
                <c:pt idx="679">
                  <c:v>9158</c:v>
                </c:pt>
                <c:pt idx="680">
                  <c:v>9159</c:v>
                </c:pt>
                <c:pt idx="681">
                  <c:v>9159.5</c:v>
                </c:pt>
                <c:pt idx="682">
                  <c:v>9166</c:v>
                </c:pt>
                <c:pt idx="683">
                  <c:v>9167</c:v>
                </c:pt>
                <c:pt idx="684">
                  <c:v>9184</c:v>
                </c:pt>
                <c:pt idx="685">
                  <c:v>9189</c:v>
                </c:pt>
                <c:pt idx="686">
                  <c:v>9198.5</c:v>
                </c:pt>
                <c:pt idx="687">
                  <c:v>9206</c:v>
                </c:pt>
                <c:pt idx="688">
                  <c:v>9210</c:v>
                </c:pt>
                <c:pt idx="689">
                  <c:v>9216</c:v>
                </c:pt>
                <c:pt idx="690">
                  <c:v>9221</c:v>
                </c:pt>
                <c:pt idx="691">
                  <c:v>9228</c:v>
                </c:pt>
                <c:pt idx="692">
                  <c:v>9233</c:v>
                </c:pt>
                <c:pt idx="693">
                  <c:v>9235</c:v>
                </c:pt>
                <c:pt idx="694">
                  <c:v>9250</c:v>
                </c:pt>
                <c:pt idx="695">
                  <c:v>9252.5</c:v>
                </c:pt>
                <c:pt idx="696">
                  <c:v>9267</c:v>
                </c:pt>
                <c:pt idx="697">
                  <c:v>9269</c:v>
                </c:pt>
                <c:pt idx="698">
                  <c:v>9270</c:v>
                </c:pt>
                <c:pt idx="699">
                  <c:v>9276</c:v>
                </c:pt>
                <c:pt idx="700">
                  <c:v>9277.5</c:v>
                </c:pt>
                <c:pt idx="701">
                  <c:v>9289</c:v>
                </c:pt>
                <c:pt idx="702">
                  <c:v>9290.5</c:v>
                </c:pt>
                <c:pt idx="703">
                  <c:v>9292.5</c:v>
                </c:pt>
                <c:pt idx="704">
                  <c:v>9310</c:v>
                </c:pt>
                <c:pt idx="705">
                  <c:v>9316.5</c:v>
                </c:pt>
                <c:pt idx="706">
                  <c:v>9317</c:v>
                </c:pt>
                <c:pt idx="707">
                  <c:v>9319</c:v>
                </c:pt>
                <c:pt idx="708">
                  <c:v>9320.5</c:v>
                </c:pt>
                <c:pt idx="709">
                  <c:v>9325</c:v>
                </c:pt>
                <c:pt idx="710">
                  <c:v>9328</c:v>
                </c:pt>
                <c:pt idx="711">
                  <c:v>9335.5</c:v>
                </c:pt>
                <c:pt idx="712">
                  <c:v>9336</c:v>
                </c:pt>
                <c:pt idx="713">
                  <c:v>9338</c:v>
                </c:pt>
                <c:pt idx="714">
                  <c:v>9350</c:v>
                </c:pt>
                <c:pt idx="715">
                  <c:v>9356</c:v>
                </c:pt>
                <c:pt idx="716">
                  <c:v>9359.5</c:v>
                </c:pt>
                <c:pt idx="717">
                  <c:v>9362</c:v>
                </c:pt>
                <c:pt idx="718">
                  <c:v>9362.5</c:v>
                </c:pt>
                <c:pt idx="719">
                  <c:v>9369</c:v>
                </c:pt>
                <c:pt idx="720">
                  <c:v>9376</c:v>
                </c:pt>
                <c:pt idx="721">
                  <c:v>9377</c:v>
                </c:pt>
                <c:pt idx="722">
                  <c:v>9392</c:v>
                </c:pt>
                <c:pt idx="723">
                  <c:v>9395</c:v>
                </c:pt>
                <c:pt idx="724">
                  <c:v>9396</c:v>
                </c:pt>
                <c:pt idx="725">
                  <c:v>9400</c:v>
                </c:pt>
                <c:pt idx="726">
                  <c:v>9403</c:v>
                </c:pt>
                <c:pt idx="727">
                  <c:v>9405</c:v>
                </c:pt>
                <c:pt idx="728">
                  <c:v>9406</c:v>
                </c:pt>
                <c:pt idx="729">
                  <c:v>9417</c:v>
                </c:pt>
                <c:pt idx="730">
                  <c:v>9422</c:v>
                </c:pt>
                <c:pt idx="731">
                  <c:v>9427</c:v>
                </c:pt>
                <c:pt idx="732">
                  <c:v>9428</c:v>
                </c:pt>
                <c:pt idx="733">
                  <c:v>9431</c:v>
                </c:pt>
                <c:pt idx="734">
                  <c:v>9432</c:v>
                </c:pt>
                <c:pt idx="735">
                  <c:v>9437.5</c:v>
                </c:pt>
                <c:pt idx="736">
                  <c:v>9439.5</c:v>
                </c:pt>
                <c:pt idx="737">
                  <c:v>9441</c:v>
                </c:pt>
                <c:pt idx="738">
                  <c:v>9445</c:v>
                </c:pt>
                <c:pt idx="739">
                  <c:v>9450</c:v>
                </c:pt>
                <c:pt idx="740">
                  <c:v>9450.5</c:v>
                </c:pt>
                <c:pt idx="741">
                  <c:v>9452</c:v>
                </c:pt>
                <c:pt idx="742">
                  <c:v>9455</c:v>
                </c:pt>
                <c:pt idx="743">
                  <c:v>9460</c:v>
                </c:pt>
                <c:pt idx="744">
                  <c:v>9466</c:v>
                </c:pt>
                <c:pt idx="745">
                  <c:v>9484.5</c:v>
                </c:pt>
                <c:pt idx="746">
                  <c:v>9489.5</c:v>
                </c:pt>
                <c:pt idx="747">
                  <c:v>9494</c:v>
                </c:pt>
                <c:pt idx="748">
                  <c:v>9498.5</c:v>
                </c:pt>
                <c:pt idx="749">
                  <c:v>9499</c:v>
                </c:pt>
                <c:pt idx="750">
                  <c:v>9500</c:v>
                </c:pt>
                <c:pt idx="751">
                  <c:v>9500.5</c:v>
                </c:pt>
                <c:pt idx="752">
                  <c:v>9503</c:v>
                </c:pt>
                <c:pt idx="753">
                  <c:v>9504</c:v>
                </c:pt>
                <c:pt idx="754">
                  <c:v>9505</c:v>
                </c:pt>
                <c:pt idx="755">
                  <c:v>9533</c:v>
                </c:pt>
                <c:pt idx="756">
                  <c:v>9537</c:v>
                </c:pt>
                <c:pt idx="757">
                  <c:v>9551.5</c:v>
                </c:pt>
                <c:pt idx="758">
                  <c:v>9556</c:v>
                </c:pt>
                <c:pt idx="759">
                  <c:v>9563</c:v>
                </c:pt>
                <c:pt idx="760">
                  <c:v>9571</c:v>
                </c:pt>
                <c:pt idx="761">
                  <c:v>9584.5</c:v>
                </c:pt>
                <c:pt idx="762">
                  <c:v>9623</c:v>
                </c:pt>
                <c:pt idx="763">
                  <c:v>9637</c:v>
                </c:pt>
                <c:pt idx="764">
                  <c:v>9648</c:v>
                </c:pt>
                <c:pt idx="765">
                  <c:v>9684.5</c:v>
                </c:pt>
                <c:pt idx="766">
                  <c:v>9701.5</c:v>
                </c:pt>
                <c:pt idx="767">
                  <c:v>9715</c:v>
                </c:pt>
                <c:pt idx="768">
                  <c:v>9744.5</c:v>
                </c:pt>
                <c:pt idx="769">
                  <c:v>9745</c:v>
                </c:pt>
                <c:pt idx="770">
                  <c:v>9747</c:v>
                </c:pt>
                <c:pt idx="771">
                  <c:v>9750</c:v>
                </c:pt>
                <c:pt idx="772">
                  <c:v>9751</c:v>
                </c:pt>
                <c:pt idx="773">
                  <c:v>9752</c:v>
                </c:pt>
                <c:pt idx="774">
                  <c:v>9757.5</c:v>
                </c:pt>
                <c:pt idx="775">
                  <c:v>9770</c:v>
                </c:pt>
                <c:pt idx="776">
                  <c:v>9783.5</c:v>
                </c:pt>
                <c:pt idx="777">
                  <c:v>9796.5</c:v>
                </c:pt>
                <c:pt idx="778">
                  <c:v>9803.5</c:v>
                </c:pt>
                <c:pt idx="779">
                  <c:v>9804</c:v>
                </c:pt>
                <c:pt idx="780">
                  <c:v>9825.5</c:v>
                </c:pt>
                <c:pt idx="781">
                  <c:v>9833</c:v>
                </c:pt>
                <c:pt idx="782">
                  <c:v>9837.5</c:v>
                </c:pt>
                <c:pt idx="783">
                  <c:v>9848</c:v>
                </c:pt>
                <c:pt idx="784">
                  <c:v>9850</c:v>
                </c:pt>
                <c:pt idx="785">
                  <c:v>9850.5</c:v>
                </c:pt>
                <c:pt idx="786">
                  <c:v>9881</c:v>
                </c:pt>
                <c:pt idx="787">
                  <c:v>9895</c:v>
                </c:pt>
                <c:pt idx="788">
                  <c:v>9965</c:v>
                </c:pt>
                <c:pt idx="789">
                  <c:v>9977</c:v>
                </c:pt>
                <c:pt idx="790">
                  <c:v>10000</c:v>
                </c:pt>
                <c:pt idx="791">
                  <c:v>10000.5</c:v>
                </c:pt>
                <c:pt idx="792">
                  <c:v>10012.5</c:v>
                </c:pt>
                <c:pt idx="793">
                  <c:v>10029</c:v>
                </c:pt>
                <c:pt idx="794">
                  <c:v>10049</c:v>
                </c:pt>
                <c:pt idx="795">
                  <c:v>10050</c:v>
                </c:pt>
                <c:pt idx="796">
                  <c:v>10069.5</c:v>
                </c:pt>
                <c:pt idx="797">
                  <c:v>10092</c:v>
                </c:pt>
                <c:pt idx="798">
                  <c:v>10096.5</c:v>
                </c:pt>
                <c:pt idx="799">
                  <c:v>10100</c:v>
                </c:pt>
                <c:pt idx="800">
                  <c:v>10120</c:v>
                </c:pt>
                <c:pt idx="801">
                  <c:v>10138.5</c:v>
                </c:pt>
                <c:pt idx="802">
                  <c:v>10143</c:v>
                </c:pt>
                <c:pt idx="803">
                  <c:v>10170</c:v>
                </c:pt>
                <c:pt idx="804">
                  <c:v>10184</c:v>
                </c:pt>
                <c:pt idx="805">
                  <c:v>10187.5</c:v>
                </c:pt>
                <c:pt idx="806">
                  <c:v>10194</c:v>
                </c:pt>
                <c:pt idx="807">
                  <c:v>10213</c:v>
                </c:pt>
                <c:pt idx="808">
                  <c:v>10226</c:v>
                </c:pt>
                <c:pt idx="809">
                  <c:v>10233</c:v>
                </c:pt>
                <c:pt idx="810">
                  <c:v>10249.5</c:v>
                </c:pt>
                <c:pt idx="811">
                  <c:v>10250</c:v>
                </c:pt>
                <c:pt idx="812">
                  <c:v>10251</c:v>
                </c:pt>
                <c:pt idx="813">
                  <c:v>10257</c:v>
                </c:pt>
                <c:pt idx="814">
                  <c:v>10259.5</c:v>
                </c:pt>
                <c:pt idx="815">
                  <c:v>10272.5</c:v>
                </c:pt>
                <c:pt idx="816">
                  <c:v>10282</c:v>
                </c:pt>
                <c:pt idx="817">
                  <c:v>10288</c:v>
                </c:pt>
                <c:pt idx="818">
                  <c:v>10290</c:v>
                </c:pt>
                <c:pt idx="819">
                  <c:v>10294</c:v>
                </c:pt>
                <c:pt idx="820">
                  <c:v>10298.5</c:v>
                </c:pt>
                <c:pt idx="821">
                  <c:v>10325</c:v>
                </c:pt>
                <c:pt idx="822">
                  <c:v>10361</c:v>
                </c:pt>
                <c:pt idx="823">
                  <c:v>10375</c:v>
                </c:pt>
                <c:pt idx="824">
                  <c:v>10380</c:v>
                </c:pt>
                <c:pt idx="825">
                  <c:v>10383</c:v>
                </c:pt>
                <c:pt idx="826">
                  <c:v>10395</c:v>
                </c:pt>
                <c:pt idx="827">
                  <c:v>10399</c:v>
                </c:pt>
                <c:pt idx="828">
                  <c:v>10402</c:v>
                </c:pt>
                <c:pt idx="829">
                  <c:v>10418</c:v>
                </c:pt>
                <c:pt idx="830">
                  <c:v>10450</c:v>
                </c:pt>
                <c:pt idx="831">
                  <c:v>10462</c:v>
                </c:pt>
                <c:pt idx="832">
                  <c:v>10471</c:v>
                </c:pt>
                <c:pt idx="833">
                  <c:v>10492</c:v>
                </c:pt>
                <c:pt idx="834">
                  <c:v>10500</c:v>
                </c:pt>
                <c:pt idx="835">
                  <c:v>10527.5</c:v>
                </c:pt>
                <c:pt idx="836">
                  <c:v>10536</c:v>
                </c:pt>
                <c:pt idx="837">
                  <c:v>10539.5</c:v>
                </c:pt>
                <c:pt idx="838">
                  <c:v>10556</c:v>
                </c:pt>
                <c:pt idx="839">
                  <c:v>10566</c:v>
                </c:pt>
                <c:pt idx="840">
                  <c:v>10580.5</c:v>
                </c:pt>
                <c:pt idx="841">
                  <c:v>10596</c:v>
                </c:pt>
                <c:pt idx="842">
                  <c:v>10608</c:v>
                </c:pt>
                <c:pt idx="843">
                  <c:v>10610</c:v>
                </c:pt>
                <c:pt idx="844">
                  <c:v>10641</c:v>
                </c:pt>
                <c:pt idx="845">
                  <c:v>10665</c:v>
                </c:pt>
                <c:pt idx="846">
                  <c:v>10679</c:v>
                </c:pt>
                <c:pt idx="847">
                  <c:v>10681</c:v>
                </c:pt>
                <c:pt idx="848">
                  <c:v>10687.5</c:v>
                </c:pt>
                <c:pt idx="849">
                  <c:v>10699</c:v>
                </c:pt>
                <c:pt idx="850">
                  <c:v>10724</c:v>
                </c:pt>
                <c:pt idx="851">
                  <c:v>10750</c:v>
                </c:pt>
                <c:pt idx="852">
                  <c:v>10793</c:v>
                </c:pt>
                <c:pt idx="853">
                  <c:v>10812</c:v>
                </c:pt>
                <c:pt idx="854">
                  <c:v>10875</c:v>
                </c:pt>
                <c:pt idx="855">
                  <c:v>10898</c:v>
                </c:pt>
                <c:pt idx="856">
                  <c:v>10902.5</c:v>
                </c:pt>
                <c:pt idx="857">
                  <c:v>10904.5</c:v>
                </c:pt>
                <c:pt idx="858">
                  <c:v>10925</c:v>
                </c:pt>
                <c:pt idx="859">
                  <c:v>10930</c:v>
                </c:pt>
                <c:pt idx="860">
                  <c:v>10944</c:v>
                </c:pt>
                <c:pt idx="861">
                  <c:v>10955</c:v>
                </c:pt>
                <c:pt idx="862">
                  <c:v>10955.5</c:v>
                </c:pt>
                <c:pt idx="863">
                  <c:v>11000</c:v>
                </c:pt>
                <c:pt idx="864">
                  <c:v>11014</c:v>
                </c:pt>
                <c:pt idx="865">
                  <c:v>11014.5</c:v>
                </c:pt>
                <c:pt idx="866">
                  <c:v>11028</c:v>
                </c:pt>
                <c:pt idx="867">
                  <c:v>11050.5</c:v>
                </c:pt>
                <c:pt idx="868">
                  <c:v>11071</c:v>
                </c:pt>
                <c:pt idx="869">
                  <c:v>11082.5</c:v>
                </c:pt>
                <c:pt idx="870">
                  <c:v>11083</c:v>
                </c:pt>
                <c:pt idx="871">
                  <c:v>11124</c:v>
                </c:pt>
                <c:pt idx="872">
                  <c:v>11188</c:v>
                </c:pt>
                <c:pt idx="873">
                  <c:v>11188.5</c:v>
                </c:pt>
                <c:pt idx="874">
                  <c:v>11200</c:v>
                </c:pt>
                <c:pt idx="875">
                  <c:v>11207.5</c:v>
                </c:pt>
                <c:pt idx="876">
                  <c:v>11250</c:v>
                </c:pt>
                <c:pt idx="877">
                  <c:v>11256</c:v>
                </c:pt>
                <c:pt idx="878">
                  <c:v>11278</c:v>
                </c:pt>
                <c:pt idx="879">
                  <c:v>11300</c:v>
                </c:pt>
                <c:pt idx="880">
                  <c:v>11306</c:v>
                </c:pt>
                <c:pt idx="881">
                  <c:v>11346.5</c:v>
                </c:pt>
                <c:pt idx="882">
                  <c:v>11350</c:v>
                </c:pt>
                <c:pt idx="883">
                  <c:v>11380</c:v>
                </c:pt>
                <c:pt idx="884">
                  <c:v>11380.5</c:v>
                </c:pt>
                <c:pt idx="885">
                  <c:v>11382</c:v>
                </c:pt>
                <c:pt idx="886">
                  <c:v>11387</c:v>
                </c:pt>
                <c:pt idx="887">
                  <c:v>11417</c:v>
                </c:pt>
                <c:pt idx="888">
                  <c:v>11446</c:v>
                </c:pt>
                <c:pt idx="889">
                  <c:v>11449</c:v>
                </c:pt>
                <c:pt idx="890">
                  <c:v>11450</c:v>
                </c:pt>
                <c:pt idx="891">
                  <c:v>11450.5</c:v>
                </c:pt>
                <c:pt idx="892">
                  <c:v>11471</c:v>
                </c:pt>
                <c:pt idx="893">
                  <c:v>11483.5</c:v>
                </c:pt>
                <c:pt idx="894">
                  <c:v>11486</c:v>
                </c:pt>
                <c:pt idx="895">
                  <c:v>11488</c:v>
                </c:pt>
                <c:pt idx="896">
                  <c:v>11500</c:v>
                </c:pt>
                <c:pt idx="897">
                  <c:v>11529</c:v>
                </c:pt>
                <c:pt idx="898">
                  <c:v>11542</c:v>
                </c:pt>
                <c:pt idx="899">
                  <c:v>11549</c:v>
                </c:pt>
                <c:pt idx="900">
                  <c:v>11578.5</c:v>
                </c:pt>
                <c:pt idx="901">
                  <c:v>11592</c:v>
                </c:pt>
                <c:pt idx="902">
                  <c:v>11597</c:v>
                </c:pt>
                <c:pt idx="903">
                  <c:v>11599</c:v>
                </c:pt>
                <c:pt idx="904">
                  <c:v>11600</c:v>
                </c:pt>
                <c:pt idx="905">
                  <c:v>11611</c:v>
                </c:pt>
                <c:pt idx="906">
                  <c:v>11619.5</c:v>
                </c:pt>
                <c:pt idx="907">
                  <c:v>11625</c:v>
                </c:pt>
                <c:pt idx="908">
                  <c:v>11641</c:v>
                </c:pt>
                <c:pt idx="909">
                  <c:v>11662.5</c:v>
                </c:pt>
                <c:pt idx="910">
                  <c:v>11664</c:v>
                </c:pt>
                <c:pt idx="911">
                  <c:v>11674</c:v>
                </c:pt>
                <c:pt idx="912">
                  <c:v>11675</c:v>
                </c:pt>
                <c:pt idx="913">
                  <c:v>11695</c:v>
                </c:pt>
                <c:pt idx="914">
                  <c:v>11700</c:v>
                </c:pt>
                <c:pt idx="915">
                  <c:v>11707</c:v>
                </c:pt>
                <c:pt idx="916">
                  <c:v>11710</c:v>
                </c:pt>
                <c:pt idx="917">
                  <c:v>11722</c:v>
                </c:pt>
                <c:pt idx="918">
                  <c:v>11750</c:v>
                </c:pt>
                <c:pt idx="919">
                  <c:v>11758</c:v>
                </c:pt>
                <c:pt idx="920">
                  <c:v>11768</c:v>
                </c:pt>
                <c:pt idx="921">
                  <c:v>11771.5</c:v>
                </c:pt>
                <c:pt idx="922">
                  <c:v>11796.5</c:v>
                </c:pt>
                <c:pt idx="923">
                  <c:v>11821</c:v>
                </c:pt>
                <c:pt idx="924">
                  <c:v>11825</c:v>
                </c:pt>
                <c:pt idx="925">
                  <c:v>11831</c:v>
                </c:pt>
                <c:pt idx="926">
                  <c:v>11848.5</c:v>
                </c:pt>
                <c:pt idx="927">
                  <c:v>11865</c:v>
                </c:pt>
                <c:pt idx="928">
                  <c:v>11874.5</c:v>
                </c:pt>
                <c:pt idx="929">
                  <c:v>11877</c:v>
                </c:pt>
                <c:pt idx="930">
                  <c:v>11883</c:v>
                </c:pt>
                <c:pt idx="931">
                  <c:v>11889.5</c:v>
                </c:pt>
                <c:pt idx="932">
                  <c:v>11894</c:v>
                </c:pt>
                <c:pt idx="933">
                  <c:v>11897.5</c:v>
                </c:pt>
                <c:pt idx="934">
                  <c:v>11904</c:v>
                </c:pt>
                <c:pt idx="935">
                  <c:v>11930</c:v>
                </c:pt>
                <c:pt idx="936">
                  <c:v>11995</c:v>
                </c:pt>
                <c:pt idx="937">
                  <c:v>11998</c:v>
                </c:pt>
                <c:pt idx="938">
                  <c:v>11999.5</c:v>
                </c:pt>
                <c:pt idx="939">
                  <c:v>12000</c:v>
                </c:pt>
                <c:pt idx="940">
                  <c:v>12004</c:v>
                </c:pt>
                <c:pt idx="941">
                  <c:v>12006</c:v>
                </c:pt>
                <c:pt idx="942">
                  <c:v>12020.5</c:v>
                </c:pt>
                <c:pt idx="943">
                  <c:v>12037</c:v>
                </c:pt>
                <c:pt idx="944">
                  <c:v>12047</c:v>
                </c:pt>
                <c:pt idx="945">
                  <c:v>12050</c:v>
                </c:pt>
                <c:pt idx="946">
                  <c:v>12057</c:v>
                </c:pt>
                <c:pt idx="947">
                  <c:v>12065.5</c:v>
                </c:pt>
                <c:pt idx="948">
                  <c:v>12080</c:v>
                </c:pt>
                <c:pt idx="949">
                  <c:v>12087</c:v>
                </c:pt>
                <c:pt idx="950">
                  <c:v>12087.5</c:v>
                </c:pt>
                <c:pt idx="951">
                  <c:v>12114</c:v>
                </c:pt>
                <c:pt idx="952">
                  <c:v>12125</c:v>
                </c:pt>
                <c:pt idx="953">
                  <c:v>12139</c:v>
                </c:pt>
                <c:pt idx="954">
                  <c:v>12139.5</c:v>
                </c:pt>
                <c:pt idx="955">
                  <c:v>12140</c:v>
                </c:pt>
                <c:pt idx="956">
                  <c:v>12149</c:v>
                </c:pt>
                <c:pt idx="957">
                  <c:v>12156.5</c:v>
                </c:pt>
                <c:pt idx="958">
                  <c:v>12163</c:v>
                </c:pt>
                <c:pt idx="959">
                  <c:v>12173</c:v>
                </c:pt>
                <c:pt idx="960">
                  <c:v>12180</c:v>
                </c:pt>
                <c:pt idx="961">
                  <c:v>12187</c:v>
                </c:pt>
                <c:pt idx="962">
                  <c:v>12188</c:v>
                </c:pt>
                <c:pt idx="963">
                  <c:v>12196</c:v>
                </c:pt>
                <c:pt idx="964">
                  <c:v>12211.5</c:v>
                </c:pt>
                <c:pt idx="965">
                  <c:v>12235</c:v>
                </c:pt>
                <c:pt idx="966">
                  <c:v>12236.5</c:v>
                </c:pt>
                <c:pt idx="967">
                  <c:v>12249</c:v>
                </c:pt>
                <c:pt idx="968">
                  <c:v>12250</c:v>
                </c:pt>
                <c:pt idx="969">
                  <c:v>12259</c:v>
                </c:pt>
                <c:pt idx="970">
                  <c:v>12285</c:v>
                </c:pt>
                <c:pt idx="971">
                  <c:v>12285.5</c:v>
                </c:pt>
                <c:pt idx="972">
                  <c:v>12288</c:v>
                </c:pt>
                <c:pt idx="973">
                  <c:v>12291</c:v>
                </c:pt>
                <c:pt idx="974">
                  <c:v>12293.5</c:v>
                </c:pt>
                <c:pt idx="975">
                  <c:v>12301.5</c:v>
                </c:pt>
                <c:pt idx="976">
                  <c:v>12329</c:v>
                </c:pt>
                <c:pt idx="977">
                  <c:v>12338</c:v>
                </c:pt>
                <c:pt idx="978">
                  <c:v>12357.5</c:v>
                </c:pt>
                <c:pt idx="979">
                  <c:v>12382</c:v>
                </c:pt>
                <c:pt idx="980">
                  <c:v>12383</c:v>
                </c:pt>
                <c:pt idx="981">
                  <c:v>12405.5</c:v>
                </c:pt>
                <c:pt idx="982">
                  <c:v>12419</c:v>
                </c:pt>
                <c:pt idx="983">
                  <c:v>12463</c:v>
                </c:pt>
                <c:pt idx="984">
                  <c:v>12467.5</c:v>
                </c:pt>
                <c:pt idx="985">
                  <c:v>12482</c:v>
                </c:pt>
                <c:pt idx="986">
                  <c:v>12484</c:v>
                </c:pt>
                <c:pt idx="987">
                  <c:v>12487.5</c:v>
                </c:pt>
                <c:pt idx="988">
                  <c:v>12498</c:v>
                </c:pt>
                <c:pt idx="989">
                  <c:v>12500</c:v>
                </c:pt>
                <c:pt idx="990">
                  <c:v>12501.5</c:v>
                </c:pt>
                <c:pt idx="991">
                  <c:v>12574</c:v>
                </c:pt>
                <c:pt idx="992">
                  <c:v>12583</c:v>
                </c:pt>
                <c:pt idx="993">
                  <c:v>12625</c:v>
                </c:pt>
                <c:pt idx="994">
                  <c:v>12650</c:v>
                </c:pt>
                <c:pt idx="995">
                  <c:v>12656</c:v>
                </c:pt>
                <c:pt idx="996">
                  <c:v>12667</c:v>
                </c:pt>
                <c:pt idx="997">
                  <c:v>12668</c:v>
                </c:pt>
                <c:pt idx="998">
                  <c:v>12689</c:v>
                </c:pt>
                <c:pt idx="999">
                  <c:v>12713</c:v>
                </c:pt>
                <c:pt idx="1000">
                  <c:v>12716.5</c:v>
                </c:pt>
                <c:pt idx="1001">
                  <c:v>12718.5</c:v>
                </c:pt>
                <c:pt idx="1002">
                  <c:v>12736</c:v>
                </c:pt>
                <c:pt idx="1003">
                  <c:v>12737.5</c:v>
                </c:pt>
                <c:pt idx="1004">
                  <c:v>12750</c:v>
                </c:pt>
                <c:pt idx="1005">
                  <c:v>12783</c:v>
                </c:pt>
                <c:pt idx="1006">
                  <c:v>12818.5</c:v>
                </c:pt>
                <c:pt idx="1007">
                  <c:v>12821</c:v>
                </c:pt>
                <c:pt idx="1008">
                  <c:v>12833</c:v>
                </c:pt>
                <c:pt idx="1009">
                  <c:v>12836.5</c:v>
                </c:pt>
                <c:pt idx="1010">
                  <c:v>12844</c:v>
                </c:pt>
                <c:pt idx="1011">
                  <c:v>12849</c:v>
                </c:pt>
                <c:pt idx="1012">
                  <c:v>12862</c:v>
                </c:pt>
                <c:pt idx="1013">
                  <c:v>12882</c:v>
                </c:pt>
                <c:pt idx="1014">
                  <c:v>12900</c:v>
                </c:pt>
                <c:pt idx="1015">
                  <c:v>12912</c:v>
                </c:pt>
                <c:pt idx="1016">
                  <c:v>12921.5</c:v>
                </c:pt>
                <c:pt idx="1017">
                  <c:v>12926</c:v>
                </c:pt>
                <c:pt idx="1018">
                  <c:v>12984</c:v>
                </c:pt>
                <c:pt idx="1019">
                  <c:v>12993</c:v>
                </c:pt>
                <c:pt idx="1020">
                  <c:v>13000</c:v>
                </c:pt>
                <c:pt idx="1021">
                  <c:v>13005.5</c:v>
                </c:pt>
                <c:pt idx="1022">
                  <c:v>13015</c:v>
                </c:pt>
                <c:pt idx="1023">
                  <c:v>13017</c:v>
                </c:pt>
                <c:pt idx="1024">
                  <c:v>13025</c:v>
                </c:pt>
                <c:pt idx="1025">
                  <c:v>13025.5</c:v>
                </c:pt>
                <c:pt idx="1026">
                  <c:v>13029</c:v>
                </c:pt>
                <c:pt idx="1027">
                  <c:v>13032</c:v>
                </c:pt>
                <c:pt idx="1028">
                  <c:v>13053</c:v>
                </c:pt>
                <c:pt idx="1029">
                  <c:v>13062.5</c:v>
                </c:pt>
                <c:pt idx="1030">
                  <c:v>13084.5</c:v>
                </c:pt>
                <c:pt idx="1031">
                  <c:v>13096.5</c:v>
                </c:pt>
                <c:pt idx="1032">
                  <c:v>13099</c:v>
                </c:pt>
                <c:pt idx="1033">
                  <c:v>13110</c:v>
                </c:pt>
                <c:pt idx="1034">
                  <c:v>13125</c:v>
                </c:pt>
                <c:pt idx="1035">
                  <c:v>13131</c:v>
                </c:pt>
                <c:pt idx="1036">
                  <c:v>13146.5</c:v>
                </c:pt>
                <c:pt idx="1037">
                  <c:v>13152</c:v>
                </c:pt>
                <c:pt idx="1038">
                  <c:v>13157.5</c:v>
                </c:pt>
                <c:pt idx="1039">
                  <c:v>13166</c:v>
                </c:pt>
                <c:pt idx="1040">
                  <c:v>13194</c:v>
                </c:pt>
                <c:pt idx="1041">
                  <c:v>13219.5</c:v>
                </c:pt>
                <c:pt idx="1042">
                  <c:v>13232.5</c:v>
                </c:pt>
                <c:pt idx="1043">
                  <c:v>13242</c:v>
                </c:pt>
                <c:pt idx="1044">
                  <c:v>13250</c:v>
                </c:pt>
                <c:pt idx="1045">
                  <c:v>13266</c:v>
                </c:pt>
                <c:pt idx="1046">
                  <c:v>13270.5</c:v>
                </c:pt>
                <c:pt idx="1047">
                  <c:v>13272</c:v>
                </c:pt>
                <c:pt idx="1048">
                  <c:v>13274</c:v>
                </c:pt>
                <c:pt idx="1049">
                  <c:v>13287</c:v>
                </c:pt>
                <c:pt idx="1050">
                  <c:v>13303</c:v>
                </c:pt>
                <c:pt idx="1051">
                  <c:v>13328.5</c:v>
                </c:pt>
                <c:pt idx="1052">
                  <c:v>13342.5</c:v>
                </c:pt>
                <c:pt idx="1053">
                  <c:v>13346</c:v>
                </c:pt>
                <c:pt idx="1054">
                  <c:v>13395.5</c:v>
                </c:pt>
                <c:pt idx="1055">
                  <c:v>13397.5</c:v>
                </c:pt>
                <c:pt idx="1056">
                  <c:v>13399</c:v>
                </c:pt>
                <c:pt idx="1057">
                  <c:v>13400</c:v>
                </c:pt>
                <c:pt idx="1058">
                  <c:v>13424.5</c:v>
                </c:pt>
                <c:pt idx="1059">
                  <c:v>13431</c:v>
                </c:pt>
                <c:pt idx="1060">
                  <c:v>13447</c:v>
                </c:pt>
                <c:pt idx="1061">
                  <c:v>13459</c:v>
                </c:pt>
                <c:pt idx="1062">
                  <c:v>13460</c:v>
                </c:pt>
                <c:pt idx="1063">
                  <c:v>13485</c:v>
                </c:pt>
                <c:pt idx="1064">
                  <c:v>13492</c:v>
                </c:pt>
                <c:pt idx="1065">
                  <c:v>13500</c:v>
                </c:pt>
                <c:pt idx="1066">
                  <c:v>13515</c:v>
                </c:pt>
                <c:pt idx="1067">
                  <c:v>13524</c:v>
                </c:pt>
                <c:pt idx="1068">
                  <c:v>13544</c:v>
                </c:pt>
                <c:pt idx="1069">
                  <c:v>13549.5</c:v>
                </c:pt>
                <c:pt idx="1070">
                  <c:v>13550.5</c:v>
                </c:pt>
                <c:pt idx="1071">
                  <c:v>13552.5</c:v>
                </c:pt>
                <c:pt idx="1072">
                  <c:v>13558</c:v>
                </c:pt>
                <c:pt idx="1073">
                  <c:v>13596.5</c:v>
                </c:pt>
                <c:pt idx="1074">
                  <c:v>13615</c:v>
                </c:pt>
                <c:pt idx="1075">
                  <c:v>13625</c:v>
                </c:pt>
                <c:pt idx="1076">
                  <c:v>13635</c:v>
                </c:pt>
                <c:pt idx="1077">
                  <c:v>13652.5</c:v>
                </c:pt>
                <c:pt idx="1078">
                  <c:v>13669</c:v>
                </c:pt>
                <c:pt idx="1079">
                  <c:v>13700</c:v>
                </c:pt>
                <c:pt idx="1080">
                  <c:v>13706</c:v>
                </c:pt>
                <c:pt idx="1081">
                  <c:v>13716.5</c:v>
                </c:pt>
                <c:pt idx="1082">
                  <c:v>13718</c:v>
                </c:pt>
                <c:pt idx="1083">
                  <c:v>13734</c:v>
                </c:pt>
                <c:pt idx="1084">
                  <c:v>13745.5</c:v>
                </c:pt>
                <c:pt idx="1085">
                  <c:v>13750</c:v>
                </c:pt>
                <c:pt idx="1086">
                  <c:v>13759</c:v>
                </c:pt>
                <c:pt idx="1087">
                  <c:v>13763</c:v>
                </c:pt>
                <c:pt idx="1088">
                  <c:v>13784</c:v>
                </c:pt>
                <c:pt idx="1089">
                  <c:v>13805</c:v>
                </c:pt>
                <c:pt idx="1090">
                  <c:v>13834</c:v>
                </c:pt>
                <c:pt idx="1091">
                  <c:v>13841</c:v>
                </c:pt>
                <c:pt idx="1092">
                  <c:v>13852.5</c:v>
                </c:pt>
                <c:pt idx="1093">
                  <c:v>13867</c:v>
                </c:pt>
                <c:pt idx="1094">
                  <c:v>13869</c:v>
                </c:pt>
                <c:pt idx="1095">
                  <c:v>13875</c:v>
                </c:pt>
                <c:pt idx="1096">
                  <c:v>13878</c:v>
                </c:pt>
                <c:pt idx="1097">
                  <c:v>13885.5</c:v>
                </c:pt>
                <c:pt idx="1098">
                  <c:v>13917</c:v>
                </c:pt>
                <c:pt idx="1099">
                  <c:v>13935</c:v>
                </c:pt>
                <c:pt idx="1100">
                  <c:v>13937</c:v>
                </c:pt>
                <c:pt idx="1101">
                  <c:v>13943.5</c:v>
                </c:pt>
                <c:pt idx="1102">
                  <c:v>13980</c:v>
                </c:pt>
                <c:pt idx="1103">
                  <c:v>13986.5</c:v>
                </c:pt>
                <c:pt idx="1104">
                  <c:v>13998</c:v>
                </c:pt>
                <c:pt idx="1105">
                  <c:v>14000</c:v>
                </c:pt>
                <c:pt idx="1106">
                  <c:v>14035</c:v>
                </c:pt>
                <c:pt idx="1107">
                  <c:v>14037</c:v>
                </c:pt>
                <c:pt idx="1108">
                  <c:v>14048</c:v>
                </c:pt>
                <c:pt idx="1109">
                  <c:v>14052</c:v>
                </c:pt>
                <c:pt idx="1110">
                  <c:v>14060.5</c:v>
                </c:pt>
                <c:pt idx="1111">
                  <c:v>14066</c:v>
                </c:pt>
                <c:pt idx="1112">
                  <c:v>14074</c:v>
                </c:pt>
                <c:pt idx="1113">
                  <c:v>14079.5</c:v>
                </c:pt>
                <c:pt idx="1114">
                  <c:v>14084</c:v>
                </c:pt>
                <c:pt idx="1115">
                  <c:v>14099</c:v>
                </c:pt>
                <c:pt idx="1116">
                  <c:v>14113</c:v>
                </c:pt>
                <c:pt idx="1117">
                  <c:v>14119</c:v>
                </c:pt>
                <c:pt idx="1118">
                  <c:v>14125</c:v>
                </c:pt>
                <c:pt idx="1119">
                  <c:v>14151</c:v>
                </c:pt>
                <c:pt idx="1120">
                  <c:v>14160</c:v>
                </c:pt>
                <c:pt idx="1121">
                  <c:v>14187.5</c:v>
                </c:pt>
                <c:pt idx="1122">
                  <c:v>14190</c:v>
                </c:pt>
                <c:pt idx="1123">
                  <c:v>14195</c:v>
                </c:pt>
                <c:pt idx="1124">
                  <c:v>14214.5</c:v>
                </c:pt>
                <c:pt idx="1125">
                  <c:v>14225</c:v>
                </c:pt>
                <c:pt idx="1126">
                  <c:v>14245</c:v>
                </c:pt>
                <c:pt idx="1127">
                  <c:v>14249</c:v>
                </c:pt>
                <c:pt idx="1128">
                  <c:v>14250</c:v>
                </c:pt>
                <c:pt idx="1129">
                  <c:v>14252</c:v>
                </c:pt>
                <c:pt idx="1130">
                  <c:v>14256.5</c:v>
                </c:pt>
                <c:pt idx="1131">
                  <c:v>14258</c:v>
                </c:pt>
                <c:pt idx="1132">
                  <c:v>14265.5</c:v>
                </c:pt>
                <c:pt idx="1133">
                  <c:v>14271</c:v>
                </c:pt>
                <c:pt idx="1134">
                  <c:v>14297</c:v>
                </c:pt>
                <c:pt idx="1135">
                  <c:v>14300</c:v>
                </c:pt>
                <c:pt idx="1136">
                  <c:v>14326</c:v>
                </c:pt>
                <c:pt idx="1137">
                  <c:v>14335</c:v>
                </c:pt>
                <c:pt idx="1138">
                  <c:v>14350</c:v>
                </c:pt>
                <c:pt idx="1139">
                  <c:v>14376</c:v>
                </c:pt>
                <c:pt idx="1140">
                  <c:v>14425</c:v>
                </c:pt>
                <c:pt idx="1141">
                  <c:v>14446.5</c:v>
                </c:pt>
                <c:pt idx="1142">
                  <c:v>14458</c:v>
                </c:pt>
                <c:pt idx="1143">
                  <c:v>14469</c:v>
                </c:pt>
                <c:pt idx="1144">
                  <c:v>14470</c:v>
                </c:pt>
                <c:pt idx="1145">
                  <c:v>14497</c:v>
                </c:pt>
                <c:pt idx="1146">
                  <c:v>14498.5</c:v>
                </c:pt>
                <c:pt idx="1147">
                  <c:v>14499.5</c:v>
                </c:pt>
                <c:pt idx="1148">
                  <c:v>14500</c:v>
                </c:pt>
                <c:pt idx="1149">
                  <c:v>14501</c:v>
                </c:pt>
                <c:pt idx="1150">
                  <c:v>14550</c:v>
                </c:pt>
                <c:pt idx="1151">
                  <c:v>14562</c:v>
                </c:pt>
                <c:pt idx="1152">
                  <c:v>14592</c:v>
                </c:pt>
                <c:pt idx="1153">
                  <c:v>14606</c:v>
                </c:pt>
                <c:pt idx="1154">
                  <c:v>14636</c:v>
                </c:pt>
                <c:pt idx="1155">
                  <c:v>14642</c:v>
                </c:pt>
                <c:pt idx="1156">
                  <c:v>14645</c:v>
                </c:pt>
                <c:pt idx="1157">
                  <c:v>14652.5</c:v>
                </c:pt>
                <c:pt idx="1158">
                  <c:v>14662.5</c:v>
                </c:pt>
                <c:pt idx="1159">
                  <c:v>14664</c:v>
                </c:pt>
                <c:pt idx="1160">
                  <c:v>14668</c:v>
                </c:pt>
                <c:pt idx="1161">
                  <c:v>14750</c:v>
                </c:pt>
                <c:pt idx="1162">
                  <c:v>14754</c:v>
                </c:pt>
                <c:pt idx="1163">
                  <c:v>14800</c:v>
                </c:pt>
                <c:pt idx="1164">
                  <c:v>14801</c:v>
                </c:pt>
                <c:pt idx="1165">
                  <c:v>14826</c:v>
                </c:pt>
                <c:pt idx="1166">
                  <c:v>14827.5</c:v>
                </c:pt>
                <c:pt idx="1167">
                  <c:v>14833</c:v>
                </c:pt>
                <c:pt idx="1168">
                  <c:v>14836</c:v>
                </c:pt>
                <c:pt idx="1169">
                  <c:v>14841.5</c:v>
                </c:pt>
                <c:pt idx="1170">
                  <c:v>14850</c:v>
                </c:pt>
                <c:pt idx="1171">
                  <c:v>14871</c:v>
                </c:pt>
                <c:pt idx="1172">
                  <c:v>14882.5</c:v>
                </c:pt>
                <c:pt idx="1173">
                  <c:v>14898</c:v>
                </c:pt>
                <c:pt idx="1174">
                  <c:v>14900</c:v>
                </c:pt>
                <c:pt idx="1175">
                  <c:v>14906.5</c:v>
                </c:pt>
                <c:pt idx="1176">
                  <c:v>14961.5</c:v>
                </c:pt>
                <c:pt idx="1177">
                  <c:v>14980</c:v>
                </c:pt>
                <c:pt idx="1178">
                  <c:v>14983</c:v>
                </c:pt>
                <c:pt idx="1179">
                  <c:v>15000</c:v>
                </c:pt>
                <c:pt idx="1180">
                  <c:v>15010.5</c:v>
                </c:pt>
                <c:pt idx="1181">
                  <c:v>15067.5</c:v>
                </c:pt>
                <c:pt idx="1182">
                  <c:v>15072</c:v>
                </c:pt>
                <c:pt idx="1183">
                  <c:v>15074</c:v>
                </c:pt>
                <c:pt idx="1184">
                  <c:v>15105</c:v>
                </c:pt>
                <c:pt idx="1185">
                  <c:v>15108</c:v>
                </c:pt>
                <c:pt idx="1186">
                  <c:v>15133.5</c:v>
                </c:pt>
                <c:pt idx="1187">
                  <c:v>15172</c:v>
                </c:pt>
                <c:pt idx="1188">
                  <c:v>15175.5</c:v>
                </c:pt>
                <c:pt idx="1189">
                  <c:v>15206.5</c:v>
                </c:pt>
                <c:pt idx="1190">
                  <c:v>15214</c:v>
                </c:pt>
                <c:pt idx="1191">
                  <c:v>15247.5</c:v>
                </c:pt>
                <c:pt idx="1192">
                  <c:v>15250</c:v>
                </c:pt>
                <c:pt idx="1193">
                  <c:v>15264</c:v>
                </c:pt>
                <c:pt idx="1194">
                  <c:v>15267</c:v>
                </c:pt>
                <c:pt idx="1195">
                  <c:v>15270</c:v>
                </c:pt>
                <c:pt idx="1196">
                  <c:v>15282</c:v>
                </c:pt>
                <c:pt idx="1197">
                  <c:v>15285</c:v>
                </c:pt>
                <c:pt idx="1198">
                  <c:v>15327.5</c:v>
                </c:pt>
                <c:pt idx="1199">
                  <c:v>15334</c:v>
                </c:pt>
                <c:pt idx="1200">
                  <c:v>15374</c:v>
                </c:pt>
                <c:pt idx="1201">
                  <c:v>15377</c:v>
                </c:pt>
                <c:pt idx="1202">
                  <c:v>15425</c:v>
                </c:pt>
                <c:pt idx="1203">
                  <c:v>15435</c:v>
                </c:pt>
                <c:pt idx="1204">
                  <c:v>15445</c:v>
                </c:pt>
                <c:pt idx="1205">
                  <c:v>15489.5</c:v>
                </c:pt>
                <c:pt idx="1206">
                  <c:v>15500</c:v>
                </c:pt>
                <c:pt idx="1207">
                  <c:v>15510</c:v>
                </c:pt>
                <c:pt idx="1208">
                  <c:v>15525</c:v>
                </c:pt>
                <c:pt idx="1209">
                  <c:v>15540</c:v>
                </c:pt>
                <c:pt idx="1210">
                  <c:v>15545</c:v>
                </c:pt>
                <c:pt idx="1211">
                  <c:v>15554</c:v>
                </c:pt>
                <c:pt idx="1212">
                  <c:v>15588</c:v>
                </c:pt>
                <c:pt idx="1213">
                  <c:v>15625</c:v>
                </c:pt>
                <c:pt idx="1214">
                  <c:v>15628</c:v>
                </c:pt>
                <c:pt idx="1215">
                  <c:v>15650</c:v>
                </c:pt>
                <c:pt idx="1216">
                  <c:v>15666</c:v>
                </c:pt>
                <c:pt idx="1217">
                  <c:v>15674</c:v>
                </c:pt>
                <c:pt idx="1218">
                  <c:v>15676.5</c:v>
                </c:pt>
                <c:pt idx="1219">
                  <c:v>15718</c:v>
                </c:pt>
                <c:pt idx="1220">
                  <c:v>15725</c:v>
                </c:pt>
                <c:pt idx="1221">
                  <c:v>15732.5</c:v>
                </c:pt>
                <c:pt idx="1222">
                  <c:v>15740</c:v>
                </c:pt>
                <c:pt idx="1223">
                  <c:v>15750</c:v>
                </c:pt>
                <c:pt idx="1224">
                  <c:v>15755</c:v>
                </c:pt>
                <c:pt idx="1225">
                  <c:v>15805</c:v>
                </c:pt>
                <c:pt idx="1226">
                  <c:v>15812.5</c:v>
                </c:pt>
                <c:pt idx="1227">
                  <c:v>15833</c:v>
                </c:pt>
                <c:pt idx="1228">
                  <c:v>15856</c:v>
                </c:pt>
                <c:pt idx="1229">
                  <c:v>15862</c:v>
                </c:pt>
                <c:pt idx="1230">
                  <c:v>15875</c:v>
                </c:pt>
                <c:pt idx="1231">
                  <c:v>15876</c:v>
                </c:pt>
                <c:pt idx="1232">
                  <c:v>15898</c:v>
                </c:pt>
                <c:pt idx="1233">
                  <c:v>15915.5</c:v>
                </c:pt>
                <c:pt idx="1234">
                  <c:v>15916.5</c:v>
                </c:pt>
                <c:pt idx="1235">
                  <c:v>15978</c:v>
                </c:pt>
                <c:pt idx="1236">
                  <c:v>15987</c:v>
                </c:pt>
                <c:pt idx="1237">
                  <c:v>15998</c:v>
                </c:pt>
                <c:pt idx="1238">
                  <c:v>15999</c:v>
                </c:pt>
                <c:pt idx="1239">
                  <c:v>16000</c:v>
                </c:pt>
                <c:pt idx="1240">
                  <c:v>16001</c:v>
                </c:pt>
                <c:pt idx="1241">
                  <c:v>16020</c:v>
                </c:pt>
                <c:pt idx="1242">
                  <c:v>16055</c:v>
                </c:pt>
                <c:pt idx="1243">
                  <c:v>16061</c:v>
                </c:pt>
                <c:pt idx="1244">
                  <c:v>16062.5</c:v>
                </c:pt>
                <c:pt idx="1245">
                  <c:v>16090</c:v>
                </c:pt>
                <c:pt idx="1246">
                  <c:v>16097</c:v>
                </c:pt>
                <c:pt idx="1247">
                  <c:v>16111</c:v>
                </c:pt>
                <c:pt idx="1248">
                  <c:v>16115.5</c:v>
                </c:pt>
                <c:pt idx="1249">
                  <c:v>16130.5</c:v>
                </c:pt>
                <c:pt idx="1250">
                  <c:v>16167</c:v>
                </c:pt>
                <c:pt idx="1251">
                  <c:v>16186</c:v>
                </c:pt>
                <c:pt idx="1252">
                  <c:v>16189</c:v>
                </c:pt>
                <c:pt idx="1253">
                  <c:v>16201.5</c:v>
                </c:pt>
                <c:pt idx="1254">
                  <c:v>16203.5</c:v>
                </c:pt>
                <c:pt idx="1255">
                  <c:v>16249</c:v>
                </c:pt>
                <c:pt idx="1256">
                  <c:v>16250</c:v>
                </c:pt>
                <c:pt idx="1257">
                  <c:v>16300</c:v>
                </c:pt>
                <c:pt idx="1258">
                  <c:v>16349</c:v>
                </c:pt>
                <c:pt idx="1259">
                  <c:v>16353</c:v>
                </c:pt>
                <c:pt idx="1260">
                  <c:v>16418</c:v>
                </c:pt>
                <c:pt idx="1261">
                  <c:v>16432</c:v>
                </c:pt>
                <c:pt idx="1262">
                  <c:v>16450</c:v>
                </c:pt>
                <c:pt idx="1263">
                  <c:v>16489</c:v>
                </c:pt>
                <c:pt idx="1264">
                  <c:v>16500</c:v>
                </c:pt>
                <c:pt idx="1265">
                  <c:v>16500.5</c:v>
                </c:pt>
                <c:pt idx="1266">
                  <c:v>16533</c:v>
                </c:pt>
                <c:pt idx="1267">
                  <c:v>16546</c:v>
                </c:pt>
                <c:pt idx="1268">
                  <c:v>16562</c:v>
                </c:pt>
                <c:pt idx="1269">
                  <c:v>16563</c:v>
                </c:pt>
                <c:pt idx="1270">
                  <c:v>16594</c:v>
                </c:pt>
                <c:pt idx="1271">
                  <c:v>16596</c:v>
                </c:pt>
                <c:pt idx="1272">
                  <c:v>16600</c:v>
                </c:pt>
                <c:pt idx="1273">
                  <c:v>16615.5</c:v>
                </c:pt>
                <c:pt idx="1274">
                  <c:v>16625</c:v>
                </c:pt>
                <c:pt idx="1275">
                  <c:v>16626</c:v>
                </c:pt>
                <c:pt idx="1276">
                  <c:v>16666</c:v>
                </c:pt>
                <c:pt idx="1277">
                  <c:v>16667</c:v>
                </c:pt>
                <c:pt idx="1278">
                  <c:v>16691</c:v>
                </c:pt>
                <c:pt idx="1279">
                  <c:v>16693</c:v>
                </c:pt>
                <c:pt idx="1280">
                  <c:v>16730</c:v>
                </c:pt>
                <c:pt idx="1281">
                  <c:v>16750</c:v>
                </c:pt>
                <c:pt idx="1282">
                  <c:v>16762</c:v>
                </c:pt>
                <c:pt idx="1283">
                  <c:v>16763</c:v>
                </c:pt>
                <c:pt idx="1284">
                  <c:v>16780</c:v>
                </c:pt>
                <c:pt idx="1285">
                  <c:v>16834</c:v>
                </c:pt>
                <c:pt idx="1286">
                  <c:v>16838</c:v>
                </c:pt>
                <c:pt idx="1287">
                  <c:v>16844</c:v>
                </c:pt>
                <c:pt idx="1288">
                  <c:v>16850</c:v>
                </c:pt>
                <c:pt idx="1289">
                  <c:v>16876</c:v>
                </c:pt>
                <c:pt idx="1290">
                  <c:v>16883</c:v>
                </c:pt>
                <c:pt idx="1291">
                  <c:v>16900</c:v>
                </c:pt>
                <c:pt idx="1292">
                  <c:v>16917.5</c:v>
                </c:pt>
                <c:pt idx="1293">
                  <c:v>16937</c:v>
                </c:pt>
                <c:pt idx="1294">
                  <c:v>16948.5</c:v>
                </c:pt>
                <c:pt idx="1295">
                  <c:v>16955</c:v>
                </c:pt>
                <c:pt idx="1296">
                  <c:v>17000</c:v>
                </c:pt>
                <c:pt idx="1297">
                  <c:v>17025</c:v>
                </c:pt>
                <c:pt idx="1298">
                  <c:v>17040</c:v>
                </c:pt>
                <c:pt idx="1299">
                  <c:v>17048</c:v>
                </c:pt>
                <c:pt idx="1300">
                  <c:v>17075</c:v>
                </c:pt>
                <c:pt idx="1301">
                  <c:v>17083</c:v>
                </c:pt>
                <c:pt idx="1302">
                  <c:v>17096</c:v>
                </c:pt>
                <c:pt idx="1303">
                  <c:v>17128</c:v>
                </c:pt>
                <c:pt idx="1304">
                  <c:v>17167</c:v>
                </c:pt>
                <c:pt idx="1305">
                  <c:v>17175</c:v>
                </c:pt>
                <c:pt idx="1306">
                  <c:v>17177</c:v>
                </c:pt>
                <c:pt idx="1307">
                  <c:v>17187</c:v>
                </c:pt>
                <c:pt idx="1308">
                  <c:v>17199</c:v>
                </c:pt>
                <c:pt idx="1309">
                  <c:v>17200</c:v>
                </c:pt>
                <c:pt idx="1310">
                  <c:v>17250</c:v>
                </c:pt>
                <c:pt idx="1311">
                  <c:v>17261</c:v>
                </c:pt>
                <c:pt idx="1312">
                  <c:v>17300</c:v>
                </c:pt>
                <c:pt idx="1313">
                  <c:v>17340</c:v>
                </c:pt>
                <c:pt idx="1314">
                  <c:v>17375</c:v>
                </c:pt>
                <c:pt idx="1315">
                  <c:v>17404</c:v>
                </c:pt>
                <c:pt idx="1316">
                  <c:v>17450</c:v>
                </c:pt>
                <c:pt idx="1317">
                  <c:v>17457</c:v>
                </c:pt>
                <c:pt idx="1318">
                  <c:v>17490</c:v>
                </c:pt>
                <c:pt idx="1319">
                  <c:v>17495</c:v>
                </c:pt>
                <c:pt idx="1320">
                  <c:v>17500</c:v>
                </c:pt>
                <c:pt idx="1321">
                  <c:v>17559</c:v>
                </c:pt>
                <c:pt idx="1322">
                  <c:v>17593.5</c:v>
                </c:pt>
                <c:pt idx="1323">
                  <c:v>17624</c:v>
                </c:pt>
                <c:pt idx="1324">
                  <c:v>17625</c:v>
                </c:pt>
                <c:pt idx="1325">
                  <c:v>17646.5</c:v>
                </c:pt>
                <c:pt idx="1326">
                  <c:v>17650</c:v>
                </c:pt>
                <c:pt idx="1327">
                  <c:v>17654</c:v>
                </c:pt>
                <c:pt idx="1328">
                  <c:v>17662.5</c:v>
                </c:pt>
                <c:pt idx="1329">
                  <c:v>17682</c:v>
                </c:pt>
                <c:pt idx="1330">
                  <c:v>17703</c:v>
                </c:pt>
                <c:pt idx="1331">
                  <c:v>17706.5</c:v>
                </c:pt>
                <c:pt idx="1332">
                  <c:v>17724.5</c:v>
                </c:pt>
                <c:pt idx="1333">
                  <c:v>17738</c:v>
                </c:pt>
                <c:pt idx="1334">
                  <c:v>17750</c:v>
                </c:pt>
                <c:pt idx="1335">
                  <c:v>17777</c:v>
                </c:pt>
                <c:pt idx="1336">
                  <c:v>17797</c:v>
                </c:pt>
                <c:pt idx="1337">
                  <c:v>17833</c:v>
                </c:pt>
                <c:pt idx="1338">
                  <c:v>17866</c:v>
                </c:pt>
                <c:pt idx="1339">
                  <c:v>17892.5</c:v>
                </c:pt>
                <c:pt idx="1340">
                  <c:v>17906</c:v>
                </c:pt>
                <c:pt idx="1341">
                  <c:v>17929</c:v>
                </c:pt>
                <c:pt idx="1342">
                  <c:v>17937.5</c:v>
                </c:pt>
                <c:pt idx="1343">
                  <c:v>17975</c:v>
                </c:pt>
                <c:pt idx="1344">
                  <c:v>17999.5</c:v>
                </c:pt>
                <c:pt idx="1345">
                  <c:v>18000</c:v>
                </c:pt>
                <c:pt idx="1346">
                  <c:v>18030.5</c:v>
                </c:pt>
                <c:pt idx="1347">
                  <c:v>18050</c:v>
                </c:pt>
                <c:pt idx="1348">
                  <c:v>18080.5</c:v>
                </c:pt>
                <c:pt idx="1349">
                  <c:v>18087.5</c:v>
                </c:pt>
                <c:pt idx="1350">
                  <c:v>18125</c:v>
                </c:pt>
                <c:pt idx="1351">
                  <c:v>18135</c:v>
                </c:pt>
                <c:pt idx="1352">
                  <c:v>18149</c:v>
                </c:pt>
                <c:pt idx="1353">
                  <c:v>18172</c:v>
                </c:pt>
                <c:pt idx="1354">
                  <c:v>18175</c:v>
                </c:pt>
                <c:pt idx="1355">
                  <c:v>18229</c:v>
                </c:pt>
                <c:pt idx="1356">
                  <c:v>18250</c:v>
                </c:pt>
                <c:pt idx="1357">
                  <c:v>18300</c:v>
                </c:pt>
                <c:pt idx="1358">
                  <c:v>18311</c:v>
                </c:pt>
                <c:pt idx="1359">
                  <c:v>18320</c:v>
                </c:pt>
                <c:pt idx="1360">
                  <c:v>18341</c:v>
                </c:pt>
                <c:pt idx="1361">
                  <c:v>18345.5</c:v>
                </c:pt>
                <c:pt idx="1362">
                  <c:v>18360</c:v>
                </c:pt>
                <c:pt idx="1363">
                  <c:v>18376</c:v>
                </c:pt>
                <c:pt idx="1364">
                  <c:v>18416</c:v>
                </c:pt>
                <c:pt idx="1365">
                  <c:v>18425</c:v>
                </c:pt>
                <c:pt idx="1366">
                  <c:v>18452</c:v>
                </c:pt>
                <c:pt idx="1367">
                  <c:v>18483.5</c:v>
                </c:pt>
                <c:pt idx="1368">
                  <c:v>18498</c:v>
                </c:pt>
                <c:pt idx="1369">
                  <c:v>18500</c:v>
                </c:pt>
                <c:pt idx="1370">
                  <c:v>18500.5</c:v>
                </c:pt>
                <c:pt idx="1371">
                  <c:v>18521</c:v>
                </c:pt>
                <c:pt idx="1372">
                  <c:v>18526</c:v>
                </c:pt>
                <c:pt idx="1373">
                  <c:v>18550</c:v>
                </c:pt>
                <c:pt idx="1374">
                  <c:v>18565</c:v>
                </c:pt>
                <c:pt idx="1375">
                  <c:v>18602</c:v>
                </c:pt>
                <c:pt idx="1376">
                  <c:v>18607</c:v>
                </c:pt>
                <c:pt idx="1377">
                  <c:v>18625</c:v>
                </c:pt>
                <c:pt idx="1378">
                  <c:v>18637.5</c:v>
                </c:pt>
                <c:pt idx="1379">
                  <c:v>18651.5</c:v>
                </c:pt>
                <c:pt idx="1380">
                  <c:v>18728.5</c:v>
                </c:pt>
                <c:pt idx="1381">
                  <c:v>18748</c:v>
                </c:pt>
                <c:pt idx="1382">
                  <c:v>18749.5</c:v>
                </c:pt>
                <c:pt idx="1383">
                  <c:v>18750</c:v>
                </c:pt>
                <c:pt idx="1384">
                  <c:v>18754</c:v>
                </c:pt>
                <c:pt idx="1385">
                  <c:v>18759</c:v>
                </c:pt>
                <c:pt idx="1386">
                  <c:v>18768.5</c:v>
                </c:pt>
                <c:pt idx="1387">
                  <c:v>18809</c:v>
                </c:pt>
                <c:pt idx="1388">
                  <c:v>18840</c:v>
                </c:pt>
                <c:pt idx="1389">
                  <c:v>18863</c:v>
                </c:pt>
                <c:pt idx="1390">
                  <c:v>18878</c:v>
                </c:pt>
                <c:pt idx="1391">
                  <c:v>18905</c:v>
                </c:pt>
                <c:pt idx="1392">
                  <c:v>18922</c:v>
                </c:pt>
                <c:pt idx="1393">
                  <c:v>18950</c:v>
                </c:pt>
                <c:pt idx="1394">
                  <c:v>18967.5</c:v>
                </c:pt>
                <c:pt idx="1395">
                  <c:v>18977</c:v>
                </c:pt>
                <c:pt idx="1396">
                  <c:v>19000</c:v>
                </c:pt>
                <c:pt idx="1397">
                  <c:v>19023.5</c:v>
                </c:pt>
                <c:pt idx="1398">
                  <c:v>19099</c:v>
                </c:pt>
                <c:pt idx="1399">
                  <c:v>19111</c:v>
                </c:pt>
                <c:pt idx="1400">
                  <c:v>19118</c:v>
                </c:pt>
                <c:pt idx="1401">
                  <c:v>19125</c:v>
                </c:pt>
                <c:pt idx="1402">
                  <c:v>19192</c:v>
                </c:pt>
                <c:pt idx="1403">
                  <c:v>19201</c:v>
                </c:pt>
                <c:pt idx="1404">
                  <c:v>19208</c:v>
                </c:pt>
                <c:pt idx="1405">
                  <c:v>19250</c:v>
                </c:pt>
                <c:pt idx="1406">
                  <c:v>19300</c:v>
                </c:pt>
                <c:pt idx="1407">
                  <c:v>19372.5</c:v>
                </c:pt>
                <c:pt idx="1408">
                  <c:v>19375</c:v>
                </c:pt>
                <c:pt idx="1409">
                  <c:v>19391</c:v>
                </c:pt>
                <c:pt idx="1410">
                  <c:v>19399</c:v>
                </c:pt>
                <c:pt idx="1411">
                  <c:v>19400</c:v>
                </c:pt>
                <c:pt idx="1412">
                  <c:v>19417</c:v>
                </c:pt>
                <c:pt idx="1413">
                  <c:v>19454</c:v>
                </c:pt>
                <c:pt idx="1414">
                  <c:v>19500</c:v>
                </c:pt>
                <c:pt idx="1415">
                  <c:v>19543</c:v>
                </c:pt>
                <c:pt idx="1416">
                  <c:v>19562.5</c:v>
                </c:pt>
                <c:pt idx="1417">
                  <c:v>19609</c:v>
                </c:pt>
                <c:pt idx="1418">
                  <c:v>19623</c:v>
                </c:pt>
                <c:pt idx="1419">
                  <c:v>19644.5</c:v>
                </c:pt>
                <c:pt idx="1420">
                  <c:v>19673.5</c:v>
                </c:pt>
                <c:pt idx="1421">
                  <c:v>19691</c:v>
                </c:pt>
                <c:pt idx="1422">
                  <c:v>19722</c:v>
                </c:pt>
                <c:pt idx="1423">
                  <c:v>19750</c:v>
                </c:pt>
                <c:pt idx="1424">
                  <c:v>19845</c:v>
                </c:pt>
                <c:pt idx="1425">
                  <c:v>19875</c:v>
                </c:pt>
                <c:pt idx="1426">
                  <c:v>19883</c:v>
                </c:pt>
                <c:pt idx="1427">
                  <c:v>19888</c:v>
                </c:pt>
                <c:pt idx="1428">
                  <c:v>19948</c:v>
                </c:pt>
                <c:pt idx="1429">
                  <c:v>19965</c:v>
                </c:pt>
                <c:pt idx="1430">
                  <c:v>19980.5</c:v>
                </c:pt>
                <c:pt idx="1431">
                  <c:v>20000</c:v>
                </c:pt>
                <c:pt idx="1432">
                  <c:v>20020</c:v>
                </c:pt>
                <c:pt idx="1433">
                  <c:v>20060.5</c:v>
                </c:pt>
                <c:pt idx="1434">
                  <c:v>20066</c:v>
                </c:pt>
                <c:pt idx="1435">
                  <c:v>20100</c:v>
                </c:pt>
                <c:pt idx="1436">
                  <c:v>20166</c:v>
                </c:pt>
                <c:pt idx="1437">
                  <c:v>20250</c:v>
                </c:pt>
                <c:pt idx="1438">
                  <c:v>20400</c:v>
                </c:pt>
                <c:pt idx="1439">
                  <c:v>20410</c:v>
                </c:pt>
                <c:pt idx="1440">
                  <c:v>20454</c:v>
                </c:pt>
                <c:pt idx="1441">
                  <c:v>20490</c:v>
                </c:pt>
                <c:pt idx="1442">
                  <c:v>20500</c:v>
                </c:pt>
                <c:pt idx="1443">
                  <c:v>20500.5</c:v>
                </c:pt>
                <c:pt idx="1444">
                  <c:v>20559</c:v>
                </c:pt>
                <c:pt idx="1445">
                  <c:v>20622</c:v>
                </c:pt>
                <c:pt idx="1446">
                  <c:v>20662</c:v>
                </c:pt>
                <c:pt idx="1447">
                  <c:v>20679</c:v>
                </c:pt>
                <c:pt idx="1448">
                  <c:v>20700</c:v>
                </c:pt>
                <c:pt idx="1449">
                  <c:v>20885.5</c:v>
                </c:pt>
                <c:pt idx="1450">
                  <c:v>21000</c:v>
                </c:pt>
                <c:pt idx="1451">
                  <c:v>21091</c:v>
                </c:pt>
                <c:pt idx="1452">
                  <c:v>21249.5</c:v>
                </c:pt>
                <c:pt idx="1453">
                  <c:v>21250</c:v>
                </c:pt>
                <c:pt idx="1454">
                  <c:v>21251</c:v>
                </c:pt>
                <c:pt idx="1455">
                  <c:v>21290</c:v>
                </c:pt>
                <c:pt idx="1456">
                  <c:v>21315</c:v>
                </c:pt>
                <c:pt idx="1457">
                  <c:v>21467</c:v>
                </c:pt>
                <c:pt idx="1458">
                  <c:v>21500</c:v>
                </c:pt>
                <c:pt idx="1459">
                  <c:v>21570.5</c:v>
                </c:pt>
                <c:pt idx="1460">
                  <c:v>21600</c:v>
                </c:pt>
                <c:pt idx="1461">
                  <c:v>21655</c:v>
                </c:pt>
                <c:pt idx="1462">
                  <c:v>21666</c:v>
                </c:pt>
                <c:pt idx="1463">
                  <c:v>21700</c:v>
                </c:pt>
                <c:pt idx="1464">
                  <c:v>21714.5</c:v>
                </c:pt>
                <c:pt idx="1465">
                  <c:v>21815</c:v>
                </c:pt>
                <c:pt idx="1466">
                  <c:v>21919</c:v>
                </c:pt>
                <c:pt idx="1467">
                  <c:v>21979</c:v>
                </c:pt>
                <c:pt idx="1468">
                  <c:v>22000</c:v>
                </c:pt>
                <c:pt idx="1469">
                  <c:v>22035</c:v>
                </c:pt>
                <c:pt idx="1470">
                  <c:v>22125</c:v>
                </c:pt>
                <c:pt idx="1471">
                  <c:v>22150</c:v>
                </c:pt>
                <c:pt idx="1472">
                  <c:v>22238</c:v>
                </c:pt>
                <c:pt idx="1473">
                  <c:v>22248.5</c:v>
                </c:pt>
                <c:pt idx="1474">
                  <c:v>22315</c:v>
                </c:pt>
                <c:pt idx="1475">
                  <c:v>22355</c:v>
                </c:pt>
                <c:pt idx="1476">
                  <c:v>22482.5</c:v>
                </c:pt>
                <c:pt idx="1477">
                  <c:v>22500</c:v>
                </c:pt>
                <c:pt idx="1478">
                  <c:v>22521</c:v>
                </c:pt>
                <c:pt idx="1479">
                  <c:v>22576.5</c:v>
                </c:pt>
                <c:pt idx="1480">
                  <c:v>22589.5</c:v>
                </c:pt>
                <c:pt idx="1481">
                  <c:v>22600</c:v>
                </c:pt>
                <c:pt idx="1482">
                  <c:v>22710</c:v>
                </c:pt>
                <c:pt idx="1483">
                  <c:v>22750</c:v>
                </c:pt>
                <c:pt idx="1484">
                  <c:v>22760.5</c:v>
                </c:pt>
                <c:pt idx="1485">
                  <c:v>23000</c:v>
                </c:pt>
                <c:pt idx="1486">
                  <c:v>23190.5</c:v>
                </c:pt>
                <c:pt idx="1487">
                  <c:v>23250</c:v>
                </c:pt>
                <c:pt idx="1488">
                  <c:v>23277</c:v>
                </c:pt>
                <c:pt idx="1489">
                  <c:v>23333</c:v>
                </c:pt>
                <c:pt idx="1490">
                  <c:v>23377.5</c:v>
                </c:pt>
                <c:pt idx="1491">
                  <c:v>23459</c:v>
                </c:pt>
                <c:pt idx="1492">
                  <c:v>23467.5</c:v>
                </c:pt>
                <c:pt idx="1493">
                  <c:v>23500</c:v>
                </c:pt>
                <c:pt idx="1494">
                  <c:v>23613.5</c:v>
                </c:pt>
                <c:pt idx="1495">
                  <c:v>23750</c:v>
                </c:pt>
                <c:pt idx="1496">
                  <c:v>23875</c:v>
                </c:pt>
                <c:pt idx="1497">
                  <c:v>23967.5</c:v>
                </c:pt>
                <c:pt idx="1498">
                  <c:v>24000</c:v>
                </c:pt>
                <c:pt idx="1499">
                  <c:v>24040</c:v>
                </c:pt>
                <c:pt idx="1500">
                  <c:v>24250</c:v>
                </c:pt>
                <c:pt idx="1501">
                  <c:v>24364</c:v>
                </c:pt>
                <c:pt idx="1502">
                  <c:v>24500</c:v>
                </c:pt>
                <c:pt idx="1503">
                  <c:v>24504.5</c:v>
                </c:pt>
                <c:pt idx="1504">
                  <c:v>24875</c:v>
                </c:pt>
                <c:pt idx="1505">
                  <c:v>25000</c:v>
                </c:pt>
                <c:pt idx="1506">
                  <c:v>25125</c:v>
                </c:pt>
                <c:pt idx="1507">
                  <c:v>25250</c:v>
                </c:pt>
                <c:pt idx="1508">
                  <c:v>25584.5</c:v>
                </c:pt>
                <c:pt idx="1509">
                  <c:v>25637</c:v>
                </c:pt>
                <c:pt idx="1510">
                  <c:v>25875</c:v>
                </c:pt>
                <c:pt idx="1511">
                  <c:v>26000</c:v>
                </c:pt>
                <c:pt idx="1512">
                  <c:v>26221</c:v>
                </c:pt>
                <c:pt idx="1513">
                  <c:v>26332</c:v>
                </c:pt>
                <c:pt idx="1514">
                  <c:v>26950</c:v>
                </c:pt>
                <c:pt idx="1515">
                  <c:v>27000</c:v>
                </c:pt>
                <c:pt idx="1516">
                  <c:v>27684.5</c:v>
                </c:pt>
                <c:pt idx="1517">
                  <c:v>29500</c:v>
                </c:pt>
              </c:numCache>
            </c:numRef>
          </c:yVal>
          <c:smooth val="0"/>
          <c:extLst>
            <c:ext xmlns:c16="http://schemas.microsoft.com/office/drawing/2014/chart" uri="{C3380CC4-5D6E-409C-BE32-E72D297353CC}">
              <c16:uniqueId val="{00000003-E5D0-49B8-8D5E-F329BE8088DC}"/>
            </c:ext>
          </c:extLst>
        </c:ser>
        <c:dLbls>
          <c:showLegendKey val="0"/>
          <c:showVal val="0"/>
          <c:showCatName val="0"/>
          <c:showSerName val="0"/>
          <c:showPercent val="0"/>
          <c:showBubbleSize val="0"/>
        </c:dLbls>
        <c:axId val="116887552"/>
        <c:axId val="116861184"/>
      </c:scatterChart>
      <c:valAx>
        <c:axId val="116853376"/>
        <c:scaling>
          <c:orientation val="minMax"/>
          <c:max val="100000"/>
          <c:min val="0"/>
        </c:scaling>
        <c:delete val="0"/>
        <c:axPos val="b"/>
        <c:title>
          <c:tx>
            <c:rich>
              <a:bodyPr/>
              <a:lstStyle/>
              <a:p>
                <a:pPr>
                  <a:defRPr sz="1600" b="0">
                    <a:latin typeface="Segoe UI" panose="020B0502040204020203" pitchFamily="34" charset="0"/>
                    <a:ea typeface="Segoe UI" panose="020B0502040204020203" pitchFamily="34" charset="0"/>
                    <a:cs typeface="Segoe UI" panose="020B0502040204020203" pitchFamily="34" charset="0"/>
                  </a:defRPr>
                </a:pPr>
                <a:r>
                  <a:rPr lang="en-US" sz="1600" b="0">
                    <a:latin typeface="Segoe UI" panose="020B0502040204020203" pitchFamily="34" charset="0"/>
                    <a:ea typeface="Segoe UI" panose="020B0502040204020203" pitchFamily="34" charset="0"/>
                    <a:cs typeface="Segoe UI" panose="020B0502040204020203" pitchFamily="34" charset="0"/>
                  </a:rPr>
                  <a:t>Mean Earnings 10 Years from Entry (including non-employed)</a:t>
                </a:r>
              </a:p>
            </c:rich>
          </c:tx>
          <c:layout/>
          <c:overlay val="0"/>
        </c:title>
        <c:numFmt formatCode="0" sourceLinked="0"/>
        <c:majorTickMark val="out"/>
        <c:minorTickMark val="none"/>
        <c:tickLblPos val="nextTo"/>
        <c:txPr>
          <a:bodyPr/>
          <a:lstStyle/>
          <a:p>
            <a:pPr>
              <a:defRPr sz="1800"/>
            </a:pPr>
            <a:endParaRPr lang="en-US"/>
          </a:p>
        </c:txPr>
        <c:crossAx val="116859648"/>
        <c:crosses val="autoZero"/>
        <c:crossBetween val="midCat"/>
      </c:valAx>
      <c:valAx>
        <c:axId val="116859648"/>
        <c:scaling>
          <c:orientation val="minMax"/>
        </c:scaling>
        <c:delete val="0"/>
        <c:axPos val="l"/>
        <c:majorGridlines>
          <c:spPr>
            <a:ln>
              <a:noFill/>
            </a:ln>
          </c:spPr>
        </c:majorGridlines>
        <c:numFmt formatCode="General" sourceLinked="1"/>
        <c:majorTickMark val="out"/>
        <c:minorTickMark val="none"/>
        <c:tickLblPos val="nextTo"/>
        <c:spPr>
          <a:ln>
            <a:noFill/>
          </a:ln>
        </c:spPr>
        <c:txPr>
          <a:bodyPr/>
          <a:lstStyle/>
          <a:p>
            <a:pPr>
              <a:defRPr sz="1800">
                <a:latin typeface="Segoe UI" panose="020B0502040204020203" pitchFamily="34" charset="0"/>
                <a:ea typeface="Segoe UI" panose="020B0502040204020203" pitchFamily="34" charset="0"/>
                <a:cs typeface="Segoe UI" panose="020B0502040204020203" pitchFamily="34" charset="0"/>
              </a:defRPr>
            </a:pPr>
            <a:endParaRPr lang="en-US"/>
          </a:p>
        </c:txPr>
        <c:crossAx val="116853376"/>
        <c:crosses val="autoZero"/>
        <c:crossBetween val="midCat"/>
      </c:valAx>
      <c:valAx>
        <c:axId val="116861184"/>
        <c:scaling>
          <c:orientation val="minMax"/>
        </c:scaling>
        <c:delete val="1"/>
        <c:axPos val="r"/>
        <c:numFmt formatCode="General" sourceLinked="1"/>
        <c:majorTickMark val="out"/>
        <c:minorTickMark val="none"/>
        <c:tickLblPos val="nextTo"/>
        <c:crossAx val="116887552"/>
        <c:crosses val="max"/>
        <c:crossBetween val="midCat"/>
      </c:valAx>
      <c:valAx>
        <c:axId val="116887552"/>
        <c:scaling>
          <c:orientation val="minMax"/>
        </c:scaling>
        <c:delete val="1"/>
        <c:axPos val="b"/>
        <c:numFmt formatCode="&quot;$&quot;#,##0.00_);[Red]\(&quot;$&quot;#,##0.00\)" sourceLinked="1"/>
        <c:majorTickMark val="out"/>
        <c:minorTickMark val="none"/>
        <c:tickLblPos val="nextTo"/>
        <c:crossAx val="116861184"/>
        <c:crosses val="autoZero"/>
        <c:crossBetween val="midCat"/>
      </c:valAx>
    </c:plotArea>
    <c:plotVisOnly val="1"/>
    <c:dispBlanksAs val="gap"/>
    <c:showDLblsOverMax val="0"/>
  </c:chart>
  <c:spPr>
    <a:ln>
      <a:no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2088079615048119"/>
          <c:w val="0.87759492563429575"/>
          <c:h val="0.49125624002882001"/>
        </c:manualLayout>
      </c:layout>
      <c:barChart>
        <c:barDir val="col"/>
        <c:grouping val="clustered"/>
        <c:varyColors val="0"/>
        <c:ser>
          <c:idx val="0"/>
          <c:order val="0"/>
          <c:tx>
            <c:v>Family income under$30k</c:v>
          </c:tx>
          <c:spPr>
            <a:solidFill>
              <a:schemeClr val="tx2">
                <a:lumMod val="60000"/>
                <a:lumOff val="40000"/>
              </a:schemeClr>
            </a:solidFill>
          </c:spPr>
          <c:invertIfNegative val="0"/>
          <c:val>
            <c:numRef>
              <c:f>fig22_23_24!$D$8:$D$17</c:f>
              <c:numCache>
                <c:formatCode>0%</c:formatCode>
                <c:ptCount val="10"/>
                <c:pt idx="0">
                  <c:v>0.44475209999999998</c:v>
                </c:pt>
                <c:pt idx="1">
                  <c:v>0.45088640000000002</c:v>
                </c:pt>
                <c:pt idx="2">
                  <c:v>0.534026</c:v>
                </c:pt>
                <c:pt idx="3">
                  <c:v>0.55309249999999999</c:v>
                </c:pt>
                <c:pt idx="4">
                  <c:v>0.58307549999999997</c:v>
                </c:pt>
                <c:pt idx="5">
                  <c:v>0.57517079999999998</c:v>
                </c:pt>
                <c:pt idx="6">
                  <c:v>0.62991629999999998</c:v>
                </c:pt>
                <c:pt idx="7">
                  <c:v>0.64307539999999996</c:v>
                </c:pt>
                <c:pt idx="8">
                  <c:v>0.65839519999999996</c:v>
                </c:pt>
                <c:pt idx="9">
                  <c:v>0.70836010000000005</c:v>
                </c:pt>
              </c:numCache>
            </c:numRef>
          </c:val>
          <c:extLst>
            <c:ext xmlns:c16="http://schemas.microsoft.com/office/drawing/2014/chart" uri="{C3380CC4-5D6E-409C-BE32-E72D297353CC}">
              <c16:uniqueId val="{00000000-FDA0-4792-9AD9-C21C9F2753A6}"/>
            </c:ext>
          </c:extLst>
        </c:ser>
        <c:ser>
          <c:idx val="1"/>
          <c:order val="1"/>
          <c:tx>
            <c:v>Family income over $30k</c:v>
          </c:tx>
          <c:spPr>
            <a:solidFill>
              <a:schemeClr val="tx2">
                <a:lumMod val="40000"/>
                <a:lumOff val="60000"/>
              </a:schemeClr>
            </a:solidFill>
          </c:spPr>
          <c:invertIfNegative val="0"/>
          <c:val>
            <c:numRef>
              <c:f>fig22_23_24!$D$23:$D$32</c:f>
              <c:numCache>
                <c:formatCode>0%</c:formatCode>
                <c:ptCount val="10"/>
                <c:pt idx="0">
                  <c:v>0.54152069999999997</c:v>
                </c:pt>
                <c:pt idx="1">
                  <c:v>0.56445959999999995</c:v>
                </c:pt>
                <c:pt idx="2">
                  <c:v>0.63405420000000001</c:v>
                </c:pt>
                <c:pt idx="3">
                  <c:v>0.64370459999999996</c:v>
                </c:pt>
                <c:pt idx="4">
                  <c:v>0.65909090000000004</c:v>
                </c:pt>
                <c:pt idx="5">
                  <c:v>0.66880079999999997</c:v>
                </c:pt>
                <c:pt idx="6">
                  <c:v>0.69816040000000001</c:v>
                </c:pt>
                <c:pt idx="7">
                  <c:v>0.70460509999999998</c:v>
                </c:pt>
                <c:pt idx="8">
                  <c:v>0.73195480000000002</c:v>
                </c:pt>
                <c:pt idx="9">
                  <c:v>0.76119550000000002</c:v>
                </c:pt>
              </c:numCache>
            </c:numRef>
          </c:val>
          <c:extLst>
            <c:ext xmlns:c16="http://schemas.microsoft.com/office/drawing/2014/chart" uri="{C3380CC4-5D6E-409C-BE32-E72D297353CC}">
              <c16:uniqueId val="{00000001-FDA0-4792-9AD9-C21C9F2753A6}"/>
            </c:ext>
          </c:extLst>
        </c:ser>
        <c:dLbls>
          <c:showLegendKey val="0"/>
          <c:showVal val="0"/>
          <c:showCatName val="0"/>
          <c:showSerName val="0"/>
          <c:showPercent val="0"/>
          <c:showBubbleSize val="0"/>
        </c:dLbls>
        <c:gapWidth val="150"/>
        <c:axId val="123888768"/>
        <c:axId val="123890688"/>
      </c:barChart>
      <c:catAx>
        <c:axId val="123888768"/>
        <c:scaling>
          <c:orientation val="minMax"/>
        </c:scaling>
        <c:delete val="0"/>
        <c:axPos val="b"/>
        <c:title>
          <c:tx>
            <c:rich>
              <a:bodyPr/>
              <a:lstStyle/>
              <a:p>
                <a:pPr>
                  <a:defRPr b="0"/>
                </a:pPr>
                <a:r>
                  <a:rPr lang="en-US" b="0"/>
                  <a:t>Decile of Cohort Repayment Rate</a:t>
                </a:r>
              </a:p>
            </c:rich>
          </c:tx>
          <c:layout/>
          <c:overlay val="0"/>
        </c:title>
        <c:majorTickMark val="out"/>
        <c:minorTickMark val="none"/>
        <c:tickLblPos val="nextTo"/>
        <c:crossAx val="123890688"/>
        <c:crosses val="autoZero"/>
        <c:auto val="1"/>
        <c:lblAlgn val="ctr"/>
        <c:lblOffset val="100"/>
        <c:noMultiLvlLbl val="0"/>
      </c:catAx>
      <c:valAx>
        <c:axId val="123890688"/>
        <c:scaling>
          <c:orientation val="minMax"/>
          <c:max val="0.8"/>
          <c:min val="0"/>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23888768"/>
        <c:crosses val="autoZero"/>
        <c:crossBetween val="between"/>
        <c:majorUnit val="0.2"/>
      </c:valAx>
    </c:plotArea>
    <c:legend>
      <c:legendPos val="t"/>
      <c:layout>
        <c:manualLayout>
          <c:xMode val="edge"/>
          <c:yMode val="edge"/>
          <c:x val="0.176750656167979"/>
          <c:y val="0.18518518518518517"/>
          <c:w val="0.64649868766404195"/>
          <c:h val="8.3717191601049873E-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8484284133600948"/>
          <c:w val="0.87759492563429575"/>
          <c:h val="0.49285709690700424"/>
        </c:manualLayout>
      </c:layout>
      <c:barChart>
        <c:barDir val="col"/>
        <c:grouping val="clustered"/>
        <c:varyColors val="0"/>
        <c:ser>
          <c:idx val="0"/>
          <c:order val="0"/>
          <c:tx>
            <c:v>Family income under$30k</c:v>
          </c:tx>
          <c:spPr>
            <a:solidFill>
              <a:schemeClr val="tx2">
                <a:lumMod val="60000"/>
                <a:lumOff val="40000"/>
              </a:schemeClr>
            </a:solidFill>
          </c:spPr>
          <c:invertIfNegative val="0"/>
          <c:val>
            <c:numRef>
              <c:f>fig22_23_24!$G$8:$G$17</c:f>
              <c:numCache>
                <c:formatCode>0%</c:formatCode>
                <c:ptCount val="10"/>
                <c:pt idx="0">
                  <c:v>0.33686490000000002</c:v>
                </c:pt>
                <c:pt idx="1">
                  <c:v>0.29681069999999998</c:v>
                </c:pt>
                <c:pt idx="2">
                  <c:v>0.27144479999999999</c:v>
                </c:pt>
                <c:pt idx="3">
                  <c:v>0.23278289999999999</c:v>
                </c:pt>
                <c:pt idx="4">
                  <c:v>0.2024234</c:v>
                </c:pt>
                <c:pt idx="5">
                  <c:v>0.1812858</c:v>
                </c:pt>
                <c:pt idx="6">
                  <c:v>0.1493979</c:v>
                </c:pt>
                <c:pt idx="7">
                  <c:v>0.13342860000000001</c:v>
                </c:pt>
                <c:pt idx="8">
                  <c:v>0.1152678</c:v>
                </c:pt>
                <c:pt idx="9">
                  <c:v>7.7375299999999994E-2</c:v>
                </c:pt>
              </c:numCache>
            </c:numRef>
          </c:val>
          <c:extLst>
            <c:ext xmlns:c16="http://schemas.microsoft.com/office/drawing/2014/chart" uri="{C3380CC4-5D6E-409C-BE32-E72D297353CC}">
              <c16:uniqueId val="{00000000-0770-4BE8-8897-0FB3C66F903C}"/>
            </c:ext>
          </c:extLst>
        </c:ser>
        <c:ser>
          <c:idx val="1"/>
          <c:order val="1"/>
          <c:tx>
            <c:v>Family income over $30k</c:v>
          </c:tx>
          <c:spPr>
            <a:solidFill>
              <a:schemeClr val="tx2">
                <a:lumMod val="40000"/>
                <a:lumOff val="60000"/>
              </a:schemeClr>
            </a:solidFill>
          </c:spPr>
          <c:invertIfNegative val="0"/>
          <c:val>
            <c:numRef>
              <c:f>fig22_23_24!$G$23:$G$32</c:f>
              <c:numCache>
                <c:formatCode>0%</c:formatCode>
                <c:ptCount val="10"/>
                <c:pt idx="0">
                  <c:v>0.25528479999999998</c:v>
                </c:pt>
                <c:pt idx="1">
                  <c:v>0.1866371</c:v>
                </c:pt>
                <c:pt idx="2">
                  <c:v>0.1595732</c:v>
                </c:pt>
                <c:pt idx="3">
                  <c:v>0.12759490000000001</c:v>
                </c:pt>
                <c:pt idx="4">
                  <c:v>0.1139015</c:v>
                </c:pt>
                <c:pt idx="5">
                  <c:v>9.5639399999999999E-2</c:v>
                </c:pt>
                <c:pt idx="6">
                  <c:v>8.4178799999999998E-2</c:v>
                </c:pt>
                <c:pt idx="7">
                  <c:v>6.8186300000000005E-2</c:v>
                </c:pt>
                <c:pt idx="8">
                  <c:v>5.4426000000000002E-2</c:v>
                </c:pt>
                <c:pt idx="9">
                  <c:v>3.4080199999999998E-2</c:v>
                </c:pt>
              </c:numCache>
            </c:numRef>
          </c:val>
          <c:extLst>
            <c:ext xmlns:c16="http://schemas.microsoft.com/office/drawing/2014/chart" uri="{C3380CC4-5D6E-409C-BE32-E72D297353CC}">
              <c16:uniqueId val="{00000001-0770-4BE8-8897-0FB3C66F903C}"/>
            </c:ext>
          </c:extLst>
        </c:ser>
        <c:dLbls>
          <c:showLegendKey val="0"/>
          <c:showVal val="0"/>
          <c:showCatName val="0"/>
          <c:showSerName val="0"/>
          <c:showPercent val="0"/>
          <c:showBubbleSize val="0"/>
        </c:dLbls>
        <c:gapWidth val="150"/>
        <c:axId val="123925248"/>
        <c:axId val="123927168"/>
      </c:barChart>
      <c:catAx>
        <c:axId val="123925248"/>
        <c:scaling>
          <c:orientation val="minMax"/>
        </c:scaling>
        <c:delete val="0"/>
        <c:axPos val="b"/>
        <c:title>
          <c:tx>
            <c:rich>
              <a:bodyPr/>
              <a:lstStyle/>
              <a:p>
                <a:pPr>
                  <a:defRPr b="0"/>
                </a:pPr>
                <a:r>
                  <a:rPr lang="en-US" b="0"/>
                  <a:t>Decile</a:t>
                </a:r>
                <a:r>
                  <a:rPr lang="en-US" b="0" baseline="0"/>
                  <a:t> of Cohort Repayment Rate</a:t>
                </a:r>
                <a:endParaRPr lang="en-US" b="0"/>
              </a:p>
            </c:rich>
          </c:tx>
          <c:layout/>
          <c:overlay val="0"/>
        </c:title>
        <c:majorTickMark val="out"/>
        <c:minorTickMark val="none"/>
        <c:tickLblPos val="nextTo"/>
        <c:crossAx val="123927168"/>
        <c:crosses val="autoZero"/>
        <c:auto val="1"/>
        <c:lblAlgn val="ctr"/>
        <c:lblOffset val="100"/>
        <c:noMultiLvlLbl val="0"/>
      </c:catAx>
      <c:valAx>
        <c:axId val="123927168"/>
        <c:scaling>
          <c:orientation val="minMax"/>
          <c:max val="0.35000000000000003"/>
          <c:min val="0"/>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23925248"/>
        <c:crosses val="autoZero"/>
        <c:crossBetween val="between"/>
        <c:majorUnit val="5.000000000000001E-2"/>
      </c:valAx>
    </c:plotArea>
    <c:legend>
      <c:legendPos val="t"/>
      <c:layout>
        <c:manualLayout>
          <c:xMode val="edge"/>
          <c:yMode val="edge"/>
          <c:x val="0.176750656167979"/>
          <c:y val="0.18518518518518517"/>
          <c:w val="0.64649868766404195"/>
          <c:h val="8.3717191601049873E-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1741032370935E-2"/>
          <c:y val="0.1766729066954866"/>
          <c:w val="0.87759492563429575"/>
          <c:h val="0.49818891881935806"/>
        </c:manualLayout>
      </c:layout>
      <c:barChart>
        <c:barDir val="col"/>
        <c:grouping val="clustered"/>
        <c:varyColors val="0"/>
        <c:ser>
          <c:idx val="0"/>
          <c:order val="0"/>
          <c:tx>
            <c:v>Family income under$30k</c:v>
          </c:tx>
          <c:spPr>
            <a:solidFill>
              <a:schemeClr val="tx2">
                <a:lumMod val="60000"/>
                <a:lumOff val="40000"/>
              </a:schemeClr>
            </a:solidFill>
          </c:spPr>
          <c:invertIfNegative val="0"/>
          <c:val>
            <c:numRef>
              <c:f>fig22_23_24!$J$8:$J$17</c:f>
              <c:numCache>
                <c:formatCode>0.0%</c:formatCode>
                <c:ptCount val="10"/>
                <c:pt idx="0">
                  <c:v>-9.1372162698156068E-2</c:v>
                </c:pt>
                <c:pt idx="1">
                  <c:v>-1.5217472453262992E-2</c:v>
                </c:pt>
                <c:pt idx="2">
                  <c:v>-8.2362473810331238E-3</c:v>
                </c:pt>
                <c:pt idx="3">
                  <c:v>-1.0765344287714029E-2</c:v>
                </c:pt>
                <c:pt idx="4">
                  <c:v>4.2720250212064936E-2</c:v>
                </c:pt>
                <c:pt idx="5">
                  <c:v>5.4451494652652199E-2</c:v>
                </c:pt>
                <c:pt idx="6">
                  <c:v>7.1436316909986752E-2</c:v>
                </c:pt>
                <c:pt idx="7">
                  <c:v>0.10434295486039458</c:v>
                </c:pt>
                <c:pt idx="8">
                  <c:v>0.10326827248944903</c:v>
                </c:pt>
                <c:pt idx="9">
                  <c:v>0.18011486043461977</c:v>
                </c:pt>
              </c:numCache>
            </c:numRef>
          </c:val>
          <c:extLst>
            <c:ext xmlns:c16="http://schemas.microsoft.com/office/drawing/2014/chart" uri="{C3380CC4-5D6E-409C-BE32-E72D297353CC}">
              <c16:uniqueId val="{00000000-CAD5-4214-A97A-4657C38AE864}"/>
            </c:ext>
          </c:extLst>
        </c:ser>
        <c:ser>
          <c:idx val="1"/>
          <c:order val="1"/>
          <c:tx>
            <c:v>Family income over $30k</c:v>
          </c:tx>
          <c:spPr>
            <a:solidFill>
              <a:schemeClr val="tx2">
                <a:lumMod val="40000"/>
                <a:lumOff val="60000"/>
              </a:schemeClr>
            </a:solidFill>
          </c:spPr>
          <c:invertIfNegative val="0"/>
          <c:val>
            <c:numRef>
              <c:f>fig22_23_24!$J$23:$J$32</c:f>
              <c:numCache>
                <c:formatCode>0.0%</c:formatCode>
                <c:ptCount val="10"/>
                <c:pt idx="0">
                  <c:v>-2.8794189955207772E-2</c:v>
                </c:pt>
                <c:pt idx="1">
                  <c:v>6.185877305422105E-2</c:v>
                </c:pt>
                <c:pt idx="2">
                  <c:v>8.3042043573966939E-2</c:v>
                </c:pt>
                <c:pt idx="3">
                  <c:v>0.11426592180541362</c:v>
                </c:pt>
                <c:pt idx="4">
                  <c:v>0.14407295013214749</c:v>
                </c:pt>
                <c:pt idx="5">
                  <c:v>0.15989967562580976</c:v>
                </c:pt>
                <c:pt idx="6">
                  <c:v>0.18434578090175258</c:v>
                </c:pt>
                <c:pt idx="7">
                  <c:v>0.1987987566809446</c:v>
                </c:pt>
                <c:pt idx="8">
                  <c:v>0.22488755691549267</c:v>
                </c:pt>
                <c:pt idx="9">
                  <c:v>0.2622089772968802</c:v>
                </c:pt>
              </c:numCache>
            </c:numRef>
          </c:val>
          <c:extLst>
            <c:ext xmlns:c16="http://schemas.microsoft.com/office/drawing/2014/chart" uri="{C3380CC4-5D6E-409C-BE32-E72D297353CC}">
              <c16:uniqueId val="{00000001-CAD5-4214-A97A-4657C38AE864}"/>
            </c:ext>
          </c:extLst>
        </c:ser>
        <c:dLbls>
          <c:showLegendKey val="0"/>
          <c:showVal val="0"/>
          <c:showCatName val="0"/>
          <c:showSerName val="0"/>
          <c:showPercent val="0"/>
          <c:showBubbleSize val="0"/>
        </c:dLbls>
        <c:gapWidth val="150"/>
        <c:axId val="124047744"/>
        <c:axId val="124049664"/>
      </c:barChart>
      <c:catAx>
        <c:axId val="124047744"/>
        <c:scaling>
          <c:orientation val="minMax"/>
        </c:scaling>
        <c:delete val="0"/>
        <c:axPos val="b"/>
        <c:title>
          <c:tx>
            <c:rich>
              <a:bodyPr/>
              <a:lstStyle/>
              <a:p>
                <a:pPr>
                  <a:defRPr b="0"/>
                </a:pPr>
                <a:r>
                  <a:rPr lang="en-US" b="0"/>
                  <a:t>Decile</a:t>
                </a:r>
                <a:r>
                  <a:rPr lang="en-US" b="0" baseline="0"/>
                  <a:t> of Cohort Repayment Rate</a:t>
                </a:r>
                <a:endParaRPr lang="en-US" b="0"/>
              </a:p>
            </c:rich>
          </c:tx>
          <c:layout/>
          <c:overlay val="0"/>
        </c:title>
        <c:majorTickMark val="out"/>
        <c:minorTickMark val="none"/>
        <c:tickLblPos val="nextTo"/>
        <c:crossAx val="124049664"/>
        <c:crosses val="autoZero"/>
        <c:auto val="1"/>
        <c:lblAlgn val="ctr"/>
        <c:lblOffset val="100"/>
        <c:noMultiLvlLbl val="0"/>
      </c:catAx>
      <c:valAx>
        <c:axId val="124049664"/>
        <c:scaling>
          <c:orientation val="minMax"/>
          <c:max val="0.35000000000000003"/>
          <c:min val="-5.000000000000001E-2"/>
        </c:scaling>
        <c:delete val="0"/>
        <c:axPos val="l"/>
        <c:majorGridlines>
          <c:spPr>
            <a:ln>
              <a:solidFill>
                <a:schemeClr val="bg1">
                  <a:lumMod val="85000"/>
                </a:schemeClr>
              </a:solidFill>
            </a:ln>
          </c:spPr>
        </c:majorGridlines>
        <c:numFmt formatCode="0%" sourceLinked="0"/>
        <c:majorTickMark val="out"/>
        <c:minorTickMark val="none"/>
        <c:tickLblPos val="nextTo"/>
        <c:spPr>
          <a:ln>
            <a:noFill/>
          </a:ln>
        </c:spPr>
        <c:crossAx val="124047744"/>
        <c:crosses val="autoZero"/>
        <c:crossBetween val="between"/>
        <c:majorUnit val="0.1"/>
      </c:valAx>
    </c:plotArea>
    <c:legend>
      <c:legendPos val="t"/>
      <c:layout>
        <c:manualLayout>
          <c:xMode val="edge"/>
          <c:yMode val="edge"/>
          <c:x val="0.176750656167979"/>
          <c:y val="0.17483660130718953"/>
          <c:w val="0.64649868766404195"/>
          <c:h val="8.3717191601049873E-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05074365704287E-2"/>
          <c:y val="0.29082040296433537"/>
          <c:w val="0.9115393700787402"/>
          <c:h val="0.38595575369255314"/>
        </c:manualLayout>
      </c:layout>
      <c:barChart>
        <c:barDir val="col"/>
        <c:grouping val="clustered"/>
        <c:varyColors val="0"/>
        <c:ser>
          <c:idx val="0"/>
          <c:order val="0"/>
          <c:invertIfNegative val="0"/>
          <c:val>
            <c:numRef>
              <c:f>'fig25'!$H$8:$H$17</c:f>
              <c:numCache>
                <c:formatCode>0.00</c:formatCode>
                <c:ptCount val="10"/>
                <c:pt idx="0">
                  <c:v>1.2718159033948508</c:v>
                </c:pt>
                <c:pt idx="1">
                  <c:v>1.5648148148148149</c:v>
                </c:pt>
                <c:pt idx="2">
                  <c:v>1.9620022753128554</c:v>
                </c:pt>
                <c:pt idx="3">
                  <c:v>2.5608806551214927</c:v>
                </c:pt>
                <c:pt idx="4">
                  <c:v>2.7293894036588262</c:v>
                </c:pt>
                <c:pt idx="5">
                  <c:v>3.202673456397199</c:v>
                </c:pt>
                <c:pt idx="6">
                  <c:v>3.8090170820498459</c:v>
                </c:pt>
                <c:pt idx="7">
                  <c:v>4.3557142857142859</c:v>
                </c:pt>
                <c:pt idx="8">
                  <c:v>5.0876099120703433</c:v>
                </c:pt>
                <c:pt idx="9">
                  <c:v>6.2546937227384793</c:v>
                </c:pt>
              </c:numCache>
            </c:numRef>
          </c:val>
          <c:extLst>
            <c:ext xmlns:c16="http://schemas.microsoft.com/office/drawing/2014/chart" uri="{C3380CC4-5D6E-409C-BE32-E72D297353CC}">
              <c16:uniqueId val="{00000000-1AFD-40C2-8200-445345111CA1}"/>
            </c:ext>
          </c:extLst>
        </c:ser>
        <c:dLbls>
          <c:showLegendKey val="0"/>
          <c:showVal val="0"/>
          <c:showCatName val="0"/>
          <c:showSerName val="0"/>
          <c:showPercent val="0"/>
          <c:showBubbleSize val="0"/>
        </c:dLbls>
        <c:gapWidth val="150"/>
        <c:axId val="124124160"/>
        <c:axId val="124142720"/>
      </c:barChart>
      <c:catAx>
        <c:axId val="124124160"/>
        <c:scaling>
          <c:orientation val="minMax"/>
        </c:scaling>
        <c:delete val="0"/>
        <c:axPos val="b"/>
        <c:title>
          <c:tx>
            <c:rich>
              <a:bodyPr/>
              <a:lstStyle/>
              <a:p>
                <a:pPr>
                  <a:defRPr/>
                </a:pPr>
                <a:r>
                  <a:rPr lang="en-US" b="0"/>
                  <a:t>Decile of cohort repayment</a:t>
                </a:r>
                <a:r>
                  <a:rPr lang="en-US" b="0" baseline="0"/>
                  <a:t> rate</a:t>
                </a:r>
                <a:endParaRPr lang="en-US" b="0"/>
              </a:p>
            </c:rich>
          </c:tx>
          <c:layout/>
          <c:overlay val="0"/>
        </c:title>
        <c:majorTickMark val="out"/>
        <c:minorTickMark val="none"/>
        <c:tickLblPos val="nextTo"/>
        <c:crossAx val="124142720"/>
        <c:crosses val="autoZero"/>
        <c:auto val="1"/>
        <c:lblAlgn val="ctr"/>
        <c:lblOffset val="100"/>
        <c:noMultiLvlLbl val="0"/>
      </c:catAx>
      <c:valAx>
        <c:axId val="12414272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spPr>
          <a:ln>
            <a:noFill/>
          </a:ln>
        </c:spPr>
        <c:crossAx val="124124160"/>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41265675123926E-2"/>
          <c:y val="0.1959199590182806"/>
          <c:w val="0.89799577136191311"/>
          <c:h val="0.41330610811806417"/>
        </c:manualLayout>
      </c:layout>
      <c:barChart>
        <c:barDir val="col"/>
        <c:grouping val="clustered"/>
        <c:varyColors val="0"/>
        <c:ser>
          <c:idx val="0"/>
          <c:order val="0"/>
          <c:tx>
            <c:v>Not employed</c:v>
          </c:tx>
          <c:spPr>
            <a:solidFill>
              <a:schemeClr val="accent2"/>
            </a:solidFill>
          </c:spPr>
          <c:invertIfNegative val="0"/>
          <c:cat>
            <c:strRef>
              <c:f>'fig2'!$C$20:$C$28</c:f>
              <c:strCache>
                <c:ptCount val="9"/>
                <c:pt idx="0">
                  <c:v>Agg repay</c:v>
                </c:pt>
                <c:pt idx="1">
                  <c:v>In Neg Am</c:v>
                </c:pt>
                <c:pt idx="2">
                  <c:v>In Forb</c:v>
                </c:pt>
                <c:pt idx="3">
                  <c:v>Defaulted</c:v>
                </c:pt>
                <c:pt idx="5">
                  <c:v>Agg repay</c:v>
                </c:pt>
                <c:pt idx="6">
                  <c:v>In Neg Am</c:v>
                </c:pt>
                <c:pt idx="7">
                  <c:v>In Forb</c:v>
                </c:pt>
                <c:pt idx="8">
                  <c:v>Defaulted</c:v>
                </c:pt>
              </c:strCache>
            </c:strRef>
          </c:cat>
          <c:val>
            <c:numRef>
              <c:f>'fig2'!$D$20:$D$28</c:f>
              <c:numCache>
                <c:formatCode>0%</c:formatCode>
                <c:ptCount val="9"/>
                <c:pt idx="0">
                  <c:v>0.10762603924259451</c:v>
                </c:pt>
                <c:pt idx="1">
                  <c:v>0.46642830000000002</c:v>
                </c:pt>
                <c:pt idx="2">
                  <c:v>9.0267299999999995E-2</c:v>
                </c:pt>
                <c:pt idx="3">
                  <c:v>0.3184999</c:v>
                </c:pt>
                <c:pt idx="5">
                  <c:v>1.041505332699566E-2</c:v>
                </c:pt>
                <c:pt idx="6">
                  <c:v>0.58614690000000003</c:v>
                </c:pt>
                <c:pt idx="7">
                  <c:v>9.7345600000000004E-2</c:v>
                </c:pt>
                <c:pt idx="8">
                  <c:v>0.44510959999999999</c:v>
                </c:pt>
              </c:numCache>
            </c:numRef>
          </c:val>
          <c:extLst>
            <c:ext xmlns:c16="http://schemas.microsoft.com/office/drawing/2014/chart" uri="{C3380CC4-5D6E-409C-BE32-E72D297353CC}">
              <c16:uniqueId val="{00000000-120C-4A7A-B320-81C495836BF6}"/>
            </c:ext>
          </c:extLst>
        </c:ser>
        <c:ser>
          <c:idx val="1"/>
          <c:order val="1"/>
          <c:tx>
            <c:v>Earn over $50k</c:v>
          </c:tx>
          <c:spPr>
            <a:solidFill>
              <a:schemeClr val="accent3">
                <a:lumMod val="50000"/>
              </a:schemeClr>
            </a:solidFill>
          </c:spPr>
          <c:invertIfNegative val="0"/>
          <c:cat>
            <c:strRef>
              <c:f>'fig2'!$C$20:$C$28</c:f>
              <c:strCache>
                <c:ptCount val="9"/>
                <c:pt idx="0">
                  <c:v>Agg repay</c:v>
                </c:pt>
                <c:pt idx="1">
                  <c:v>In Neg Am</c:v>
                </c:pt>
                <c:pt idx="2">
                  <c:v>In Forb</c:v>
                </c:pt>
                <c:pt idx="3">
                  <c:v>Defaulted</c:v>
                </c:pt>
                <c:pt idx="5">
                  <c:v>Agg repay</c:v>
                </c:pt>
                <c:pt idx="6">
                  <c:v>In Neg Am</c:v>
                </c:pt>
                <c:pt idx="7">
                  <c:v>In Forb</c:v>
                </c:pt>
                <c:pt idx="8">
                  <c:v>Defaulted</c:v>
                </c:pt>
              </c:strCache>
            </c:strRef>
          </c:cat>
          <c:val>
            <c:numRef>
              <c:f>'fig2'!$E$20:$E$28</c:f>
              <c:numCache>
                <c:formatCode>0%</c:formatCode>
                <c:ptCount val="9"/>
                <c:pt idx="0">
                  <c:v>0.22629316903495178</c:v>
                </c:pt>
                <c:pt idx="1">
                  <c:v>0.2132677</c:v>
                </c:pt>
                <c:pt idx="2">
                  <c:v>7.0571700000000001E-2</c:v>
                </c:pt>
                <c:pt idx="3">
                  <c:v>5.05402E-2</c:v>
                </c:pt>
                <c:pt idx="5">
                  <c:v>0.15252049971646542</c:v>
                </c:pt>
                <c:pt idx="6">
                  <c:v>0.29759350000000001</c:v>
                </c:pt>
                <c:pt idx="7">
                  <c:v>0.10245750000000001</c:v>
                </c:pt>
                <c:pt idx="8">
                  <c:v>9.1700299999999998E-2</c:v>
                </c:pt>
              </c:numCache>
            </c:numRef>
          </c:val>
          <c:extLst>
            <c:ext xmlns:c16="http://schemas.microsoft.com/office/drawing/2014/chart" uri="{C3380CC4-5D6E-409C-BE32-E72D297353CC}">
              <c16:uniqueId val="{00000001-120C-4A7A-B320-81C495836BF6}"/>
            </c:ext>
          </c:extLst>
        </c:ser>
        <c:dLbls>
          <c:showLegendKey val="0"/>
          <c:showVal val="0"/>
          <c:showCatName val="0"/>
          <c:showSerName val="0"/>
          <c:showPercent val="0"/>
          <c:showBubbleSize val="0"/>
        </c:dLbls>
        <c:gapWidth val="150"/>
        <c:axId val="106101376"/>
        <c:axId val="108405504"/>
      </c:barChart>
      <c:catAx>
        <c:axId val="106101376"/>
        <c:scaling>
          <c:orientation val="minMax"/>
        </c:scaling>
        <c:delete val="0"/>
        <c:axPos val="b"/>
        <c:title>
          <c:tx>
            <c:rich>
              <a:bodyPr/>
              <a:lstStyle/>
              <a:p>
                <a:pPr>
                  <a:defRPr b="0"/>
                </a:pPr>
                <a:r>
                  <a:rPr lang="en-US" b="0"/>
                  <a:t>Loan Outcome</a:t>
                </a:r>
              </a:p>
            </c:rich>
          </c:tx>
          <c:layout/>
          <c:overlay val="0"/>
        </c:title>
        <c:numFmt formatCode="General" sourceLinked="0"/>
        <c:majorTickMark val="out"/>
        <c:minorTickMark val="none"/>
        <c:tickLblPos val="nextTo"/>
        <c:crossAx val="108405504"/>
        <c:crosses val="autoZero"/>
        <c:auto val="1"/>
        <c:lblAlgn val="ctr"/>
        <c:lblOffset val="100"/>
        <c:noMultiLvlLbl val="0"/>
      </c:catAx>
      <c:valAx>
        <c:axId val="108405504"/>
        <c:scaling>
          <c:orientation val="minMax"/>
          <c:max val="0.60000000000000009"/>
          <c:min val="0"/>
        </c:scaling>
        <c:delete val="0"/>
        <c:axPos val="l"/>
        <c:majorGridlines>
          <c:spPr>
            <a:ln>
              <a:noFill/>
            </a:ln>
          </c:spPr>
        </c:majorGridlines>
        <c:numFmt formatCode="0%" sourceLinked="1"/>
        <c:majorTickMark val="out"/>
        <c:minorTickMark val="none"/>
        <c:tickLblPos val="nextTo"/>
        <c:spPr>
          <a:ln>
            <a:noFill/>
          </a:ln>
        </c:spPr>
        <c:crossAx val="106101376"/>
        <c:crosses val="autoZero"/>
        <c:crossBetween val="between"/>
        <c:majorUnit val="0.1"/>
      </c:valAx>
    </c:plotArea>
    <c:legend>
      <c:legendPos val="t"/>
      <c:layout>
        <c:manualLayout>
          <c:xMode val="edge"/>
          <c:yMode val="edge"/>
          <c:x val="0.46014545056867889"/>
          <c:y val="0.30952373140857392"/>
          <c:w val="0.13341262029746281"/>
          <c:h val="0.2431086739157605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9954870224555263"/>
          <c:w val="0.87759492563429575"/>
          <c:h val="0.63193178007377726"/>
        </c:manualLayout>
      </c:layout>
      <c:barChart>
        <c:barDir val="col"/>
        <c:grouping val="clustered"/>
        <c:varyColors val="0"/>
        <c:ser>
          <c:idx val="0"/>
          <c:order val="0"/>
          <c:tx>
            <c:v>Defaulted</c:v>
          </c:tx>
          <c:spPr>
            <a:solidFill>
              <a:schemeClr val="accent2">
                <a:lumMod val="75000"/>
              </a:schemeClr>
            </a:solidFill>
          </c:spPr>
          <c:invertIfNegative val="0"/>
          <c:cat>
            <c:strRef>
              <c:f>'fig3'!$A$5:$A$11</c:f>
              <c:strCache>
                <c:ptCount val="7"/>
                <c:pt idx="0">
                  <c:v>$0 </c:v>
                </c:pt>
                <c:pt idx="1">
                  <c:v>$1-15k</c:v>
                </c:pt>
                <c:pt idx="2">
                  <c:v>$15k-30k</c:v>
                </c:pt>
                <c:pt idx="3">
                  <c:v>$30k-50k</c:v>
                </c:pt>
                <c:pt idx="4">
                  <c:v>$50k-75</c:v>
                </c:pt>
                <c:pt idx="5">
                  <c:v>$75k-100</c:v>
                </c:pt>
                <c:pt idx="6">
                  <c:v>$100k+</c:v>
                </c:pt>
              </c:strCache>
            </c:strRef>
          </c:cat>
          <c:val>
            <c:numRef>
              <c:f>'fig3'!$E$5:$E$11</c:f>
              <c:numCache>
                <c:formatCode>0%</c:formatCode>
                <c:ptCount val="7"/>
                <c:pt idx="0">
                  <c:v>0.31320979999999998</c:v>
                </c:pt>
                <c:pt idx="1">
                  <c:v>0.27079160000000002</c:v>
                </c:pt>
                <c:pt idx="2">
                  <c:v>0.24994659999999999</c:v>
                </c:pt>
                <c:pt idx="3">
                  <c:v>0.19689780000000001</c:v>
                </c:pt>
                <c:pt idx="4">
                  <c:v>0.1414453</c:v>
                </c:pt>
                <c:pt idx="5">
                  <c:v>0.1060017</c:v>
                </c:pt>
                <c:pt idx="6">
                  <c:v>7.6370099999999996E-2</c:v>
                </c:pt>
              </c:numCache>
            </c:numRef>
          </c:val>
          <c:extLst>
            <c:ext xmlns:c16="http://schemas.microsoft.com/office/drawing/2014/chart" uri="{C3380CC4-5D6E-409C-BE32-E72D297353CC}">
              <c16:uniqueId val="{00000000-7696-41F0-90F8-FDBAA0CFEF2D}"/>
            </c:ext>
          </c:extLst>
        </c:ser>
        <c:ser>
          <c:idx val="1"/>
          <c:order val="1"/>
          <c:tx>
            <c:v>In Neg Am</c:v>
          </c:tx>
          <c:spPr>
            <a:solidFill>
              <a:schemeClr val="accent2">
                <a:lumMod val="60000"/>
                <a:lumOff val="40000"/>
              </a:schemeClr>
            </a:solidFill>
          </c:spPr>
          <c:invertIfNegative val="0"/>
          <c:cat>
            <c:strRef>
              <c:f>'fig3'!$A$5:$A$11</c:f>
              <c:strCache>
                <c:ptCount val="7"/>
                <c:pt idx="0">
                  <c:v>$0 </c:v>
                </c:pt>
                <c:pt idx="1">
                  <c:v>$1-15k</c:v>
                </c:pt>
                <c:pt idx="2">
                  <c:v>$15k-30k</c:v>
                </c:pt>
                <c:pt idx="3">
                  <c:v>$30k-50k</c:v>
                </c:pt>
                <c:pt idx="4">
                  <c:v>$50k-75</c:v>
                </c:pt>
                <c:pt idx="5">
                  <c:v>$75k-100</c:v>
                </c:pt>
                <c:pt idx="6">
                  <c:v>$100k+</c:v>
                </c:pt>
              </c:strCache>
            </c:strRef>
          </c:cat>
          <c:val>
            <c:numRef>
              <c:f>'fig3'!$B$5:$B$11</c:f>
              <c:numCache>
                <c:formatCode>0%</c:formatCode>
                <c:ptCount val="7"/>
                <c:pt idx="0">
                  <c:v>0.55225389999999996</c:v>
                </c:pt>
                <c:pt idx="1">
                  <c:v>0.50084740000000005</c:v>
                </c:pt>
                <c:pt idx="2">
                  <c:v>0.4779101</c:v>
                </c:pt>
                <c:pt idx="3">
                  <c:v>0.41831780000000002</c:v>
                </c:pt>
                <c:pt idx="4">
                  <c:v>0.34438960000000002</c:v>
                </c:pt>
                <c:pt idx="5">
                  <c:v>0.30252970000000001</c:v>
                </c:pt>
                <c:pt idx="6">
                  <c:v>0.2615249</c:v>
                </c:pt>
              </c:numCache>
            </c:numRef>
          </c:val>
          <c:extLst>
            <c:ext xmlns:c16="http://schemas.microsoft.com/office/drawing/2014/chart" uri="{C3380CC4-5D6E-409C-BE32-E72D297353CC}">
              <c16:uniqueId val="{00000001-7696-41F0-90F8-FDBAA0CFEF2D}"/>
            </c:ext>
          </c:extLst>
        </c:ser>
        <c:dLbls>
          <c:showLegendKey val="0"/>
          <c:showVal val="0"/>
          <c:showCatName val="0"/>
          <c:showSerName val="0"/>
          <c:showPercent val="0"/>
          <c:showBubbleSize val="0"/>
        </c:dLbls>
        <c:gapWidth val="150"/>
        <c:axId val="110898560"/>
        <c:axId val="110916736"/>
      </c:barChart>
      <c:catAx>
        <c:axId val="110898560"/>
        <c:scaling>
          <c:orientation val="minMax"/>
        </c:scaling>
        <c:delete val="0"/>
        <c:axPos val="b"/>
        <c:numFmt formatCode="General" sourceLinked="0"/>
        <c:majorTickMark val="out"/>
        <c:minorTickMark val="none"/>
        <c:tickLblPos val="none"/>
        <c:crossAx val="110916736"/>
        <c:crosses val="autoZero"/>
        <c:auto val="1"/>
        <c:lblAlgn val="ctr"/>
        <c:lblOffset val="100"/>
        <c:noMultiLvlLbl val="0"/>
      </c:catAx>
      <c:valAx>
        <c:axId val="110916736"/>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0898560"/>
        <c:crosses val="autoZero"/>
        <c:crossBetween val="between"/>
      </c:valAx>
    </c:plotArea>
    <c:legend>
      <c:legendPos val="t"/>
      <c:layout>
        <c:manualLayout>
          <c:xMode val="edge"/>
          <c:yMode val="edge"/>
          <c:x val="0.25370100612423446"/>
          <c:y val="0.17129629629629631"/>
          <c:w val="0.47593132108486441"/>
          <c:h val="8.3717191601049873E-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17E-2"/>
          <c:y val="0.1162153689122193"/>
          <c:w val="0.87759492563429575"/>
          <c:h val="0.47423568581705056"/>
        </c:manualLayout>
      </c:layout>
      <c:barChart>
        <c:barDir val="col"/>
        <c:grouping val="clustered"/>
        <c:varyColors val="0"/>
        <c:ser>
          <c:idx val="2"/>
          <c:order val="0"/>
          <c:tx>
            <c:strRef>
              <c:f>'fig3'!$H$4</c:f>
              <c:strCache>
                <c:ptCount val="1"/>
                <c:pt idx="0">
                  <c:v>Agg. cohort balance repaid (5 yr)</c:v>
                </c:pt>
              </c:strCache>
            </c:strRef>
          </c:tx>
          <c:spPr>
            <a:solidFill>
              <a:schemeClr val="accent4">
                <a:lumMod val="60000"/>
                <a:lumOff val="40000"/>
              </a:schemeClr>
            </a:solidFill>
          </c:spPr>
          <c:invertIfNegative val="0"/>
          <c:cat>
            <c:strRef>
              <c:f>'fig3'!$A$5:$A$11</c:f>
              <c:strCache>
                <c:ptCount val="7"/>
                <c:pt idx="0">
                  <c:v>$0 </c:v>
                </c:pt>
                <c:pt idx="1">
                  <c:v>$1-15k</c:v>
                </c:pt>
                <c:pt idx="2">
                  <c:v>$15k-30k</c:v>
                </c:pt>
                <c:pt idx="3">
                  <c:v>$30k-50k</c:v>
                </c:pt>
                <c:pt idx="4">
                  <c:v>$50k-75</c:v>
                </c:pt>
                <c:pt idx="5">
                  <c:v>$75k-100</c:v>
                </c:pt>
                <c:pt idx="6">
                  <c:v>$100k+</c:v>
                </c:pt>
              </c:strCache>
            </c:strRef>
          </c:cat>
          <c:val>
            <c:numRef>
              <c:f>'fig3'!$H$5:$H$11</c:f>
              <c:numCache>
                <c:formatCode>0%</c:formatCode>
                <c:ptCount val="7"/>
                <c:pt idx="0">
                  <c:v>9.8325315533246416E-3</c:v>
                </c:pt>
                <c:pt idx="1">
                  <c:v>4.186342316744085E-2</c:v>
                </c:pt>
                <c:pt idx="2">
                  <c:v>5.3251113866077393E-2</c:v>
                </c:pt>
                <c:pt idx="3">
                  <c:v>9.4293962973137746E-2</c:v>
                </c:pt>
                <c:pt idx="4">
                  <c:v>0.14977208886142734</c:v>
                </c:pt>
                <c:pt idx="5">
                  <c:v>0.18672408148326358</c:v>
                </c:pt>
                <c:pt idx="6">
                  <c:v>0.23842965727923982</c:v>
                </c:pt>
              </c:numCache>
            </c:numRef>
          </c:val>
          <c:extLst>
            <c:ext xmlns:c16="http://schemas.microsoft.com/office/drawing/2014/chart" uri="{C3380CC4-5D6E-409C-BE32-E72D297353CC}">
              <c16:uniqueId val="{00000000-04D7-4E13-9FC1-48057F90CB06}"/>
            </c:ext>
          </c:extLst>
        </c:ser>
        <c:dLbls>
          <c:showLegendKey val="0"/>
          <c:showVal val="0"/>
          <c:showCatName val="0"/>
          <c:showSerName val="0"/>
          <c:showPercent val="0"/>
          <c:showBubbleSize val="0"/>
        </c:dLbls>
        <c:gapWidth val="150"/>
        <c:axId val="111289856"/>
        <c:axId val="111291776"/>
      </c:barChart>
      <c:catAx>
        <c:axId val="111289856"/>
        <c:scaling>
          <c:orientation val="minMax"/>
        </c:scaling>
        <c:delete val="0"/>
        <c:axPos val="b"/>
        <c:title>
          <c:tx>
            <c:rich>
              <a:bodyPr/>
              <a:lstStyle/>
              <a:p>
                <a:pPr>
                  <a:defRPr/>
                </a:pPr>
                <a:r>
                  <a:rPr lang="en-US" b="0"/>
                  <a:t>Family Income on First FAFSA</a:t>
                </a:r>
              </a:p>
            </c:rich>
          </c:tx>
          <c:layout/>
          <c:overlay val="0"/>
        </c:title>
        <c:numFmt formatCode="General" sourceLinked="0"/>
        <c:majorTickMark val="out"/>
        <c:minorTickMark val="none"/>
        <c:tickLblPos val="nextTo"/>
        <c:crossAx val="111291776"/>
        <c:crosses val="autoZero"/>
        <c:auto val="1"/>
        <c:lblAlgn val="ctr"/>
        <c:lblOffset val="100"/>
        <c:noMultiLvlLbl val="0"/>
      </c:catAx>
      <c:valAx>
        <c:axId val="111291776"/>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128985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3285214348205"/>
          <c:y val="0.24550290588676418"/>
          <c:w val="0.70024498683930436"/>
          <c:h val="0.36681430446194224"/>
        </c:manualLayout>
      </c:layout>
      <c:barChart>
        <c:barDir val="col"/>
        <c:grouping val="stacked"/>
        <c:varyColors val="0"/>
        <c:ser>
          <c:idx val="3"/>
          <c:order val="0"/>
          <c:tx>
            <c:strRef>
              <c:f>fig4_5_8!$R$20</c:f>
              <c:strCache>
                <c:ptCount val="1"/>
                <c:pt idx="0">
                  <c:v>Not employed</c:v>
                </c:pt>
              </c:strCache>
            </c:strRef>
          </c:tx>
          <c:spPr>
            <a:solidFill>
              <a:schemeClr val="accent2"/>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fig4_5_8!$R$22:$R$31</c:f>
              <c:numCache>
                <c:formatCode>0%</c:formatCode>
                <c:ptCount val="10"/>
                <c:pt idx="0">
                  <c:v>0.18685229999999997</c:v>
                </c:pt>
                <c:pt idx="1">
                  <c:v>0.15107300000000001</c:v>
                </c:pt>
                <c:pt idx="2">
                  <c:v>0.13883540000000005</c:v>
                </c:pt>
                <c:pt idx="3">
                  <c:v>0.13934670000000005</c:v>
                </c:pt>
                <c:pt idx="4">
                  <c:v>0.1226661</c:v>
                </c:pt>
                <c:pt idx="5">
                  <c:v>0.11052899999999999</c:v>
                </c:pt>
                <c:pt idx="6">
                  <c:v>0.10394720000000002</c:v>
                </c:pt>
                <c:pt idx="7">
                  <c:v>0.10312909999999997</c:v>
                </c:pt>
                <c:pt idx="8">
                  <c:v>0.10695829999999995</c:v>
                </c:pt>
                <c:pt idx="9">
                  <c:v>9.7124100000000047E-2</c:v>
                </c:pt>
              </c:numCache>
            </c:numRef>
          </c:val>
          <c:extLst>
            <c:ext xmlns:c16="http://schemas.microsoft.com/office/drawing/2014/chart" uri="{C3380CC4-5D6E-409C-BE32-E72D297353CC}">
              <c16:uniqueId val="{00000000-CCDF-47FE-965C-A7D6CADB6435}"/>
            </c:ext>
          </c:extLst>
        </c:ser>
        <c:ser>
          <c:idx val="0"/>
          <c:order val="1"/>
          <c:tx>
            <c:strRef>
              <c:f>fig4_5_8!$O$21</c:f>
              <c:strCache>
                <c:ptCount val="1"/>
                <c:pt idx="0">
                  <c:v>Earn under $25,000</c:v>
                </c:pt>
              </c:strCache>
            </c:strRef>
          </c:tx>
          <c:spPr>
            <a:solidFill>
              <a:schemeClr val="accent3">
                <a:lumMod val="60000"/>
                <a:lumOff val="40000"/>
              </a:schemeClr>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fig4_5_8!$O$22:$O$31</c:f>
              <c:numCache>
                <c:formatCode>0%</c:formatCode>
                <c:ptCount val="10"/>
                <c:pt idx="0">
                  <c:v>0.51594890000000004</c:v>
                </c:pt>
                <c:pt idx="1">
                  <c:v>0.45378389999999996</c:v>
                </c:pt>
                <c:pt idx="2">
                  <c:v>0.42778539999999993</c:v>
                </c:pt>
                <c:pt idx="3">
                  <c:v>0.38598449999999995</c:v>
                </c:pt>
                <c:pt idx="4">
                  <c:v>0.35555110000000001</c:v>
                </c:pt>
                <c:pt idx="5">
                  <c:v>0.33405240000000003</c:v>
                </c:pt>
                <c:pt idx="6">
                  <c:v>0.28790300000000002</c:v>
                </c:pt>
                <c:pt idx="7">
                  <c:v>0.25628030000000002</c:v>
                </c:pt>
                <c:pt idx="8">
                  <c:v>0.2475811</c:v>
                </c:pt>
                <c:pt idx="9">
                  <c:v>0.19197779999999998</c:v>
                </c:pt>
              </c:numCache>
            </c:numRef>
          </c:val>
          <c:extLst>
            <c:ext xmlns:c16="http://schemas.microsoft.com/office/drawing/2014/chart" uri="{C3380CC4-5D6E-409C-BE32-E72D297353CC}">
              <c16:uniqueId val="{00000001-CCDF-47FE-965C-A7D6CADB6435}"/>
            </c:ext>
          </c:extLst>
        </c:ser>
        <c:ser>
          <c:idx val="1"/>
          <c:order val="2"/>
          <c:tx>
            <c:strRef>
              <c:f>fig4_5_8!$P$21</c:f>
              <c:strCache>
                <c:ptCount val="1"/>
                <c:pt idx="0">
                  <c:v>Earn $25-50,000</c:v>
                </c:pt>
              </c:strCache>
            </c:strRef>
          </c:tx>
          <c:spPr>
            <a:solidFill>
              <a:schemeClr val="accent3">
                <a:lumMod val="75000"/>
              </a:schemeClr>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fig4_5_8!$P$22:$P$31</c:f>
              <c:numCache>
                <c:formatCode>0.00%</c:formatCode>
                <c:ptCount val="10"/>
                <c:pt idx="0">
                  <c:v>0.25</c:v>
                </c:pt>
                <c:pt idx="1">
                  <c:v>0.3015814</c:v>
                </c:pt>
                <c:pt idx="2">
                  <c:v>0.32168730000000001</c:v>
                </c:pt>
                <c:pt idx="3">
                  <c:v>0.34169280000000002</c:v>
                </c:pt>
                <c:pt idx="4">
                  <c:v>0.36438470000000001</c:v>
                </c:pt>
                <c:pt idx="5">
                  <c:v>0.36045199999999999</c:v>
                </c:pt>
                <c:pt idx="6">
                  <c:v>0.37216719999999998</c:v>
                </c:pt>
                <c:pt idx="7">
                  <c:v>0.36447780000000002</c:v>
                </c:pt>
                <c:pt idx="8">
                  <c:v>0.34605700000000006</c:v>
                </c:pt>
                <c:pt idx="9">
                  <c:v>0.2933905</c:v>
                </c:pt>
              </c:numCache>
            </c:numRef>
          </c:val>
          <c:extLst>
            <c:ext xmlns:c16="http://schemas.microsoft.com/office/drawing/2014/chart" uri="{C3380CC4-5D6E-409C-BE32-E72D297353CC}">
              <c16:uniqueId val="{00000002-CCDF-47FE-965C-A7D6CADB6435}"/>
            </c:ext>
          </c:extLst>
        </c:ser>
        <c:ser>
          <c:idx val="2"/>
          <c:order val="3"/>
          <c:tx>
            <c:strRef>
              <c:f>fig4_5_8!$Q$21</c:f>
              <c:strCache>
                <c:ptCount val="1"/>
                <c:pt idx="0">
                  <c:v>Earn over $50,000</c:v>
                </c:pt>
              </c:strCache>
            </c:strRef>
          </c:tx>
          <c:spPr>
            <a:solidFill>
              <a:schemeClr val="accent3">
                <a:lumMod val="50000"/>
              </a:schemeClr>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fig4_5_8!$Q$22:$Q$31</c:f>
              <c:numCache>
                <c:formatCode>0%</c:formatCode>
                <c:ptCount val="10"/>
                <c:pt idx="0">
                  <c:v>4.7198799999999999E-2</c:v>
                </c:pt>
                <c:pt idx="1">
                  <c:v>9.3561699999999998E-2</c:v>
                </c:pt>
                <c:pt idx="2">
                  <c:v>0.1116919</c:v>
                </c:pt>
                <c:pt idx="3">
                  <c:v>0.13297600000000001</c:v>
                </c:pt>
                <c:pt idx="4">
                  <c:v>0.15739810000000001</c:v>
                </c:pt>
                <c:pt idx="5">
                  <c:v>0.19496659999999999</c:v>
                </c:pt>
                <c:pt idx="6">
                  <c:v>0.23598259999999999</c:v>
                </c:pt>
                <c:pt idx="7">
                  <c:v>0.27611279999999999</c:v>
                </c:pt>
                <c:pt idx="8">
                  <c:v>0.29940359999999999</c:v>
                </c:pt>
                <c:pt idx="9">
                  <c:v>0.41750759999999998</c:v>
                </c:pt>
              </c:numCache>
            </c:numRef>
          </c:val>
          <c:extLst>
            <c:ext xmlns:c16="http://schemas.microsoft.com/office/drawing/2014/chart" uri="{C3380CC4-5D6E-409C-BE32-E72D297353CC}">
              <c16:uniqueId val="{00000003-CCDF-47FE-965C-A7D6CADB6435}"/>
            </c:ext>
          </c:extLst>
        </c:ser>
        <c:dLbls>
          <c:showLegendKey val="0"/>
          <c:showVal val="0"/>
          <c:showCatName val="0"/>
          <c:showSerName val="0"/>
          <c:showPercent val="0"/>
          <c:showBubbleSize val="0"/>
        </c:dLbls>
        <c:gapWidth val="150"/>
        <c:overlap val="100"/>
        <c:axId val="110374912"/>
        <c:axId val="110376832"/>
      </c:barChart>
      <c:catAx>
        <c:axId val="110374912"/>
        <c:scaling>
          <c:orientation val="minMax"/>
        </c:scaling>
        <c:delete val="0"/>
        <c:axPos val="b"/>
        <c:title>
          <c:tx>
            <c:rich>
              <a:bodyPr/>
              <a:lstStyle/>
              <a:p>
                <a:pPr>
                  <a:defRPr b="0"/>
                </a:pPr>
                <a:r>
                  <a:rPr lang="en-US" b="0"/>
                  <a:t>Decile of Institutional</a:t>
                </a:r>
                <a:r>
                  <a:rPr lang="en-US" b="0" baseline="0"/>
                  <a:t> Opportunity</a:t>
                </a:r>
                <a:endParaRPr lang="en-US" b="0"/>
              </a:p>
            </c:rich>
          </c:tx>
          <c:layout/>
          <c:overlay val="0"/>
        </c:title>
        <c:numFmt formatCode="General" sourceLinked="1"/>
        <c:majorTickMark val="out"/>
        <c:minorTickMark val="none"/>
        <c:tickLblPos val="nextTo"/>
        <c:crossAx val="110376832"/>
        <c:crosses val="autoZero"/>
        <c:auto val="1"/>
        <c:lblAlgn val="ctr"/>
        <c:lblOffset val="100"/>
        <c:noMultiLvlLbl val="0"/>
      </c:catAx>
      <c:valAx>
        <c:axId val="110376832"/>
        <c:scaling>
          <c:orientation val="minMax"/>
          <c:max val="1"/>
          <c:min val="0"/>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0374912"/>
        <c:crosses val="autoZero"/>
        <c:crossBetween val="between"/>
        <c:majorUnit val="0.2"/>
      </c:valAx>
    </c:plotArea>
    <c:legend>
      <c:legendPos val="r"/>
      <c:layout>
        <c:manualLayout>
          <c:xMode val="edge"/>
          <c:yMode val="edge"/>
          <c:x val="0.8165004374453193"/>
          <c:y val="0.23278470399533394"/>
          <c:w val="0.16683289588801398"/>
          <c:h val="0.41880079296446326"/>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10629921259827E-2"/>
          <c:y val="0.20914627362331153"/>
          <c:w val="0.88635608048993886"/>
          <c:h val="0.42081923147764422"/>
        </c:manualLayout>
      </c:layout>
      <c:barChart>
        <c:barDir val="col"/>
        <c:grouping val="clustered"/>
        <c:varyColors val="0"/>
        <c:ser>
          <c:idx val="0"/>
          <c:order val="0"/>
          <c:tx>
            <c:v>Family income under $30k</c:v>
          </c:tx>
          <c:spPr>
            <a:solidFill>
              <a:schemeClr val="tx2">
                <a:lumMod val="60000"/>
                <a:lumOff val="40000"/>
              </a:schemeClr>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fig4_5_8!$D$22:$D$31</c:f>
              <c:numCache>
                <c:formatCode>0.0%</c:formatCode>
                <c:ptCount val="10"/>
                <c:pt idx="0">
                  <c:v>0.29719879999999999</c:v>
                </c:pt>
                <c:pt idx="1">
                  <c:v>0.39514310000000002</c:v>
                </c:pt>
                <c:pt idx="2">
                  <c:v>0.43337920000000002</c:v>
                </c:pt>
                <c:pt idx="3">
                  <c:v>0.4746688</c:v>
                </c:pt>
                <c:pt idx="4">
                  <c:v>0.52178279999999999</c:v>
                </c:pt>
                <c:pt idx="5">
                  <c:v>0.55541859999999998</c:v>
                </c:pt>
                <c:pt idx="6">
                  <c:v>0.60814979999999996</c:v>
                </c:pt>
                <c:pt idx="7">
                  <c:v>0.64059060000000001</c:v>
                </c:pt>
                <c:pt idx="8">
                  <c:v>0.64546060000000005</c:v>
                </c:pt>
                <c:pt idx="9">
                  <c:v>0.71089809999999998</c:v>
                </c:pt>
              </c:numCache>
            </c:numRef>
          </c:val>
          <c:extLst>
            <c:ext xmlns:c16="http://schemas.microsoft.com/office/drawing/2014/chart" uri="{C3380CC4-5D6E-409C-BE32-E72D297353CC}">
              <c16:uniqueId val="{00000000-AA71-4FD7-954C-D45AD3DCB8B4}"/>
            </c:ext>
          </c:extLst>
        </c:ser>
        <c:ser>
          <c:idx val="1"/>
          <c:order val="1"/>
          <c:tx>
            <c:v>Family income over $30k</c:v>
          </c:tx>
          <c:spPr>
            <a:solidFill>
              <a:schemeClr val="tx2">
                <a:lumMod val="40000"/>
                <a:lumOff val="60000"/>
              </a:schemeClr>
            </a:solidFill>
          </c:spPr>
          <c:invertIfNegative val="0"/>
          <c:cat>
            <c:numRef>
              <c:f>fig4_5_8!$N$22:$N$31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fig4_5_8!$D$37:$D$46</c:f>
              <c:numCache>
                <c:formatCode>0%</c:formatCode>
                <c:ptCount val="10"/>
                <c:pt idx="0">
                  <c:v>0.3846773</c:v>
                </c:pt>
                <c:pt idx="1">
                  <c:v>0.48714590000000002</c:v>
                </c:pt>
                <c:pt idx="2">
                  <c:v>0.52380280000000001</c:v>
                </c:pt>
                <c:pt idx="3">
                  <c:v>0.56460370000000004</c:v>
                </c:pt>
                <c:pt idx="4">
                  <c:v>0.60899369999999997</c:v>
                </c:pt>
                <c:pt idx="5">
                  <c:v>0.65033750000000001</c:v>
                </c:pt>
                <c:pt idx="6">
                  <c:v>0.68613590000000002</c:v>
                </c:pt>
                <c:pt idx="7">
                  <c:v>0.7076152</c:v>
                </c:pt>
                <c:pt idx="8">
                  <c:v>0.72986410000000002</c:v>
                </c:pt>
                <c:pt idx="9">
                  <c:v>0.7734375</c:v>
                </c:pt>
              </c:numCache>
            </c:numRef>
          </c:val>
          <c:extLst>
            <c:ext xmlns:c16="http://schemas.microsoft.com/office/drawing/2014/chart" uri="{C3380CC4-5D6E-409C-BE32-E72D297353CC}">
              <c16:uniqueId val="{00000001-AA71-4FD7-954C-D45AD3DCB8B4}"/>
            </c:ext>
          </c:extLst>
        </c:ser>
        <c:dLbls>
          <c:showLegendKey val="0"/>
          <c:showVal val="0"/>
          <c:showCatName val="0"/>
          <c:showSerName val="0"/>
          <c:showPercent val="0"/>
          <c:showBubbleSize val="0"/>
        </c:dLbls>
        <c:gapWidth val="150"/>
        <c:axId val="110415232"/>
        <c:axId val="110953984"/>
      </c:barChart>
      <c:catAx>
        <c:axId val="110415232"/>
        <c:scaling>
          <c:orientation val="minMax"/>
        </c:scaling>
        <c:delete val="0"/>
        <c:axPos val="b"/>
        <c:title>
          <c:tx>
            <c:rich>
              <a:bodyPr/>
              <a:lstStyle/>
              <a:p>
                <a:pPr>
                  <a:defRPr b="0"/>
                </a:pPr>
                <a:r>
                  <a:rPr lang="en-US" b="0"/>
                  <a:t>Decile of Institutional</a:t>
                </a:r>
                <a:r>
                  <a:rPr lang="en-US" b="0" baseline="0"/>
                  <a:t> Opportunity</a:t>
                </a:r>
                <a:endParaRPr lang="en-US" b="0"/>
              </a:p>
            </c:rich>
          </c:tx>
          <c:layout/>
          <c:overlay val="0"/>
        </c:title>
        <c:numFmt formatCode="General" sourceLinked="1"/>
        <c:majorTickMark val="out"/>
        <c:minorTickMark val="none"/>
        <c:tickLblPos val="nextTo"/>
        <c:crossAx val="110953984"/>
        <c:crosses val="autoZero"/>
        <c:auto val="1"/>
        <c:lblAlgn val="ctr"/>
        <c:lblOffset val="100"/>
        <c:noMultiLvlLbl val="0"/>
      </c:catAx>
      <c:valAx>
        <c:axId val="110953984"/>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spPr>
          <a:ln>
            <a:noFill/>
          </a:ln>
        </c:spPr>
        <c:crossAx val="110415232"/>
        <c:crosses val="autoZero"/>
        <c:crossBetween val="between"/>
        <c:majorUnit val="0.2"/>
      </c:valAx>
    </c:plotArea>
    <c:legend>
      <c:legendPos val="t"/>
      <c:layout>
        <c:manualLayout>
          <c:xMode val="edge"/>
          <c:yMode val="edge"/>
          <c:x val="0.12264545056867891"/>
          <c:y val="0.21460808352903255"/>
          <c:w val="0.80748665791776031"/>
          <c:h val="7.2587160347731106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17E-2"/>
          <c:y val="0.25973388743073783"/>
          <c:w val="0.87759492563429575"/>
          <c:h val="0.67558547369078858"/>
        </c:manualLayout>
      </c:layout>
      <c:barChart>
        <c:barDir val="col"/>
        <c:grouping val="clustered"/>
        <c:varyColors val="0"/>
        <c:ser>
          <c:idx val="0"/>
          <c:order val="0"/>
          <c:tx>
            <c:v>Defaulted</c:v>
          </c:tx>
          <c:spPr>
            <a:solidFill>
              <a:schemeClr val="accent2">
                <a:lumMod val="75000"/>
              </a:schemeClr>
            </a:solidFill>
          </c:spPr>
          <c:invertIfNegative val="0"/>
          <c:cat>
            <c:numRef>
              <c:f>fig4_5_8!$A$22:$A$31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fig4_5_8!$I$22:$I$31</c:f>
              <c:numCache>
                <c:formatCode>0%</c:formatCode>
                <c:ptCount val="10"/>
                <c:pt idx="0">
                  <c:v>0.43096849999999998</c:v>
                </c:pt>
                <c:pt idx="1">
                  <c:v>0.35099780000000003</c:v>
                </c:pt>
                <c:pt idx="2">
                  <c:v>0.32468160000000001</c:v>
                </c:pt>
                <c:pt idx="3">
                  <c:v>0.29014210000000001</c:v>
                </c:pt>
                <c:pt idx="4">
                  <c:v>0.24705669999999999</c:v>
                </c:pt>
                <c:pt idx="5">
                  <c:v>0.21671969999999999</c:v>
                </c:pt>
                <c:pt idx="6">
                  <c:v>0.1828717</c:v>
                </c:pt>
                <c:pt idx="7">
                  <c:v>0.14428489999999999</c:v>
                </c:pt>
                <c:pt idx="8">
                  <c:v>0.17738719999999999</c:v>
                </c:pt>
                <c:pt idx="9">
                  <c:v>9.9440100000000003E-2</c:v>
                </c:pt>
              </c:numCache>
            </c:numRef>
          </c:val>
          <c:extLst>
            <c:ext xmlns:c16="http://schemas.microsoft.com/office/drawing/2014/chart" uri="{C3380CC4-5D6E-409C-BE32-E72D297353CC}">
              <c16:uniqueId val="{00000000-A78F-4473-AF98-F98FF41F8D99}"/>
            </c:ext>
          </c:extLst>
        </c:ser>
        <c:ser>
          <c:idx val="1"/>
          <c:order val="1"/>
          <c:tx>
            <c:v>In Neg Am</c:v>
          </c:tx>
          <c:spPr>
            <a:solidFill>
              <a:schemeClr val="accent2">
                <a:lumMod val="60000"/>
                <a:lumOff val="40000"/>
              </a:schemeClr>
            </a:solidFill>
          </c:spPr>
          <c:invertIfNegative val="0"/>
          <c:cat>
            <c:numRef>
              <c:f>fig4_5_8!$A$22:$A$31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fig4_5_8!$F$22:$F$31</c:f>
              <c:numCache>
                <c:formatCode>0%</c:formatCode>
                <c:ptCount val="10"/>
                <c:pt idx="0">
                  <c:v>0.55313509999999999</c:v>
                </c:pt>
                <c:pt idx="1">
                  <c:v>0.56876709999999997</c:v>
                </c:pt>
                <c:pt idx="2">
                  <c:v>0.55186959999999996</c:v>
                </c:pt>
                <c:pt idx="3">
                  <c:v>0.52175839999999996</c:v>
                </c:pt>
                <c:pt idx="4">
                  <c:v>0.51261400000000001</c:v>
                </c:pt>
                <c:pt idx="5">
                  <c:v>0.49241249999999998</c:v>
                </c:pt>
                <c:pt idx="6">
                  <c:v>0.45204450000000002</c:v>
                </c:pt>
                <c:pt idx="7">
                  <c:v>0.4429459</c:v>
                </c:pt>
                <c:pt idx="8">
                  <c:v>0.44276510000000002</c:v>
                </c:pt>
                <c:pt idx="9">
                  <c:v>0.34479280000000001</c:v>
                </c:pt>
              </c:numCache>
            </c:numRef>
          </c:val>
          <c:extLst>
            <c:ext xmlns:c16="http://schemas.microsoft.com/office/drawing/2014/chart" uri="{C3380CC4-5D6E-409C-BE32-E72D297353CC}">
              <c16:uniqueId val="{00000001-A78F-4473-AF98-F98FF41F8D99}"/>
            </c:ext>
          </c:extLst>
        </c:ser>
        <c:dLbls>
          <c:showLegendKey val="0"/>
          <c:showVal val="0"/>
          <c:showCatName val="0"/>
          <c:showSerName val="0"/>
          <c:showPercent val="0"/>
          <c:showBubbleSize val="0"/>
        </c:dLbls>
        <c:gapWidth val="150"/>
        <c:axId val="110991232"/>
        <c:axId val="110992768"/>
      </c:barChart>
      <c:catAx>
        <c:axId val="110991232"/>
        <c:scaling>
          <c:orientation val="minMax"/>
        </c:scaling>
        <c:delete val="0"/>
        <c:axPos val="b"/>
        <c:numFmt formatCode="General" sourceLinked="1"/>
        <c:majorTickMark val="out"/>
        <c:minorTickMark val="none"/>
        <c:tickLblPos val="none"/>
        <c:crossAx val="110992768"/>
        <c:crosses val="autoZero"/>
        <c:auto val="1"/>
        <c:lblAlgn val="ctr"/>
        <c:lblOffset val="100"/>
        <c:noMultiLvlLbl val="0"/>
      </c:catAx>
      <c:valAx>
        <c:axId val="11099276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0991232"/>
        <c:crosses val="autoZero"/>
        <c:crossBetween val="between"/>
      </c:valAx>
    </c:plotArea>
    <c:legend>
      <c:legendPos val="t"/>
      <c:layout>
        <c:manualLayout>
          <c:xMode val="edge"/>
          <c:yMode val="edge"/>
          <c:x val="0.25370100612423446"/>
          <c:y val="0.17129629629629631"/>
          <c:w val="0.47593132108486441"/>
          <c:h val="8.3717191601049873E-2"/>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17E-2"/>
          <c:y val="0.1162153689122193"/>
          <c:w val="0.87759492563429575"/>
          <c:h val="0.48417573722402346"/>
        </c:manualLayout>
      </c:layout>
      <c:barChart>
        <c:barDir val="col"/>
        <c:grouping val="clustered"/>
        <c:varyColors val="0"/>
        <c:ser>
          <c:idx val="2"/>
          <c:order val="0"/>
          <c:tx>
            <c:strRef>
              <c:f>fig4_5_8!$L$5</c:f>
              <c:strCache>
                <c:ptCount val="1"/>
              </c:strCache>
            </c:strRef>
          </c:tx>
          <c:spPr>
            <a:solidFill>
              <a:schemeClr val="accent4">
                <a:lumMod val="60000"/>
                <a:lumOff val="40000"/>
              </a:schemeClr>
            </a:solidFill>
          </c:spPr>
          <c:invertIfNegative val="0"/>
          <c:cat>
            <c:numRef>
              <c:f>fig4_5_8!$A$22:$A$31</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fig4_5_8!$L$22:$L$31</c:f>
              <c:numCache>
                <c:formatCode>0%</c:formatCode>
                <c:ptCount val="10"/>
                <c:pt idx="0">
                  <c:v>1.2762700714633035E-2</c:v>
                </c:pt>
                <c:pt idx="1">
                  <c:v>-9.133649108667985E-3</c:v>
                </c:pt>
                <c:pt idx="2">
                  <c:v>-2.4766315247504167E-6</c:v>
                </c:pt>
                <c:pt idx="3">
                  <c:v>6.9504744362383075E-3</c:v>
                </c:pt>
                <c:pt idx="4">
                  <c:v>2.0676085910579678E-2</c:v>
                </c:pt>
                <c:pt idx="5">
                  <c:v>2.6698937173602277E-2</c:v>
                </c:pt>
                <c:pt idx="6">
                  <c:v>6.0706163590784512E-2</c:v>
                </c:pt>
                <c:pt idx="7">
                  <c:v>6.1424682861691782E-2</c:v>
                </c:pt>
                <c:pt idx="8">
                  <c:v>7.8958844596970335E-2</c:v>
                </c:pt>
                <c:pt idx="9">
                  <c:v>0.14335850815223339</c:v>
                </c:pt>
              </c:numCache>
            </c:numRef>
          </c:val>
          <c:extLst>
            <c:ext xmlns:c16="http://schemas.microsoft.com/office/drawing/2014/chart" uri="{C3380CC4-5D6E-409C-BE32-E72D297353CC}">
              <c16:uniqueId val="{00000000-684B-4EDB-8688-BD1E875C4C0A}"/>
            </c:ext>
          </c:extLst>
        </c:ser>
        <c:dLbls>
          <c:showLegendKey val="0"/>
          <c:showVal val="0"/>
          <c:showCatName val="0"/>
          <c:showSerName val="0"/>
          <c:showPercent val="0"/>
          <c:showBubbleSize val="0"/>
        </c:dLbls>
        <c:gapWidth val="150"/>
        <c:axId val="111882240"/>
        <c:axId val="111884160"/>
      </c:barChart>
      <c:catAx>
        <c:axId val="111882240"/>
        <c:scaling>
          <c:orientation val="minMax"/>
        </c:scaling>
        <c:delete val="0"/>
        <c:axPos val="b"/>
        <c:title>
          <c:tx>
            <c:rich>
              <a:bodyPr/>
              <a:lstStyle/>
              <a:p>
                <a:pPr>
                  <a:defRPr/>
                </a:pPr>
                <a:r>
                  <a:rPr lang="en-US" b="0"/>
                  <a:t>Decile of Institutional Opportunity</a:t>
                </a:r>
              </a:p>
            </c:rich>
          </c:tx>
          <c:layout/>
          <c:overlay val="0"/>
        </c:title>
        <c:numFmt formatCode="General" sourceLinked="1"/>
        <c:majorTickMark val="out"/>
        <c:minorTickMark val="none"/>
        <c:tickLblPos val="nextTo"/>
        <c:crossAx val="111884160"/>
        <c:crosses val="autoZero"/>
        <c:auto val="1"/>
        <c:lblAlgn val="ctr"/>
        <c:lblOffset val="100"/>
        <c:noMultiLvlLbl val="0"/>
      </c:catAx>
      <c:valAx>
        <c:axId val="111884160"/>
        <c:scaling>
          <c:orientation val="minMax"/>
          <c:max val="0.15000000000000002"/>
          <c:min val="-5.000000000000001E-2"/>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1882240"/>
        <c:crosses val="autoZero"/>
        <c:crossBetween val="between"/>
        <c:majorUnit val="5.000000000000001E-2"/>
      </c:valAx>
    </c:plotArea>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3285214348207"/>
          <c:y val="0.2265816382327209"/>
          <c:w val="0.63823447069116357"/>
          <c:h val="0.39123140857392824"/>
        </c:manualLayout>
      </c:layout>
      <c:barChart>
        <c:barDir val="col"/>
        <c:grouping val="percentStacked"/>
        <c:varyColors val="0"/>
        <c:ser>
          <c:idx val="0"/>
          <c:order val="0"/>
          <c:tx>
            <c:v>FAFSA&lt;$30k</c:v>
          </c:tx>
          <c:spPr>
            <a:solidFill>
              <a:schemeClr val="tx2">
                <a:lumMod val="60000"/>
                <a:lumOff val="40000"/>
              </a:schemeClr>
            </a:solidFill>
          </c:spPr>
          <c:invertIfNegative val="0"/>
          <c:val>
            <c:numRef>
              <c:f>'fig6'!$B$8:$B$17</c:f>
              <c:numCache>
                <c:formatCode>#,##0</c:formatCode>
                <c:ptCount val="10"/>
                <c:pt idx="0">
                  <c:v>13588</c:v>
                </c:pt>
                <c:pt idx="1">
                  <c:v>12077</c:v>
                </c:pt>
                <c:pt idx="2">
                  <c:v>12329</c:v>
                </c:pt>
                <c:pt idx="3">
                  <c:v>11260</c:v>
                </c:pt>
                <c:pt idx="4">
                  <c:v>11297</c:v>
                </c:pt>
                <c:pt idx="5">
                  <c:v>11005</c:v>
                </c:pt>
                <c:pt idx="6">
                  <c:v>10614</c:v>
                </c:pt>
                <c:pt idx="7">
                  <c:v>10306</c:v>
                </c:pt>
                <c:pt idx="8">
                  <c:v>8535</c:v>
                </c:pt>
                <c:pt idx="9">
                  <c:v>8930</c:v>
                </c:pt>
              </c:numCache>
            </c:numRef>
          </c:val>
          <c:extLst>
            <c:ext xmlns:c16="http://schemas.microsoft.com/office/drawing/2014/chart" uri="{C3380CC4-5D6E-409C-BE32-E72D297353CC}">
              <c16:uniqueId val="{00000000-E826-4362-AB9E-BC8DEABAF162}"/>
            </c:ext>
          </c:extLst>
        </c:ser>
        <c:ser>
          <c:idx val="1"/>
          <c:order val="1"/>
          <c:tx>
            <c:v>FAFSA $30k-50k</c:v>
          </c:tx>
          <c:spPr>
            <a:solidFill>
              <a:schemeClr val="tx2">
                <a:lumMod val="40000"/>
                <a:lumOff val="60000"/>
              </a:schemeClr>
            </a:solidFill>
          </c:spPr>
          <c:invertIfNegative val="0"/>
          <c:val>
            <c:numRef>
              <c:f>'fig6'!$C$8:$C$17</c:f>
              <c:numCache>
                <c:formatCode>#,##0</c:formatCode>
                <c:ptCount val="10"/>
                <c:pt idx="0">
                  <c:v>5208</c:v>
                </c:pt>
                <c:pt idx="1">
                  <c:v>6320</c:v>
                </c:pt>
                <c:pt idx="2">
                  <c:v>7004</c:v>
                </c:pt>
                <c:pt idx="3">
                  <c:v>7460</c:v>
                </c:pt>
                <c:pt idx="4">
                  <c:v>7634</c:v>
                </c:pt>
                <c:pt idx="5">
                  <c:v>7982</c:v>
                </c:pt>
                <c:pt idx="6">
                  <c:v>7976</c:v>
                </c:pt>
                <c:pt idx="7">
                  <c:v>7846</c:v>
                </c:pt>
                <c:pt idx="8">
                  <c:v>6039</c:v>
                </c:pt>
                <c:pt idx="9">
                  <c:v>7331</c:v>
                </c:pt>
              </c:numCache>
            </c:numRef>
          </c:val>
          <c:extLst>
            <c:ext xmlns:c16="http://schemas.microsoft.com/office/drawing/2014/chart" uri="{C3380CC4-5D6E-409C-BE32-E72D297353CC}">
              <c16:uniqueId val="{00000001-E826-4362-AB9E-BC8DEABAF162}"/>
            </c:ext>
          </c:extLst>
        </c:ser>
        <c:ser>
          <c:idx val="2"/>
          <c:order val="2"/>
          <c:tx>
            <c:v>FAFSA&gt;$50k</c:v>
          </c:tx>
          <c:spPr>
            <a:solidFill>
              <a:schemeClr val="tx2">
                <a:lumMod val="20000"/>
                <a:lumOff val="80000"/>
              </a:schemeClr>
            </a:solidFill>
          </c:spPr>
          <c:invertIfNegative val="0"/>
          <c:val>
            <c:numRef>
              <c:f>'fig6'!$D$8:$D$17</c:f>
              <c:numCache>
                <c:formatCode>#,##0</c:formatCode>
                <c:ptCount val="10"/>
                <c:pt idx="0">
                  <c:v>8508</c:v>
                </c:pt>
                <c:pt idx="1">
                  <c:v>13324</c:v>
                </c:pt>
                <c:pt idx="2">
                  <c:v>16600</c:v>
                </c:pt>
                <c:pt idx="3">
                  <c:v>20404</c:v>
                </c:pt>
                <c:pt idx="4">
                  <c:v>22609</c:v>
                </c:pt>
                <c:pt idx="5">
                  <c:v>26869</c:v>
                </c:pt>
                <c:pt idx="6">
                  <c:v>29396</c:v>
                </c:pt>
                <c:pt idx="7">
                  <c:v>32461</c:v>
                </c:pt>
                <c:pt idx="8">
                  <c:v>24913</c:v>
                </c:pt>
                <c:pt idx="9">
                  <c:v>39166</c:v>
                </c:pt>
              </c:numCache>
            </c:numRef>
          </c:val>
          <c:extLst>
            <c:ext xmlns:c16="http://schemas.microsoft.com/office/drawing/2014/chart" uri="{C3380CC4-5D6E-409C-BE32-E72D297353CC}">
              <c16:uniqueId val="{00000002-E826-4362-AB9E-BC8DEABAF162}"/>
            </c:ext>
          </c:extLst>
        </c:ser>
        <c:dLbls>
          <c:showLegendKey val="0"/>
          <c:showVal val="0"/>
          <c:showCatName val="0"/>
          <c:showSerName val="0"/>
          <c:showPercent val="0"/>
          <c:showBubbleSize val="0"/>
        </c:dLbls>
        <c:gapWidth val="150"/>
        <c:overlap val="100"/>
        <c:axId val="112532864"/>
        <c:axId val="112563712"/>
      </c:barChart>
      <c:catAx>
        <c:axId val="112532864"/>
        <c:scaling>
          <c:orientation val="minMax"/>
        </c:scaling>
        <c:delete val="0"/>
        <c:axPos val="b"/>
        <c:title>
          <c:tx>
            <c:rich>
              <a:bodyPr/>
              <a:lstStyle/>
              <a:p>
                <a:pPr>
                  <a:defRPr b="0"/>
                </a:pPr>
                <a:r>
                  <a:rPr lang="en-US" b="0"/>
                  <a:t>Decile of Institutional Opportunity</a:t>
                </a:r>
              </a:p>
            </c:rich>
          </c:tx>
          <c:layout/>
          <c:overlay val="0"/>
        </c:title>
        <c:majorTickMark val="out"/>
        <c:minorTickMark val="none"/>
        <c:tickLblPos val="nextTo"/>
        <c:crossAx val="112563712"/>
        <c:crosses val="autoZero"/>
        <c:auto val="1"/>
        <c:lblAlgn val="ctr"/>
        <c:lblOffset val="100"/>
        <c:noMultiLvlLbl val="0"/>
      </c:catAx>
      <c:valAx>
        <c:axId val="112563712"/>
        <c:scaling>
          <c:orientation val="minMax"/>
          <c:max val="1"/>
          <c:min val="0"/>
        </c:scaling>
        <c:delete val="0"/>
        <c:axPos val="l"/>
        <c:majorGridlines>
          <c:spPr>
            <a:ln>
              <a:solidFill>
                <a:schemeClr val="bg1">
                  <a:lumMod val="85000"/>
                </a:schemeClr>
              </a:solidFill>
            </a:ln>
          </c:spPr>
        </c:majorGridlines>
        <c:numFmt formatCode="0%" sourceLinked="1"/>
        <c:majorTickMark val="out"/>
        <c:minorTickMark val="none"/>
        <c:tickLblPos val="nextTo"/>
        <c:spPr>
          <a:ln>
            <a:noFill/>
          </a:ln>
        </c:spPr>
        <c:crossAx val="112532864"/>
        <c:crosses val="autoZero"/>
        <c:crossBetween val="between"/>
        <c:majorUnit val="0.2"/>
      </c:valAx>
    </c:plotArea>
    <c:legend>
      <c:legendPos val="r"/>
      <c:layout>
        <c:manualLayout>
          <c:xMode val="edge"/>
          <c:yMode val="edge"/>
          <c:x val="0.75527843394575678"/>
          <c:y val="0.31149114173228348"/>
          <c:w val="0.22805489938757659"/>
          <c:h val="0.2069930561564419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9.xml"/></Relationships>
</file>

<file path=xl/chartsheets/sheet1.xml><?xml version="1.0" encoding="utf-8"?>
<chartsheet xmlns="http://schemas.openxmlformats.org/spreadsheetml/2006/main" xmlns:r="http://schemas.openxmlformats.org/officeDocument/2006/relationships">
  <sheetPr/>
  <sheetViews>
    <sheetView zoomScale="10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6</xdr:col>
      <xdr:colOff>123264</xdr:colOff>
      <xdr:row>12</xdr:row>
      <xdr:rowOff>1120</xdr:rowOff>
    </xdr:from>
    <xdr:to>
      <xdr:col>12</xdr:col>
      <xdr:colOff>78440</xdr:colOff>
      <xdr:row>24</xdr:row>
      <xdr:rowOff>46840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0.87191</cdr:y>
    </cdr:from>
    <cdr:to>
      <cdr:x>1</cdr:x>
      <cdr:y>1</cdr:y>
    </cdr:to>
    <cdr:sp macro="" textlink="">
      <cdr:nvSpPr>
        <cdr:cNvPr id="2" name="TextBox 1"/>
        <cdr:cNvSpPr txBox="1"/>
      </cdr:nvSpPr>
      <cdr:spPr>
        <a:xfrm xmlns:a="http://schemas.openxmlformats.org/drawingml/2006/main">
          <a:off x="0" y="2758585"/>
          <a:ext cx="4572000" cy="405239"/>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"Institutional opportunity"</a:t>
          </a:r>
          <a:r>
            <a:rPr lang="en-US" sz="1000" baseline="0"/>
            <a:t> defined by the institution's share earning over $25,000 on the College Scorecard.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Based on Treasury calculations using tax data matched to a 4 percent sample of the National Student Loan Data System (NSLDS).</a:t>
          </a:r>
          <a:endParaRPr lang="en-US" sz="1000">
            <a:effectLst/>
          </a:endParaRPr>
        </a:p>
      </cdr:txBody>
    </cdr:sp>
  </cdr:relSizeAnchor>
  <cdr:relSizeAnchor xmlns:cdr="http://schemas.openxmlformats.org/drawingml/2006/chartDrawing">
    <cdr:from>
      <cdr:x>0.00595</cdr:x>
      <cdr:y>0</cdr:y>
    </cdr:from>
    <cdr:to>
      <cdr:x>0.99817</cdr:x>
      <cdr:y>0.13209</cdr:y>
    </cdr:to>
    <cdr:sp macro="" textlink="">
      <cdr:nvSpPr>
        <cdr:cNvPr id="3" name="TextBox 1"/>
        <cdr:cNvSpPr txBox="1"/>
      </cdr:nvSpPr>
      <cdr:spPr>
        <a:xfrm xmlns:a="http://schemas.openxmlformats.org/drawingml/2006/main">
          <a:off x="27214" y="0"/>
          <a:ext cx="4536430" cy="4179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5: Earnings by Institutional Opportunity</a:t>
          </a:r>
        </a:p>
      </cdr:txBody>
    </cdr:sp>
  </cdr:relSizeAnchor>
  <cdr:relSizeAnchor xmlns:cdr="http://schemas.openxmlformats.org/drawingml/2006/chartDrawing">
    <cdr:from>
      <cdr:x>0</cdr:x>
      <cdr:y>0.10637</cdr:y>
    </cdr:from>
    <cdr:to>
      <cdr:x>0.58646</cdr:x>
      <cdr:y>0.19913</cdr:y>
    </cdr:to>
    <cdr:sp macro="" textlink="">
      <cdr:nvSpPr>
        <cdr:cNvPr id="4" name="TextBox 1"/>
        <cdr:cNvSpPr txBox="1"/>
      </cdr:nvSpPr>
      <cdr:spPr>
        <a:xfrm xmlns:a="http://schemas.openxmlformats.org/drawingml/2006/main">
          <a:off x="0" y="336535"/>
          <a:ext cx="2681295" cy="29347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students that earn at least $25,000</a:t>
          </a:r>
        </a:p>
      </cdr:txBody>
    </cdr:sp>
  </cdr:relSizeAnchor>
</c:userShapes>
</file>

<file path=xl/drawings/drawing11.xml><?xml version="1.0" encoding="utf-8"?>
<c:userShapes xmlns:c="http://schemas.openxmlformats.org/drawingml/2006/chart">
  <cdr:relSizeAnchor xmlns:cdr="http://schemas.openxmlformats.org/drawingml/2006/chartDrawing">
    <cdr:from>
      <cdr:x>0.00183</cdr:x>
      <cdr:y>0</cdr:y>
    </cdr:from>
    <cdr:to>
      <cdr:x>0.99405</cdr:x>
      <cdr:y>0.15234</cdr:y>
    </cdr:to>
    <cdr:sp macro="" textlink="">
      <cdr:nvSpPr>
        <cdr:cNvPr id="3" name="TextBox 1"/>
        <cdr:cNvSpPr txBox="1"/>
      </cdr:nvSpPr>
      <cdr:spPr>
        <a:xfrm xmlns:a="http://schemas.openxmlformats.org/drawingml/2006/main">
          <a:off x="8366" y="0"/>
          <a:ext cx="4536420" cy="417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8: Loan Outcomes For Low Income Borrowers</a:t>
          </a:r>
        </a:p>
      </cdr:txBody>
    </cdr:sp>
  </cdr:relSizeAnchor>
  <cdr:relSizeAnchor xmlns:cdr="http://schemas.openxmlformats.org/drawingml/2006/chartDrawing">
    <cdr:from>
      <cdr:x>0</cdr:x>
      <cdr:y>0.12268</cdr:y>
    </cdr:from>
    <cdr:to>
      <cdr:x>0.1994</cdr:x>
      <cdr:y>0.20982</cdr:y>
    </cdr:to>
    <cdr:sp macro="" textlink="">
      <cdr:nvSpPr>
        <cdr:cNvPr id="5" name="TextBox 1"/>
        <cdr:cNvSpPr txBox="1"/>
      </cdr:nvSpPr>
      <cdr:spPr>
        <a:xfrm xmlns:a="http://schemas.openxmlformats.org/drawingml/2006/main">
          <a:off x="0" y="336544"/>
          <a:ext cx="911677" cy="2390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0.18452</cdr:x>
      <cdr:y>0.14772</cdr:y>
    </cdr:to>
    <cdr:sp macro="" textlink="">
      <cdr:nvSpPr>
        <cdr:cNvPr id="3" name="TextBox 1"/>
        <cdr:cNvSpPr txBox="1"/>
      </cdr:nvSpPr>
      <cdr:spPr>
        <a:xfrm xmlns:a="http://schemas.openxmlformats.org/drawingml/2006/main">
          <a:off x="0" y="0"/>
          <a:ext cx="843642" cy="405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Aggregate repayment rate</a:t>
          </a:r>
        </a:p>
      </cdr:txBody>
    </cdr:sp>
  </cdr:relSizeAnchor>
  <cdr:relSizeAnchor xmlns:cdr="http://schemas.openxmlformats.org/drawingml/2006/chartDrawing">
    <cdr:from>
      <cdr:x>0</cdr:x>
      <cdr:y>0.85227</cdr:y>
    </cdr:from>
    <cdr:to>
      <cdr:x>1</cdr:x>
      <cdr:y>1</cdr:y>
    </cdr:to>
    <cdr:sp macro="" textlink="">
      <cdr:nvSpPr>
        <cdr:cNvPr id="5" name="TextBox 1"/>
        <cdr:cNvSpPr txBox="1"/>
      </cdr:nvSpPr>
      <cdr:spPr>
        <a:xfrm xmlns:a="http://schemas.openxmlformats.org/drawingml/2006/main">
          <a:off x="0" y="2337946"/>
          <a:ext cx="4572000" cy="405254"/>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"Institutional opportunity"</a:t>
          </a:r>
          <a:r>
            <a:rPr lang="en-US" sz="1000" baseline="0"/>
            <a:t> defined by the institution's share earning over $25,000 on the College Scorecard. "Aggregate repayment rate" is the average Year 5 balance relative to average initial balance. </a:t>
          </a:r>
          <a:r>
            <a:rPr lang="en-US" sz="1000"/>
            <a:t>Limited</a:t>
          </a:r>
          <a:r>
            <a:rPr lang="en-US" sz="1000" baseline="0"/>
            <a:t> to dependent undergraduates with loans that entered repayment in 2004-2009 who are not currently enrolled. Based on Treasury calculations using tax data matched to a 4 percent sample of the National Student Loan Data System (NSLDS).</a:t>
          </a:r>
          <a:endParaRPr lang="en-US" sz="1000"/>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7</xdr:col>
      <xdr:colOff>870855</xdr:colOff>
      <xdr:row>1</xdr:row>
      <xdr:rowOff>159203</xdr:rowOff>
    </xdr:from>
    <xdr:to>
      <xdr:col>15</xdr:col>
      <xdr:colOff>108855</xdr:colOff>
      <xdr:row>18</xdr:row>
      <xdr:rowOff>170089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0.87825</cdr:y>
    </cdr:from>
    <cdr:to>
      <cdr:x>1</cdr:x>
      <cdr:y>1</cdr:y>
    </cdr:to>
    <cdr:sp macro="" textlink="">
      <cdr:nvSpPr>
        <cdr:cNvPr id="2" name="TextBox 1"/>
        <cdr:cNvSpPr txBox="1"/>
      </cdr:nvSpPr>
      <cdr:spPr>
        <a:xfrm xmlns:a="http://schemas.openxmlformats.org/drawingml/2006/main">
          <a:off x="0" y="2923177"/>
          <a:ext cx="4572000" cy="405239"/>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t>Note: </a:t>
          </a:r>
          <a:r>
            <a:rPr lang="en-US" sz="1000">
              <a:effectLst/>
              <a:latin typeface="+mn-lt"/>
              <a:ea typeface="+mn-ea"/>
              <a:cs typeface="+mn-cs"/>
            </a:rPr>
            <a:t>Note: "Institutional opportunity"</a:t>
          </a:r>
          <a:r>
            <a:rPr lang="en-US" sz="1000" baseline="0">
              <a:effectLst/>
              <a:latin typeface="+mn-lt"/>
              <a:ea typeface="+mn-ea"/>
              <a:cs typeface="+mn-cs"/>
            </a:rPr>
            <a:t> defined by the institution's share earning over $25,000 on the College Scorecard.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Based on Treasury calculations using tax data matched to a 4 percent sample of the National Student Loan Data System (NSLDS).</a:t>
          </a:r>
          <a:endParaRPr lang="en-US" sz="1000">
            <a:effectLst/>
          </a:endParaRPr>
        </a:p>
      </cdr:txBody>
    </cdr:sp>
  </cdr:relSizeAnchor>
  <cdr:relSizeAnchor xmlns:cdr="http://schemas.openxmlformats.org/drawingml/2006/chartDrawing">
    <cdr:from>
      <cdr:x>0</cdr:x>
      <cdr:y>0.13386</cdr:y>
    </cdr:from>
    <cdr:to>
      <cdr:x>0.37798</cdr:x>
      <cdr:y>0.21794</cdr:y>
    </cdr:to>
    <cdr:sp macro="" textlink="">
      <cdr:nvSpPr>
        <cdr:cNvPr id="3" name="TextBox 1"/>
        <cdr:cNvSpPr txBox="1"/>
      </cdr:nvSpPr>
      <cdr:spPr>
        <a:xfrm xmlns:a="http://schemas.openxmlformats.org/drawingml/2006/main">
          <a:off x="0" y="489615"/>
          <a:ext cx="1728125" cy="3075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Decile</a:t>
          </a:r>
        </a:p>
      </cdr:txBody>
    </cdr:sp>
  </cdr:relSizeAnchor>
  <cdr:relSizeAnchor xmlns:cdr="http://schemas.openxmlformats.org/drawingml/2006/chartDrawing">
    <cdr:from>
      <cdr:x>0</cdr:x>
      <cdr:y>0</cdr:y>
    </cdr:from>
    <cdr:to>
      <cdr:x>0.99222</cdr:x>
      <cdr:y>0.10343</cdr:y>
    </cdr:to>
    <cdr:sp macro="" textlink="">
      <cdr:nvSpPr>
        <cdr:cNvPr id="4" name="TextBox 1"/>
        <cdr:cNvSpPr txBox="1"/>
      </cdr:nvSpPr>
      <cdr:spPr>
        <a:xfrm xmlns:a="http://schemas.openxmlformats.org/drawingml/2006/main">
          <a:off x="0" y="0"/>
          <a:ext cx="4536430" cy="344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6: Composition of Student Enrollment</a:t>
          </a:r>
          <a:r>
            <a:rPr lang="en-US" sz="1600" baseline="0"/>
            <a:t> by Institutional Opportunity</a:t>
          </a:r>
          <a:endParaRPr lang="en-US" sz="1600"/>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6</xdr:col>
      <xdr:colOff>569820</xdr:colOff>
      <xdr:row>21</xdr:row>
      <xdr:rowOff>181535</xdr:rowOff>
    </xdr:from>
    <xdr:to>
      <xdr:col>14</xdr:col>
      <xdr:colOff>269502</xdr:colOff>
      <xdr:row>33</xdr:row>
      <xdr:rowOff>988359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0.41319</cdr:x>
      <cdr:y>0.18258</cdr:y>
    </cdr:from>
    <cdr:to>
      <cdr:x>0.66354</cdr:x>
      <cdr:y>0.27865</cdr:y>
    </cdr:to>
    <cdr:sp macro="" textlink="">
      <cdr:nvSpPr>
        <cdr:cNvPr id="5" name="TextBox 1"/>
        <cdr:cNvSpPr txBox="1"/>
      </cdr:nvSpPr>
      <cdr:spPr>
        <a:xfrm xmlns:a="http://schemas.openxmlformats.org/drawingml/2006/main">
          <a:off x="1889105" y="667789"/>
          <a:ext cx="1144600" cy="35138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Status at T=15:</a:t>
          </a:r>
        </a:p>
      </cdr:txBody>
    </cdr:sp>
  </cdr:relSizeAnchor>
  <cdr:relSizeAnchor xmlns:cdr="http://schemas.openxmlformats.org/drawingml/2006/chartDrawing">
    <cdr:from>
      <cdr:x>0.10104</cdr:x>
      <cdr:y>0.69184</cdr:y>
    </cdr:from>
    <cdr:to>
      <cdr:x>0.44896</cdr:x>
      <cdr:y>0.76349</cdr:y>
    </cdr:to>
    <cdr:sp macro="" textlink="">
      <cdr:nvSpPr>
        <cdr:cNvPr id="2" name="TextBox 1"/>
        <cdr:cNvSpPr txBox="1"/>
      </cdr:nvSpPr>
      <cdr:spPr>
        <a:xfrm xmlns:a="http://schemas.openxmlformats.org/drawingml/2006/main">
          <a:off x="461955" y="2530483"/>
          <a:ext cx="1590690" cy="26206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1"/>
            <a:t>Status at T=3</a:t>
          </a:r>
        </a:p>
      </cdr:txBody>
    </cdr:sp>
  </cdr:relSizeAnchor>
  <cdr:relSizeAnchor xmlns:cdr="http://schemas.openxmlformats.org/drawingml/2006/chartDrawing">
    <cdr:from>
      <cdr:x>0.62361</cdr:x>
      <cdr:y>0.69184</cdr:y>
    </cdr:from>
    <cdr:to>
      <cdr:x>0.9698</cdr:x>
      <cdr:y>0.80642</cdr:y>
    </cdr:to>
    <cdr:sp macro="" textlink="">
      <cdr:nvSpPr>
        <cdr:cNvPr id="3" name="TextBox 1"/>
        <cdr:cNvSpPr txBox="1"/>
      </cdr:nvSpPr>
      <cdr:spPr>
        <a:xfrm xmlns:a="http://schemas.openxmlformats.org/drawingml/2006/main">
          <a:off x="2851145" y="2530483"/>
          <a:ext cx="1582781" cy="4190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t>Status at T=5</a:t>
          </a:r>
        </a:p>
      </cdr:txBody>
    </cdr:sp>
  </cdr:relSizeAnchor>
  <cdr:relSizeAnchor xmlns:cdr="http://schemas.openxmlformats.org/drawingml/2006/chartDrawing">
    <cdr:from>
      <cdr:x>0</cdr:x>
      <cdr:y>0.10764</cdr:y>
    </cdr:from>
    <cdr:to>
      <cdr:x>0.34792</cdr:x>
      <cdr:y>0.22222</cdr:y>
    </cdr:to>
    <cdr:sp macro="" textlink="">
      <cdr:nvSpPr>
        <cdr:cNvPr id="4" name="TextBox 1"/>
        <cdr:cNvSpPr txBox="1"/>
      </cdr:nvSpPr>
      <cdr:spPr>
        <a:xfrm xmlns:a="http://schemas.openxmlformats.org/drawingml/2006/main">
          <a:off x="0" y="393716"/>
          <a:ext cx="1590690" cy="4190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Share of loans (1999</a:t>
          </a:r>
          <a:r>
            <a:rPr lang="en-US" sz="1100" b="0" baseline="0"/>
            <a:t> repayment cohort)</a:t>
          </a:r>
          <a:endParaRPr lang="en-US" sz="1100" b="0"/>
        </a:p>
      </cdr:txBody>
    </cdr:sp>
  </cdr:relSizeAnchor>
  <cdr:relSizeAnchor xmlns:cdr="http://schemas.openxmlformats.org/drawingml/2006/chartDrawing">
    <cdr:from>
      <cdr:x>0</cdr:x>
      <cdr:y>0.76302</cdr:y>
    </cdr:from>
    <cdr:to>
      <cdr:x>1</cdr:x>
      <cdr:y>1</cdr:y>
    </cdr:to>
    <cdr:sp macro="" textlink="">
      <cdr:nvSpPr>
        <cdr:cNvPr id="6" name="TextBox 1"/>
        <cdr:cNvSpPr txBox="1"/>
      </cdr:nvSpPr>
      <cdr:spPr>
        <a:xfrm xmlns:a="http://schemas.openxmlformats.org/drawingml/2006/main">
          <a:off x="0" y="2790825"/>
          <a:ext cx="4572000" cy="866775"/>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"Paid off" and "Defaulted" are terminal statuses. "Pos Am" means the</a:t>
          </a:r>
          <a:r>
            <a:rPr lang="en-US" sz="1000" baseline="0"/>
            <a:t> loan has less principal outstanding at Year 5 than when it entered repayment; "Neg Am" means there is more principal at Year 5 than at the start of repayment. </a:t>
          </a:r>
          <a:r>
            <a:rPr lang="en-US" sz="1000"/>
            <a:t>Based on Treasury</a:t>
          </a:r>
          <a:r>
            <a:rPr lang="en-US" sz="1000" baseline="0"/>
            <a:t> calculations using a 4 percent sample of the National Student Loan Data System (NSLDS).</a:t>
          </a:r>
          <a:endParaRPr lang="en-US" sz="1000"/>
        </a:p>
      </cdr:txBody>
    </cdr:sp>
  </cdr:relSizeAnchor>
  <cdr:relSizeAnchor xmlns:cdr="http://schemas.openxmlformats.org/drawingml/2006/chartDrawing">
    <cdr:from>
      <cdr:x>0</cdr:x>
      <cdr:y>0</cdr:y>
    </cdr:from>
    <cdr:to>
      <cdr:x>1</cdr:x>
      <cdr:y>0.15234</cdr:y>
    </cdr:to>
    <cdr:sp macro="" textlink="">
      <cdr:nvSpPr>
        <cdr:cNvPr id="7" name="TextBox 1"/>
        <cdr:cNvSpPr txBox="1"/>
      </cdr:nvSpPr>
      <cdr:spPr>
        <a:xfrm xmlns:a="http://schemas.openxmlformats.org/drawingml/2006/main">
          <a:off x="0" y="0"/>
          <a:ext cx="4572000" cy="4179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10: Short-Run</a:t>
          </a:r>
          <a:r>
            <a:rPr lang="en-US" sz="1600" baseline="0"/>
            <a:t> Versus Long-Run Loan Status</a:t>
          </a:r>
          <a:endParaRPr lang="en-US" sz="1600"/>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14</xdr:col>
      <xdr:colOff>504264</xdr:colOff>
      <xdr:row>4</xdr:row>
      <xdr:rowOff>100852</xdr:rowOff>
    </xdr:from>
    <xdr:to>
      <xdr:col>22</xdr:col>
      <xdr:colOff>203947</xdr:colOff>
      <xdr:row>19</xdr:row>
      <xdr:rowOff>192740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0.10764</cdr:y>
    </cdr:from>
    <cdr:to>
      <cdr:x>0.58646</cdr:x>
      <cdr:y>0.21875</cdr:y>
    </cdr:to>
    <cdr:sp macro="" textlink="">
      <cdr:nvSpPr>
        <cdr:cNvPr id="2" name="TextBox 1"/>
        <cdr:cNvSpPr txBox="1"/>
      </cdr:nvSpPr>
      <cdr:spPr>
        <a:xfrm xmlns:a="http://schemas.openxmlformats.org/drawingml/2006/main">
          <a:off x="0" y="295275"/>
          <a:ext cx="2681288"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100"/>
            <a:t>Share of decile</a:t>
          </a:r>
        </a:p>
      </cdr:txBody>
    </cdr:sp>
  </cdr:relSizeAnchor>
  <cdr:relSizeAnchor xmlns:cdr="http://schemas.openxmlformats.org/drawingml/2006/chartDrawing">
    <cdr:from>
      <cdr:x>0</cdr:x>
      <cdr:y>0</cdr:y>
    </cdr:from>
    <cdr:to>
      <cdr:x>1</cdr:x>
      <cdr:y>0.11458</cdr:y>
    </cdr:to>
    <cdr:sp macro="" textlink="">
      <cdr:nvSpPr>
        <cdr:cNvPr id="3" name="TextBox 1"/>
        <cdr:cNvSpPr txBox="1"/>
      </cdr:nvSpPr>
      <cdr:spPr>
        <a:xfrm xmlns:a="http://schemas.openxmlformats.org/drawingml/2006/main">
          <a:off x="0" y="0"/>
          <a:ext cx="4572000"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18: </a:t>
          </a:r>
          <a:r>
            <a:rPr lang="en-US" sz="1600" baseline="0"/>
            <a:t>Composition of Parent Repayment Rates</a:t>
          </a:r>
          <a:endParaRPr lang="en-US" sz="1600"/>
        </a:p>
      </cdr:txBody>
    </cdr:sp>
  </cdr:relSizeAnchor>
  <cdr:relSizeAnchor xmlns:cdr="http://schemas.openxmlformats.org/drawingml/2006/chartDrawing">
    <cdr:from>
      <cdr:x>0</cdr:x>
      <cdr:y>0.88889</cdr:y>
    </cdr:from>
    <cdr:to>
      <cdr:x>1</cdr:x>
      <cdr:y>1</cdr:y>
    </cdr:to>
    <cdr:sp macro="" textlink="">
      <cdr:nvSpPr>
        <cdr:cNvPr id="4" name="TextBox 1"/>
        <cdr:cNvSpPr txBox="1"/>
      </cdr:nvSpPr>
      <cdr:spPr>
        <a:xfrm xmlns:a="http://schemas.openxmlformats.org/drawingml/2006/main">
          <a:off x="0" y="2810937"/>
          <a:ext cx="4540624" cy="351363"/>
        </a:xfrm>
        <a:prstGeom xmlns:a="http://schemas.openxmlformats.org/drawingml/2006/main" prst="rect">
          <a:avLst/>
        </a:prstGeom>
      </cdr:spPr>
      <cdr:txBody>
        <a:bodyPr xmlns:a="http://schemas.openxmlformats.org/drawingml/2006/main" wrap="non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Source: Repayment</a:t>
          </a:r>
          <a:r>
            <a:rPr lang="en-US" sz="1000" baseline="0"/>
            <a:t> rate deciles are weighted. Decile 1 is the lowest repayment rate.</a:t>
          </a:r>
          <a:endParaRPr lang="en-US" sz="1000"/>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72286" cy="6295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0.13209</cdr:y>
    </cdr:to>
    <cdr:sp macro="" textlink="">
      <cdr:nvSpPr>
        <cdr:cNvPr id="2" name="TextBox 1"/>
        <cdr:cNvSpPr txBox="1"/>
      </cdr:nvSpPr>
      <cdr:spPr>
        <a:xfrm xmlns:a="http://schemas.openxmlformats.org/drawingml/2006/main">
          <a:off x="0" y="0"/>
          <a:ext cx="4572000" cy="4589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1: Labor Market Outcomes</a:t>
          </a:r>
          <a:r>
            <a:rPr lang="en-US" sz="1600" baseline="0"/>
            <a:t> 5 Years</a:t>
          </a:r>
        </a:p>
        <a:p xmlns:a="http://schemas.openxmlformats.org/drawingml/2006/main">
          <a:pPr algn="ctr"/>
          <a:r>
            <a:rPr lang="en-US" sz="1600" baseline="0"/>
            <a:t>After Entering Repayment</a:t>
          </a:r>
          <a:endParaRPr lang="en-US" sz="1600"/>
        </a:p>
      </cdr:txBody>
    </cdr:sp>
  </cdr:relSizeAnchor>
  <cdr:relSizeAnchor xmlns:cdr="http://schemas.openxmlformats.org/drawingml/2006/chartDrawing">
    <cdr:from>
      <cdr:x>0</cdr:x>
      <cdr:y>0.13205</cdr:y>
    </cdr:from>
    <cdr:to>
      <cdr:x>0.58646</cdr:x>
      <cdr:y>0.26013</cdr:y>
    </cdr:to>
    <cdr:sp macro="" textlink="">
      <cdr:nvSpPr>
        <cdr:cNvPr id="3" name="TextBox 1"/>
        <cdr:cNvSpPr txBox="1"/>
      </cdr:nvSpPr>
      <cdr:spPr>
        <a:xfrm xmlns:a="http://schemas.openxmlformats.org/drawingml/2006/main">
          <a:off x="0" y="417776"/>
          <a:ext cx="2681295" cy="405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category</a:t>
          </a:r>
        </a:p>
      </cdr:txBody>
    </cdr:sp>
  </cdr:relSizeAnchor>
  <cdr:relSizeAnchor xmlns:cdr="http://schemas.openxmlformats.org/drawingml/2006/chartDrawing">
    <cdr:from>
      <cdr:x>0</cdr:x>
      <cdr:y>0.79625</cdr:y>
    </cdr:from>
    <cdr:to>
      <cdr:x>1</cdr:x>
      <cdr:y>1</cdr:y>
    </cdr:to>
    <cdr:sp macro="" textlink="">
      <cdr:nvSpPr>
        <cdr:cNvPr id="4" name="TextBox 1"/>
        <cdr:cNvSpPr txBox="1"/>
      </cdr:nvSpPr>
      <cdr:spPr>
        <a:xfrm xmlns:a="http://schemas.openxmlformats.org/drawingml/2006/main">
          <a:off x="0" y="2766733"/>
          <a:ext cx="4572000" cy="707987"/>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Limited</a:t>
          </a:r>
          <a:r>
            <a:rPr lang="en-US" sz="1000" baseline="0"/>
            <a:t> to dependent undergraduates with loans that entered repayment in 2004-2009 who are not currently enrolled. Based on Treasury calculations using tax data matched to a 4 percent sample of the National Student Loan Data System (NSLDS).</a:t>
          </a:r>
          <a:endParaRPr lang="en-US" sz="1000"/>
        </a:p>
      </cdr:txBody>
    </cdr:sp>
  </cdr:relSizeAnchor>
</c:userShapes>
</file>

<file path=xl/drawings/drawing20.xml><?xml version="1.0" encoding="utf-8"?>
<c:userShapes xmlns:c="http://schemas.openxmlformats.org/drawingml/2006/chart">
  <cdr:relSizeAnchor xmlns:cdr="http://schemas.openxmlformats.org/drawingml/2006/chartDrawing">
    <cdr:from>
      <cdr:x>0.62666</cdr:x>
      <cdr:y>0.17232</cdr:y>
    </cdr:from>
    <cdr:to>
      <cdr:x>0.78603</cdr:x>
      <cdr:y>0.29037</cdr:y>
    </cdr:to>
    <cdr:sp macro="" textlink="">
      <cdr:nvSpPr>
        <cdr:cNvPr id="2" name="TextBox 1"/>
        <cdr:cNvSpPr txBox="1"/>
      </cdr:nvSpPr>
      <cdr:spPr>
        <a:xfrm xmlns:a="http://schemas.openxmlformats.org/drawingml/2006/main">
          <a:off x="5432518" y="1084510"/>
          <a:ext cx="1381571" cy="742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800" b="1">
              <a:solidFill>
                <a:srgbClr val="92D050"/>
              </a:solidFill>
              <a:latin typeface="Segoe UI" panose="020B0502040204020203" pitchFamily="34" charset="0"/>
              <a:ea typeface="Segoe UI" panose="020B0502040204020203" pitchFamily="34" charset="0"/>
              <a:cs typeface="Segoe UI" panose="020B0502040204020203" pitchFamily="34" charset="0"/>
            </a:rPr>
            <a:t>&lt;15 years to repay</a:t>
          </a:r>
        </a:p>
      </cdr:txBody>
    </cdr:sp>
  </cdr:relSizeAnchor>
  <cdr:relSizeAnchor xmlns:cdr="http://schemas.openxmlformats.org/drawingml/2006/chartDrawing">
    <cdr:from>
      <cdr:x>0.38702</cdr:x>
      <cdr:y>0.1405</cdr:y>
    </cdr:from>
    <cdr:to>
      <cdr:x>0.56442</cdr:x>
      <cdr:y>0.25856</cdr:y>
    </cdr:to>
    <cdr:sp macro="" textlink="">
      <cdr:nvSpPr>
        <cdr:cNvPr id="3" name="TextBox 1"/>
        <cdr:cNvSpPr txBox="1"/>
      </cdr:nvSpPr>
      <cdr:spPr>
        <a:xfrm xmlns:a="http://schemas.openxmlformats.org/drawingml/2006/main">
          <a:off x="3355019" y="884251"/>
          <a:ext cx="1537872" cy="743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1">
              <a:solidFill>
                <a:srgbClr val="FFC000"/>
              </a:solidFill>
              <a:latin typeface="Segoe UI" panose="020B0502040204020203" pitchFamily="34" charset="0"/>
              <a:ea typeface="Segoe UI" panose="020B0502040204020203" pitchFamily="34" charset="0"/>
              <a:cs typeface="Segoe UI" panose="020B0502040204020203" pitchFamily="34" charset="0"/>
            </a:rPr>
            <a:t>15-20 years to repay</a:t>
          </a:r>
        </a:p>
      </cdr:txBody>
    </cdr:sp>
  </cdr:relSizeAnchor>
  <cdr:relSizeAnchor xmlns:cdr="http://schemas.openxmlformats.org/drawingml/2006/chartDrawing">
    <cdr:from>
      <cdr:x>0.09752</cdr:x>
      <cdr:y>0.34631</cdr:y>
    </cdr:from>
    <cdr:to>
      <cdr:x>0.26324</cdr:x>
      <cdr:y>0.46437</cdr:y>
    </cdr:to>
    <cdr:sp macro="" textlink="">
      <cdr:nvSpPr>
        <cdr:cNvPr id="4" name="TextBox 1"/>
        <cdr:cNvSpPr txBox="1"/>
      </cdr:nvSpPr>
      <cdr:spPr>
        <a:xfrm xmlns:a="http://schemas.openxmlformats.org/drawingml/2006/main">
          <a:off x="845404" y="2179607"/>
          <a:ext cx="1436619" cy="743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1">
              <a:solidFill>
                <a:srgbClr val="FF0000"/>
              </a:solidFill>
              <a:latin typeface="Segoe UI" panose="020B0502040204020203" pitchFamily="34" charset="0"/>
              <a:ea typeface="Segoe UI" panose="020B0502040204020203" pitchFamily="34" charset="0"/>
              <a:cs typeface="Segoe UI" panose="020B0502040204020203" pitchFamily="34" charset="0"/>
            </a:rPr>
            <a:t>&gt;20 years to repay</a:t>
          </a:r>
        </a:p>
      </cdr:txBody>
    </cdr:sp>
  </cdr:relSizeAnchor>
  <cdr:relSizeAnchor xmlns:cdr="http://schemas.openxmlformats.org/drawingml/2006/chartDrawing">
    <cdr:from>
      <cdr:x>0</cdr:x>
      <cdr:y>0.87387</cdr:y>
    </cdr:from>
    <cdr:to>
      <cdr:x>0.99935</cdr:x>
      <cdr:y>1</cdr:y>
    </cdr:to>
    <cdr:sp macro="" textlink="">
      <cdr:nvSpPr>
        <cdr:cNvPr id="5" name="TextBox 1"/>
        <cdr:cNvSpPr txBox="1"/>
      </cdr:nvSpPr>
      <cdr:spPr>
        <a:xfrm xmlns:a="http://schemas.openxmlformats.org/drawingml/2006/main">
          <a:off x="0" y="5499555"/>
          <a:ext cx="8668956" cy="793749"/>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effectLst/>
              <a:latin typeface="Segoe UI" panose="020B0502040204020203" pitchFamily="34" charset="0"/>
              <a:ea typeface="Segoe UI" panose="020B0502040204020203" pitchFamily="34" charset="0"/>
              <a:cs typeface="Segoe UI" panose="020B0502040204020203" pitchFamily="34" charset="0"/>
            </a:rPr>
            <a:t>Note: Line denotes</a:t>
          </a:r>
          <a:r>
            <a:rPr lang="en-US" sz="1400" b="0" baseline="0">
              <a:effectLst/>
              <a:latin typeface="Segoe UI" panose="020B0502040204020203" pitchFamily="34" charset="0"/>
              <a:ea typeface="Segoe UI" panose="020B0502040204020203" pitchFamily="34" charset="0"/>
              <a:cs typeface="Segoe UI" panose="020B0502040204020203" pitchFamily="34" charset="0"/>
            </a:rPr>
            <a:t> debt level for which a 20 year repayment is equal to 10 percent of discretionary income, so that a borrower might reasonably be expected to repay their loan over 20 years. Median debt and mean earnings are for the 2013 cohort in the College Scorecard (January 2017).</a:t>
          </a:r>
          <a:endParaRPr lang="en-US" sz="1400">
            <a:effectLst/>
            <a:latin typeface="Segoe UI" panose="020B0502040204020203" pitchFamily="34" charset="0"/>
            <a:ea typeface="Segoe UI" panose="020B0502040204020203" pitchFamily="34" charset="0"/>
            <a:cs typeface="Segoe UI" panose="020B0502040204020203" pitchFamily="34" charset="0"/>
          </a:endParaRPr>
        </a:p>
      </cdr:txBody>
    </cdr:sp>
  </cdr:relSizeAnchor>
  <cdr:relSizeAnchor xmlns:cdr="http://schemas.openxmlformats.org/drawingml/2006/chartDrawing">
    <cdr:from>
      <cdr:x>0</cdr:x>
      <cdr:y>0</cdr:y>
    </cdr:from>
    <cdr:to>
      <cdr:x>0.99935</cdr:x>
      <cdr:y>0.1007</cdr:y>
    </cdr:to>
    <cdr:sp macro="" textlink="">
      <cdr:nvSpPr>
        <cdr:cNvPr id="7" name="TextBox 1"/>
        <cdr:cNvSpPr txBox="1"/>
      </cdr:nvSpPr>
      <cdr:spPr>
        <a:xfrm xmlns:a="http://schemas.openxmlformats.org/drawingml/2006/main">
          <a:off x="0" y="0"/>
          <a:ext cx="8668956" cy="6337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400" b="1" baseline="0">
              <a:latin typeface="Segoe UI" panose="020B0502040204020203" pitchFamily="34" charset="0"/>
              <a:ea typeface="Segoe UI" panose="020B0502040204020203" pitchFamily="34" charset="0"/>
              <a:cs typeface="Segoe UI" panose="020B0502040204020203" pitchFamily="34" charset="0"/>
            </a:rPr>
            <a:t>Figure 21: Debt and Earnings by Cohort Repayment Rate</a:t>
          </a:r>
          <a:endParaRPr lang="en-US" sz="2400" b="1">
            <a:latin typeface="Segoe UI" panose="020B0502040204020203" pitchFamily="34" charset="0"/>
            <a:ea typeface="Segoe UI" panose="020B0502040204020203" pitchFamily="34" charset="0"/>
            <a:cs typeface="Segoe UI" panose="020B0502040204020203" pitchFamily="34" charset="0"/>
          </a:endParaRPr>
        </a:p>
      </cdr:txBody>
    </cdr:sp>
  </cdr:relSizeAnchor>
  <cdr:relSizeAnchor xmlns:cdr="http://schemas.openxmlformats.org/drawingml/2006/chartDrawing">
    <cdr:from>
      <cdr:x>0</cdr:x>
      <cdr:y>0.07834</cdr:y>
    </cdr:from>
    <cdr:to>
      <cdr:x>0.46845</cdr:x>
      <cdr:y>0.17904</cdr:y>
    </cdr:to>
    <cdr:sp macro="" textlink="">
      <cdr:nvSpPr>
        <cdr:cNvPr id="8" name="TextBox 1"/>
        <cdr:cNvSpPr txBox="1"/>
      </cdr:nvSpPr>
      <cdr:spPr>
        <a:xfrm xmlns:a="http://schemas.openxmlformats.org/drawingml/2006/main">
          <a:off x="0" y="493033"/>
          <a:ext cx="4063573" cy="6337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0">
              <a:latin typeface="Segoe UI" panose="020B0502040204020203" pitchFamily="34" charset="0"/>
              <a:ea typeface="Segoe UI" panose="020B0502040204020203" pitchFamily="34" charset="0"/>
              <a:cs typeface="Segoe UI" panose="020B0502040204020203" pitchFamily="34" charset="0"/>
            </a:rPr>
            <a:t>Median Debt at Separation</a:t>
          </a:r>
        </a:p>
      </cdr:txBody>
    </cdr:sp>
  </cdr:relSizeAnchor>
  <cdr:relSizeAnchor xmlns:cdr="http://schemas.openxmlformats.org/drawingml/2006/chartDrawing">
    <cdr:from>
      <cdr:x>0.46413</cdr:x>
      <cdr:y>0.53736</cdr:y>
    </cdr:from>
    <cdr:to>
      <cdr:x>0.69523</cdr:x>
      <cdr:y>0.65387</cdr:y>
    </cdr:to>
    <cdr:sp macro="" textlink="">
      <cdr:nvSpPr>
        <cdr:cNvPr id="9" name="TextBox 1"/>
        <cdr:cNvSpPr txBox="1"/>
      </cdr:nvSpPr>
      <cdr:spPr>
        <a:xfrm xmlns:a="http://schemas.openxmlformats.org/drawingml/2006/main">
          <a:off x="4023544" y="3381971"/>
          <a:ext cx="2003396" cy="733317"/>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rPr>
            <a:t>Low </a:t>
          </a:r>
          <a:r>
            <a:rPr lang="en-US" sz="1800" b="1" baseline="0">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rPr>
            <a:t>debt, high earnings</a:t>
          </a:r>
          <a:endParaRPr lang="en-US" sz="1800" b="1">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endParaRPr>
        </a:p>
      </cdr:txBody>
    </cdr:sp>
  </cdr:relSizeAnchor>
  <cdr:relSizeAnchor xmlns:cdr="http://schemas.openxmlformats.org/drawingml/2006/chartDrawing">
    <cdr:from>
      <cdr:x>0.44651</cdr:x>
      <cdr:y>0.3859</cdr:y>
    </cdr:from>
    <cdr:to>
      <cdr:x>0.58567</cdr:x>
      <cdr:y>0.54273</cdr:y>
    </cdr:to>
    <cdr:cxnSp macro="">
      <cdr:nvCxnSpPr>
        <cdr:cNvPr id="10" name="Straight Arrow Connector 9"/>
        <cdr:cNvCxnSpPr/>
      </cdr:nvCxnSpPr>
      <cdr:spPr>
        <a:xfrm xmlns:a="http://schemas.openxmlformats.org/drawingml/2006/main" flipH="1" flipV="1">
          <a:off x="3870797" y="2428723"/>
          <a:ext cx="1206372" cy="987047"/>
        </a:xfrm>
        <a:prstGeom xmlns:a="http://schemas.openxmlformats.org/drawingml/2006/main" prst="straightConnector1">
          <a:avLst/>
        </a:prstGeom>
        <a:ln xmlns:a="http://schemas.openxmlformats.org/drawingml/2006/main" w="38100">
          <a:solidFill>
            <a:schemeClr val="tx1">
              <a:lumMod val="50000"/>
              <a:lumOff val="50000"/>
            </a:schemeClr>
          </a:solidFill>
          <a:headEnd type="arrow"/>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0.11806</cdr:x>
      <cdr:y>0.16011</cdr:y>
    </cdr:from>
    <cdr:to>
      <cdr:x>0.34916</cdr:x>
      <cdr:y>0.33324</cdr:y>
    </cdr:to>
    <cdr:sp macro="" textlink="">
      <cdr:nvSpPr>
        <cdr:cNvPr id="11" name="TextBox 1"/>
        <cdr:cNvSpPr txBox="1"/>
      </cdr:nvSpPr>
      <cdr:spPr>
        <a:xfrm xmlns:a="http://schemas.openxmlformats.org/drawingml/2006/main">
          <a:off x="1023459" y="1007699"/>
          <a:ext cx="2003396" cy="1089634"/>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rPr>
            <a:t>High</a:t>
          </a:r>
          <a:r>
            <a:rPr lang="en-US" sz="1800" b="1" baseline="0">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rPr>
            <a:t> debt, low earnings</a:t>
          </a:r>
          <a:endParaRPr lang="en-US" sz="1800" b="1">
            <a:solidFill>
              <a:schemeClr val="tx1">
                <a:lumMod val="65000"/>
                <a:lumOff val="35000"/>
              </a:schemeClr>
            </a:solidFill>
            <a:latin typeface="Segoe UI" panose="020B0502040204020203" pitchFamily="34" charset="0"/>
            <a:ea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0.28472</cdr:x>
      <cdr:y>0.24313</cdr:y>
    </cdr:from>
    <cdr:to>
      <cdr:x>0.38986</cdr:x>
      <cdr:y>0.34918</cdr:y>
    </cdr:to>
    <cdr:cxnSp macro="">
      <cdr:nvCxnSpPr>
        <cdr:cNvPr id="12" name="Straight Arrow Connector 11"/>
        <cdr:cNvCxnSpPr/>
      </cdr:nvCxnSpPr>
      <cdr:spPr>
        <a:xfrm xmlns:a="http://schemas.openxmlformats.org/drawingml/2006/main" flipH="1" flipV="1">
          <a:off x="2468227" y="1530204"/>
          <a:ext cx="911454" cy="667451"/>
        </a:xfrm>
        <a:prstGeom xmlns:a="http://schemas.openxmlformats.org/drawingml/2006/main" prst="straightConnector1">
          <a:avLst/>
        </a:prstGeom>
        <a:ln xmlns:a="http://schemas.openxmlformats.org/drawingml/2006/main" w="38100">
          <a:solidFill>
            <a:schemeClr val="tx1">
              <a:lumMod val="50000"/>
              <a:lumOff val="50000"/>
            </a:schemeClr>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editAs="oneCell">
    <xdr:from>
      <xdr:col>10</xdr:col>
      <xdr:colOff>394608</xdr:colOff>
      <xdr:row>0</xdr:row>
      <xdr:rowOff>176892</xdr:rowOff>
    </xdr:from>
    <xdr:to>
      <xdr:col>18</xdr:col>
      <xdr:colOff>68036</xdr:colOff>
      <xdr:row>15</xdr:row>
      <xdr:rowOff>20138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435430</xdr:colOff>
      <xdr:row>17</xdr:row>
      <xdr:rowOff>40821</xdr:rowOff>
    </xdr:from>
    <xdr:to>
      <xdr:col>18</xdr:col>
      <xdr:colOff>108858</xdr:colOff>
      <xdr:row>31</xdr:row>
      <xdr:rowOff>74566</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435430</xdr:colOff>
      <xdr:row>31</xdr:row>
      <xdr:rowOff>136071</xdr:rowOff>
    </xdr:from>
    <xdr:to>
      <xdr:col>18</xdr:col>
      <xdr:colOff>108858</xdr:colOff>
      <xdr:row>47</xdr:row>
      <xdr:rowOff>154577</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0.10284</cdr:y>
    </cdr:from>
    <cdr:to>
      <cdr:x>0.6875</cdr:x>
      <cdr:y>0.25057</cdr:y>
    </cdr:to>
    <cdr:sp macro="" textlink="">
      <cdr:nvSpPr>
        <cdr:cNvPr id="2" name="TextBox 1"/>
        <cdr:cNvSpPr txBox="1"/>
      </cdr:nvSpPr>
      <cdr:spPr>
        <a:xfrm xmlns:a="http://schemas.openxmlformats.org/drawingml/2006/main">
          <a:off x="0" y="282122"/>
          <a:ext cx="3143250" cy="405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borrowers</a:t>
          </a:r>
          <a:r>
            <a:rPr lang="en-US" sz="1100" baseline="0"/>
            <a:t> earning more than $25,000</a:t>
          </a:r>
          <a:endParaRPr lang="en-US" sz="1100"/>
        </a:p>
      </cdr:txBody>
    </cdr:sp>
  </cdr:relSizeAnchor>
  <cdr:relSizeAnchor xmlns:cdr="http://schemas.openxmlformats.org/drawingml/2006/chartDrawing">
    <cdr:from>
      <cdr:x>0.00183</cdr:x>
      <cdr:y>0</cdr:y>
    </cdr:from>
    <cdr:to>
      <cdr:x>0.99405</cdr:x>
      <cdr:y>0.12054</cdr:y>
    </cdr:to>
    <cdr:sp macro="" textlink="">
      <cdr:nvSpPr>
        <cdr:cNvPr id="3" name="TextBox 1"/>
        <cdr:cNvSpPr txBox="1"/>
      </cdr:nvSpPr>
      <cdr:spPr>
        <a:xfrm xmlns:a="http://schemas.openxmlformats.org/drawingml/2006/main">
          <a:off x="8366" y="0"/>
          <a:ext cx="4536420" cy="330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22: Economic</a:t>
          </a:r>
          <a:r>
            <a:rPr lang="en-US" sz="1600" baseline="0"/>
            <a:t> Opportunity</a:t>
          </a:r>
          <a:endParaRPr lang="en-US" sz="1600"/>
        </a:p>
      </cdr:txBody>
    </cdr:sp>
  </cdr:relSizeAnchor>
  <cdr:relSizeAnchor xmlns:cdr="http://schemas.openxmlformats.org/drawingml/2006/chartDrawing">
    <cdr:from>
      <cdr:x>0</cdr:x>
      <cdr:y>0.85676</cdr:y>
    </cdr:from>
    <cdr:to>
      <cdr:x>1</cdr:x>
      <cdr:y>1</cdr:y>
    </cdr:to>
    <cdr:sp macro="" textlink="">
      <cdr:nvSpPr>
        <cdr:cNvPr id="4" name="TextBox 1"/>
        <cdr:cNvSpPr txBox="1"/>
      </cdr:nvSpPr>
      <cdr:spPr>
        <a:xfrm xmlns:a="http://schemas.openxmlformats.org/drawingml/2006/main">
          <a:off x="0" y="2663647"/>
          <a:ext cx="4572000" cy="445313"/>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t>Note: </a:t>
          </a:r>
          <a:r>
            <a:rPr lang="en-US" sz="1000">
              <a:effectLst/>
              <a:latin typeface="+mn-lt"/>
              <a:ea typeface="+mn-ea"/>
              <a:cs typeface="+mn-cs"/>
            </a:rPr>
            <a:t>"Institutional opportunity"</a:t>
          </a:r>
          <a:r>
            <a:rPr lang="en-US" sz="1000" baseline="0">
              <a:effectLst/>
              <a:latin typeface="+mn-lt"/>
              <a:ea typeface="+mn-ea"/>
              <a:cs typeface="+mn-cs"/>
            </a:rPr>
            <a:t> defined by the institution's share earning over $25,000 on the College Scorecard. Decile 1 is the lowest repayment rate.</a:t>
          </a:r>
          <a:endParaRPr lang="en-US" sz="1000">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0.083</cdr:y>
    </cdr:from>
    <cdr:to>
      <cdr:x>0.31548</cdr:x>
      <cdr:y>0.23073</cdr:y>
    </cdr:to>
    <cdr:sp macro="" textlink="">
      <cdr:nvSpPr>
        <cdr:cNvPr id="2" name="TextBox 1"/>
        <cdr:cNvSpPr txBox="1"/>
      </cdr:nvSpPr>
      <cdr:spPr>
        <a:xfrm xmlns:a="http://schemas.openxmlformats.org/drawingml/2006/main">
          <a:off x="0" y="227682"/>
          <a:ext cx="1442375" cy="4052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borrowers</a:t>
          </a:r>
          <a:r>
            <a:rPr lang="en-US" sz="1100" baseline="0"/>
            <a:t> who default within 5 years</a:t>
          </a:r>
          <a:endParaRPr lang="en-US" sz="1100"/>
        </a:p>
      </cdr:txBody>
    </cdr:sp>
  </cdr:relSizeAnchor>
  <cdr:relSizeAnchor xmlns:cdr="http://schemas.openxmlformats.org/drawingml/2006/chartDrawing">
    <cdr:from>
      <cdr:x>0</cdr:x>
      <cdr:y>0</cdr:y>
    </cdr:from>
    <cdr:to>
      <cdr:x>0.99222</cdr:x>
      <cdr:y>0.15234</cdr:y>
    </cdr:to>
    <cdr:sp macro="" textlink="">
      <cdr:nvSpPr>
        <cdr:cNvPr id="3" name="TextBox 1"/>
        <cdr:cNvSpPr txBox="1"/>
      </cdr:nvSpPr>
      <cdr:spPr>
        <a:xfrm xmlns:a="http://schemas.openxmlformats.org/drawingml/2006/main">
          <a:off x="0" y="0"/>
          <a:ext cx="4536420" cy="417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23: Default Rate</a:t>
          </a:r>
        </a:p>
      </cdr:txBody>
    </cdr:sp>
  </cdr:relSizeAnchor>
  <cdr:relSizeAnchor xmlns:cdr="http://schemas.openxmlformats.org/drawingml/2006/chartDrawing">
    <cdr:from>
      <cdr:x>0</cdr:x>
      <cdr:y>0.85676</cdr:y>
    </cdr:from>
    <cdr:to>
      <cdr:x>1</cdr:x>
      <cdr:y>1</cdr:y>
    </cdr:to>
    <cdr:sp macro="" textlink="">
      <cdr:nvSpPr>
        <cdr:cNvPr id="4" name="TextBox 1"/>
        <cdr:cNvSpPr txBox="1"/>
      </cdr:nvSpPr>
      <cdr:spPr>
        <a:xfrm xmlns:a="http://schemas.openxmlformats.org/drawingml/2006/main">
          <a:off x="0" y="2663647"/>
          <a:ext cx="4572000" cy="445313"/>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t>Note: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Defaults calculated using tax data matched to a 4 percent sample of the National Student Loan Data System (NSLDS).</a:t>
          </a:r>
          <a:endParaRPr lang="en-US" sz="1000">
            <a:effectLst/>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0.08533</cdr:y>
    </cdr:from>
    <cdr:to>
      <cdr:x>0.31548</cdr:x>
      <cdr:y>0.23306</cdr:y>
    </cdr:to>
    <cdr:sp macro="" textlink="">
      <cdr:nvSpPr>
        <cdr:cNvPr id="2" name="TextBox 1"/>
        <cdr:cNvSpPr txBox="1"/>
      </cdr:nvSpPr>
      <cdr:spPr>
        <a:xfrm xmlns:a="http://schemas.openxmlformats.org/drawingml/2006/main">
          <a:off x="0" y="265297"/>
          <a:ext cx="1442375" cy="4592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Average total</a:t>
          </a:r>
          <a:r>
            <a:rPr lang="en-US" sz="1100" baseline="0"/>
            <a:t> balance in Year 5 relative to average total balance initially</a:t>
          </a:r>
          <a:endParaRPr lang="en-US" sz="1100"/>
        </a:p>
      </cdr:txBody>
    </cdr:sp>
  </cdr:relSizeAnchor>
  <cdr:relSizeAnchor xmlns:cdr="http://schemas.openxmlformats.org/drawingml/2006/chartDrawing">
    <cdr:from>
      <cdr:x>0</cdr:x>
      <cdr:y>0</cdr:y>
    </cdr:from>
    <cdr:to>
      <cdr:x>0.99222</cdr:x>
      <cdr:y>0.15234</cdr:y>
    </cdr:to>
    <cdr:sp macro="" textlink="">
      <cdr:nvSpPr>
        <cdr:cNvPr id="3" name="TextBox 1"/>
        <cdr:cNvSpPr txBox="1"/>
      </cdr:nvSpPr>
      <cdr:spPr>
        <a:xfrm xmlns:a="http://schemas.openxmlformats.org/drawingml/2006/main">
          <a:off x="0" y="0"/>
          <a:ext cx="4536420" cy="417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24: Aggregate </a:t>
          </a:r>
          <a:r>
            <a:rPr lang="en-US" sz="1600" baseline="0"/>
            <a:t>Repayment Rate</a:t>
          </a:r>
          <a:endParaRPr lang="en-US" sz="1600"/>
        </a:p>
      </cdr:txBody>
    </cdr:sp>
  </cdr:relSizeAnchor>
  <cdr:relSizeAnchor xmlns:cdr="http://schemas.openxmlformats.org/drawingml/2006/chartDrawing">
    <cdr:from>
      <cdr:x>0</cdr:x>
      <cdr:y>0.85676</cdr:y>
    </cdr:from>
    <cdr:to>
      <cdr:x>1</cdr:x>
      <cdr:y>1</cdr:y>
    </cdr:to>
    <cdr:sp macro="" textlink="">
      <cdr:nvSpPr>
        <cdr:cNvPr id="4" name="TextBox 1"/>
        <cdr:cNvSpPr txBox="1"/>
      </cdr:nvSpPr>
      <cdr:spPr>
        <a:xfrm xmlns:a="http://schemas.openxmlformats.org/drawingml/2006/main">
          <a:off x="0" y="2663647"/>
          <a:ext cx="4572000" cy="445313"/>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t>Note: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"Aggregate repayment rate" is the average Year 5 balance relative to average initial balance. Based on Treasury calculations using tax data matched to a 4 percent sample of the National Student Loan Data System (NSLDS).</a:t>
          </a:r>
          <a:endParaRPr lang="en-US" sz="1000">
            <a:effectLst/>
          </a:endParaRPr>
        </a:p>
      </cdr:txBody>
    </cdr:sp>
  </cdr:relSizeAnchor>
</c:userShapes>
</file>

<file path=xl/drawings/drawing25.xml><?xml version="1.0" encoding="utf-8"?>
<xdr:wsDr xmlns:xdr="http://schemas.openxmlformats.org/drawingml/2006/spreadsheetDrawing" xmlns:a="http://schemas.openxmlformats.org/drawingml/2006/main">
  <xdr:twoCellAnchor editAs="oneCell">
    <xdr:from>
      <xdr:col>8</xdr:col>
      <xdr:colOff>646337</xdr:colOff>
      <xdr:row>4</xdr:row>
      <xdr:rowOff>13607</xdr:rowOff>
    </xdr:from>
    <xdr:to>
      <xdr:col>15</xdr:col>
      <xdr:colOff>496658</xdr:colOff>
      <xdr:row>18</xdr:row>
      <xdr:rowOff>237853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0.17583</cdr:y>
    </cdr:from>
    <cdr:to>
      <cdr:x>0.91518</cdr:x>
      <cdr:y>0.26511</cdr:y>
    </cdr:to>
    <cdr:sp macro="" textlink="">
      <cdr:nvSpPr>
        <cdr:cNvPr id="2" name="TextBox 1"/>
        <cdr:cNvSpPr txBox="1"/>
      </cdr:nvSpPr>
      <cdr:spPr>
        <a:xfrm xmlns:a="http://schemas.openxmlformats.org/drawingml/2006/main">
          <a:off x="0" y="546645"/>
          <a:ext cx="4184196" cy="2775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aseline="0"/>
            <a:t>Number of students from family incomes over $30k per student under $30k</a:t>
          </a:r>
          <a:endParaRPr lang="en-US" sz="1100"/>
        </a:p>
      </cdr:txBody>
    </cdr:sp>
  </cdr:relSizeAnchor>
  <cdr:relSizeAnchor xmlns:cdr="http://schemas.openxmlformats.org/drawingml/2006/chartDrawing">
    <cdr:from>
      <cdr:x>0</cdr:x>
      <cdr:y>0</cdr:y>
    </cdr:from>
    <cdr:to>
      <cdr:x>0.99222</cdr:x>
      <cdr:y>0.20238</cdr:y>
    </cdr:to>
    <cdr:sp macro="" textlink="">
      <cdr:nvSpPr>
        <cdr:cNvPr id="3" name="TextBox 1"/>
        <cdr:cNvSpPr txBox="1"/>
      </cdr:nvSpPr>
      <cdr:spPr>
        <a:xfrm xmlns:a="http://schemas.openxmlformats.org/drawingml/2006/main">
          <a:off x="0" y="0"/>
          <a:ext cx="4536430" cy="555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25: Low-income students disproportionately attend low-repayment schools</a:t>
          </a:r>
        </a:p>
      </cdr:txBody>
    </cdr:sp>
  </cdr:relSizeAnchor>
  <cdr:relSizeAnchor xmlns:cdr="http://schemas.openxmlformats.org/drawingml/2006/chartDrawing">
    <cdr:from>
      <cdr:x>0</cdr:x>
      <cdr:y>0.83766</cdr:y>
    </cdr:from>
    <cdr:to>
      <cdr:x>1</cdr:x>
      <cdr:y>1</cdr:y>
    </cdr:to>
    <cdr:sp macro="" textlink="">
      <cdr:nvSpPr>
        <cdr:cNvPr id="4" name="TextBox 1"/>
        <cdr:cNvSpPr txBox="1"/>
      </cdr:nvSpPr>
      <cdr:spPr>
        <a:xfrm xmlns:a="http://schemas.openxmlformats.org/drawingml/2006/main">
          <a:off x="0" y="2297873"/>
          <a:ext cx="4572000" cy="445327"/>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t>Note: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Calculated using tax data matched to a 4 percent sample of the National Student Loan Data System (NSLDS).</a:t>
          </a:r>
          <a:endParaRPr lang="en-US"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6</xdr:col>
      <xdr:colOff>397808</xdr:colOff>
      <xdr:row>14</xdr:row>
      <xdr:rowOff>141192</xdr:rowOff>
    </xdr:from>
    <xdr:to>
      <xdr:col>14</xdr:col>
      <xdr:colOff>57148</xdr:colOff>
      <xdr:row>34</xdr:row>
      <xdr:rowOff>7618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0.07666</cdr:x>
      <cdr:y>0.12317</cdr:y>
    </cdr:from>
    <cdr:to>
      <cdr:x>0.47998</cdr:x>
      <cdr:y>0.24163</cdr:y>
    </cdr:to>
    <cdr:sp macro="" textlink="">
      <cdr:nvSpPr>
        <cdr:cNvPr id="2" name="TextBox 1"/>
        <cdr:cNvSpPr txBox="1"/>
      </cdr:nvSpPr>
      <cdr:spPr>
        <a:xfrm xmlns:a="http://schemas.openxmlformats.org/drawingml/2006/main">
          <a:off x="420587" y="427965"/>
          <a:ext cx="2212775" cy="4116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t> -- All undergraduate</a:t>
          </a:r>
          <a:r>
            <a:rPr lang="en-US" sz="1100" b="1" baseline="0"/>
            <a:t> borrowers --</a:t>
          </a:r>
        </a:p>
      </cdr:txBody>
    </cdr:sp>
  </cdr:relSizeAnchor>
  <cdr:relSizeAnchor xmlns:cdr="http://schemas.openxmlformats.org/drawingml/2006/chartDrawing">
    <cdr:from>
      <cdr:x>0.57707</cdr:x>
      <cdr:y>0.11909</cdr:y>
    </cdr:from>
    <cdr:to>
      <cdr:x>0.98039</cdr:x>
      <cdr:y>0.23755</cdr:y>
    </cdr:to>
    <cdr:sp macro="" textlink="">
      <cdr:nvSpPr>
        <cdr:cNvPr id="3" name="TextBox 1"/>
        <cdr:cNvSpPr txBox="1"/>
      </cdr:nvSpPr>
      <cdr:spPr>
        <a:xfrm xmlns:a="http://schemas.openxmlformats.org/drawingml/2006/main">
          <a:off x="3166037" y="413789"/>
          <a:ext cx="2212775" cy="4116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t>-- Low-income borrowers --</a:t>
          </a:r>
          <a:endParaRPr lang="en-US" sz="1100" b="1" baseline="0"/>
        </a:p>
      </cdr:txBody>
    </cdr:sp>
  </cdr:relSizeAnchor>
  <cdr:relSizeAnchor xmlns:cdr="http://schemas.openxmlformats.org/drawingml/2006/chartDrawing">
    <cdr:from>
      <cdr:x>0</cdr:x>
      <cdr:y>0.09927</cdr:y>
    </cdr:from>
    <cdr:to>
      <cdr:x>0.26042</cdr:x>
      <cdr:y>0.21774</cdr:y>
    </cdr:to>
    <cdr:sp macro="" textlink="">
      <cdr:nvSpPr>
        <cdr:cNvPr id="4" name="TextBox 1"/>
        <cdr:cNvSpPr txBox="1"/>
      </cdr:nvSpPr>
      <cdr:spPr>
        <a:xfrm xmlns:a="http://schemas.openxmlformats.org/drawingml/2006/main">
          <a:off x="0" y="344920"/>
          <a:ext cx="1428768" cy="411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b="0"/>
            <a:t>Share</a:t>
          </a:r>
          <a:endParaRPr lang="en-US" sz="1100" b="0" baseline="0"/>
        </a:p>
      </cdr:txBody>
    </cdr:sp>
  </cdr:relSizeAnchor>
  <cdr:relSizeAnchor xmlns:cdr="http://schemas.openxmlformats.org/drawingml/2006/chartDrawing">
    <cdr:from>
      <cdr:x>0</cdr:x>
      <cdr:y>0</cdr:y>
    </cdr:from>
    <cdr:to>
      <cdr:x>1</cdr:x>
      <cdr:y>0.13058</cdr:y>
    </cdr:to>
    <cdr:sp macro="" textlink="">
      <cdr:nvSpPr>
        <cdr:cNvPr id="6" name="TextBox 1"/>
        <cdr:cNvSpPr txBox="1"/>
      </cdr:nvSpPr>
      <cdr:spPr>
        <a:xfrm xmlns:a="http://schemas.openxmlformats.org/drawingml/2006/main">
          <a:off x="0" y="0"/>
          <a:ext cx="5486400" cy="4179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2: Employment outcomes matter for loan</a:t>
          </a:r>
          <a:r>
            <a:rPr lang="en-US" sz="1600" baseline="0"/>
            <a:t> outcomes</a:t>
          </a:r>
          <a:endParaRPr lang="en-US" sz="1600"/>
        </a:p>
      </cdr:txBody>
    </cdr:sp>
  </cdr:relSizeAnchor>
  <cdr:relSizeAnchor xmlns:cdr="http://schemas.openxmlformats.org/drawingml/2006/chartDrawing">
    <cdr:from>
      <cdr:x>0</cdr:x>
      <cdr:y>0.76856</cdr:y>
    </cdr:from>
    <cdr:to>
      <cdr:x>1</cdr:x>
      <cdr:y>1</cdr:y>
    </cdr:to>
    <cdr:sp macro="" textlink="">
      <cdr:nvSpPr>
        <cdr:cNvPr id="7" name="TextBox 1"/>
        <cdr:cNvSpPr txBox="1"/>
      </cdr:nvSpPr>
      <cdr:spPr>
        <a:xfrm xmlns:a="http://schemas.openxmlformats.org/drawingml/2006/main">
          <a:off x="0" y="2951631"/>
          <a:ext cx="5486400" cy="888849"/>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Limited</a:t>
          </a:r>
          <a:r>
            <a:rPr lang="en-US" sz="1000" baseline="0"/>
            <a:t> to dependent undergraduates with loans that entered repayment in 2004-2009 who are not currently enrolled. Low-income borrowers come from families earning less than $30,000.  Loan outcomes observed at Year 5, except for forbearance, which is at Year 3. "Share repaid" is the  share of total balance repaid by Year 5, averaged across borrowers. Based on Treasury calculations using tax data matched to a 4 percent sample of the National Student Loan Data System (NSLDS).</a:t>
          </a:r>
          <a:endParaRPr lang="en-US" sz="10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86446</xdr:colOff>
      <xdr:row>18</xdr:row>
      <xdr:rowOff>79159</xdr:rowOff>
    </xdr:from>
    <xdr:to>
      <xdr:col>4</xdr:col>
      <xdr:colOff>62434</xdr:colOff>
      <xdr:row>34</xdr:row>
      <xdr:rowOff>107499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626730</xdr:colOff>
      <xdr:row>18</xdr:row>
      <xdr:rowOff>148079</xdr:rowOff>
    </xdr:from>
    <xdr:to>
      <xdr:col>9</xdr:col>
      <xdr:colOff>322570</xdr:colOff>
      <xdr:row>36</xdr:row>
      <xdr:rowOff>10919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0.00183</cdr:x>
      <cdr:y>0</cdr:y>
    </cdr:from>
    <cdr:to>
      <cdr:x>0.99405</cdr:x>
      <cdr:y>0.15234</cdr:y>
    </cdr:to>
    <cdr:sp macro="" textlink="">
      <cdr:nvSpPr>
        <cdr:cNvPr id="3" name="TextBox 1"/>
        <cdr:cNvSpPr txBox="1"/>
      </cdr:nvSpPr>
      <cdr:spPr>
        <a:xfrm xmlns:a="http://schemas.openxmlformats.org/drawingml/2006/main">
          <a:off x="8366" y="0"/>
          <a:ext cx="4536420" cy="417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3: Loan Outcomes After</a:t>
          </a:r>
          <a:r>
            <a:rPr lang="en-US" sz="1600" baseline="0"/>
            <a:t> 5 Years</a:t>
          </a:r>
          <a:endParaRPr lang="en-US" sz="1600"/>
        </a:p>
      </cdr:txBody>
    </cdr:sp>
  </cdr:relSizeAnchor>
  <cdr:relSizeAnchor xmlns:cdr="http://schemas.openxmlformats.org/drawingml/2006/chartDrawing">
    <cdr:from>
      <cdr:x>2.18723E-7</cdr:x>
      <cdr:y>0.083</cdr:y>
    </cdr:from>
    <cdr:to>
      <cdr:x>0.18452</cdr:x>
      <cdr:y>0.23073</cdr:y>
    </cdr:to>
    <cdr:sp macro="" textlink="">
      <cdr:nvSpPr>
        <cdr:cNvPr id="5" name="TextBox 1"/>
        <cdr:cNvSpPr txBox="1"/>
      </cdr:nvSpPr>
      <cdr:spPr>
        <a:xfrm xmlns:a="http://schemas.openxmlformats.org/drawingml/2006/main">
          <a:off x="1" y="227693"/>
          <a:ext cx="843642" cy="405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0.18452</cdr:x>
      <cdr:y>0.14772</cdr:y>
    </cdr:to>
    <cdr:sp macro="" textlink="">
      <cdr:nvSpPr>
        <cdr:cNvPr id="3" name="TextBox 1"/>
        <cdr:cNvSpPr txBox="1"/>
      </cdr:nvSpPr>
      <cdr:spPr>
        <a:xfrm xmlns:a="http://schemas.openxmlformats.org/drawingml/2006/main">
          <a:off x="0" y="0"/>
          <a:ext cx="843642" cy="405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aseline="0"/>
            <a:t>Aggregate repayment rate</a:t>
          </a:r>
          <a:endParaRPr lang="en-US" sz="1100"/>
        </a:p>
      </cdr:txBody>
    </cdr:sp>
  </cdr:relSizeAnchor>
  <cdr:relSizeAnchor xmlns:cdr="http://schemas.openxmlformats.org/drawingml/2006/chartDrawing">
    <cdr:from>
      <cdr:x>0</cdr:x>
      <cdr:y>0.82067</cdr:y>
    </cdr:from>
    <cdr:to>
      <cdr:x>1</cdr:x>
      <cdr:y>1</cdr:y>
    </cdr:to>
    <cdr:sp macro="" textlink="">
      <cdr:nvSpPr>
        <cdr:cNvPr id="5" name="TextBox 1"/>
        <cdr:cNvSpPr txBox="1"/>
      </cdr:nvSpPr>
      <cdr:spPr>
        <a:xfrm xmlns:a="http://schemas.openxmlformats.org/drawingml/2006/main">
          <a:off x="0" y="2251273"/>
          <a:ext cx="4572000" cy="491927"/>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Limited</a:t>
          </a:r>
          <a:r>
            <a:rPr lang="en-US" sz="1000" baseline="0"/>
            <a:t> to dependent undergraduates with loans that entered repayment in 2004-2009 who are not currently enrolled. Loan outcomes observed at Year 5. "Aggregate repayment rate" is the average Year 5 balance relative to average initial balance. Based on Treasury calculations using tax data matched to a 4 percent sample of the National Student Loan Data System (NSLDS).</a:t>
          </a:r>
          <a:endParaRPr lang="en-US" sz="1000"/>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12</xdr:col>
      <xdr:colOff>217714</xdr:colOff>
      <xdr:row>0</xdr:row>
      <xdr:rowOff>0</xdr:rowOff>
    </xdr:from>
    <xdr:to>
      <xdr:col>19</xdr:col>
      <xdr:colOff>122464</xdr:colOff>
      <xdr:row>18</xdr:row>
      <xdr:rowOff>3266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544286</xdr:colOff>
      <xdr:row>41</xdr:row>
      <xdr:rowOff>95250</xdr:rowOff>
    </xdr:from>
    <xdr:to>
      <xdr:col>19</xdr:col>
      <xdr:colOff>449036</xdr:colOff>
      <xdr:row>57</xdr:row>
      <xdr:rowOff>113756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503464</xdr:colOff>
      <xdr:row>8</xdr:row>
      <xdr:rowOff>50344</xdr:rowOff>
    </xdr:from>
    <xdr:to>
      <xdr:col>27</xdr:col>
      <xdr:colOff>176893</xdr:colOff>
      <xdr:row>20</xdr:row>
      <xdr:rowOff>297449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503464</xdr:colOff>
      <xdr:row>20</xdr:row>
      <xdr:rowOff>231321</xdr:rowOff>
    </xdr:from>
    <xdr:to>
      <xdr:col>27</xdr:col>
      <xdr:colOff>176893</xdr:colOff>
      <xdr:row>35</xdr:row>
      <xdr:rowOff>348887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0.72284</cdr:y>
    </cdr:from>
    <cdr:to>
      <cdr:x>1</cdr:x>
      <cdr:y>1</cdr:y>
    </cdr:to>
    <cdr:sp macro="" textlink="">
      <cdr:nvSpPr>
        <cdr:cNvPr id="2" name="TextBox 1"/>
        <cdr:cNvSpPr txBox="1"/>
      </cdr:nvSpPr>
      <cdr:spPr>
        <a:xfrm xmlns:a="http://schemas.openxmlformats.org/drawingml/2006/main">
          <a:off x="0" y="2643868"/>
          <a:ext cx="4572000" cy="1013732"/>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 "Institutional opportunity"</a:t>
          </a:r>
          <a:r>
            <a:rPr lang="en-US" sz="1000" baseline="0"/>
            <a:t> defined by the institution's share earning over $25,000 on the College Scorecard. Low-income borrowers come from families earning less than $30,000. </a:t>
          </a:r>
          <a:r>
            <a:rPr lang="en-US" sz="1000">
              <a:effectLst/>
              <a:latin typeface="+mn-lt"/>
              <a:ea typeface="+mn-ea"/>
              <a:cs typeface="+mn-cs"/>
            </a:rPr>
            <a:t>Limited</a:t>
          </a:r>
          <a:r>
            <a:rPr lang="en-US" sz="1000" baseline="0">
              <a:effectLst/>
              <a:latin typeface="+mn-lt"/>
              <a:ea typeface="+mn-ea"/>
              <a:cs typeface="+mn-cs"/>
            </a:rPr>
            <a:t> to dependent undergraduates with loans that entered repayment in 2004-2009 who are not currently enrolled. Based on Treasury calculations using tax data matched to a 4 percent sample of the National Student Loan Data System (NSLDS).</a:t>
          </a:r>
          <a:endParaRPr lang="en-US" sz="1000"/>
        </a:p>
      </cdr:txBody>
    </cdr:sp>
  </cdr:relSizeAnchor>
  <cdr:relSizeAnchor xmlns:cdr="http://schemas.openxmlformats.org/drawingml/2006/chartDrawing">
    <cdr:from>
      <cdr:x>0</cdr:x>
      <cdr:y>0</cdr:y>
    </cdr:from>
    <cdr:to>
      <cdr:x>0.99222</cdr:x>
      <cdr:y>0.13209</cdr:y>
    </cdr:to>
    <cdr:sp macro="" textlink="">
      <cdr:nvSpPr>
        <cdr:cNvPr id="3" name="TextBox 1"/>
        <cdr:cNvSpPr txBox="1"/>
      </cdr:nvSpPr>
      <cdr:spPr>
        <a:xfrm xmlns:a="http://schemas.openxmlformats.org/drawingml/2006/main">
          <a:off x="0" y="0"/>
          <a:ext cx="4536420" cy="417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Figure 4: Labor Market Outcomes</a:t>
          </a:r>
          <a:r>
            <a:rPr lang="en-US" sz="1600" baseline="0"/>
            <a:t> of Low-Income Borrowers 5 Years After Entering Repayment</a:t>
          </a:r>
          <a:endParaRPr lang="en-US" sz="1600"/>
        </a:p>
      </cdr:txBody>
    </cdr:sp>
  </cdr:relSizeAnchor>
  <cdr:relSizeAnchor xmlns:cdr="http://schemas.openxmlformats.org/drawingml/2006/chartDrawing">
    <cdr:from>
      <cdr:x>0</cdr:x>
      <cdr:y>0.15798</cdr:y>
    </cdr:from>
    <cdr:to>
      <cdr:x>0.58646</cdr:x>
      <cdr:y>0.25074</cdr:y>
    </cdr:to>
    <cdr:sp macro="" textlink="">
      <cdr:nvSpPr>
        <cdr:cNvPr id="4" name="TextBox 1"/>
        <cdr:cNvSpPr txBox="1"/>
      </cdr:nvSpPr>
      <cdr:spPr>
        <a:xfrm xmlns:a="http://schemas.openxmlformats.org/drawingml/2006/main">
          <a:off x="0" y="499836"/>
          <a:ext cx="2681295" cy="2934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Share of decile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C11" sqref="C11"/>
    </sheetView>
  </sheetViews>
  <sheetFormatPr defaultRowHeight="15" x14ac:dyDescent="0.25"/>
  <sheetData>
    <row r="2" spans="2:2" x14ac:dyDescent="0.25">
      <c r="B2" t="s">
        <v>3590</v>
      </c>
    </row>
    <row r="3" spans="2:2" x14ac:dyDescent="0.25">
      <c r="B3" t="s">
        <v>3592</v>
      </c>
    </row>
    <row r="4" spans="2:2" x14ac:dyDescent="0.25">
      <c r="B4" t="s">
        <v>3591</v>
      </c>
    </row>
    <row r="5" spans="2:2" ht="20.25" x14ac:dyDescent="0.25">
      <c r="B5" s="16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31"/>
  <sheetViews>
    <sheetView zoomScale="70" zoomScaleNormal="70" workbookViewId="0">
      <selection activeCell="M12" sqref="M12"/>
    </sheetView>
  </sheetViews>
  <sheetFormatPr defaultRowHeight="15" x14ac:dyDescent="0.25"/>
  <cols>
    <col min="1" max="2" width="9.140625" style="22"/>
    <col min="3" max="3" width="15.7109375" style="22" customWidth="1"/>
    <col min="4" max="9" width="10.7109375" style="22" customWidth="1"/>
    <col min="10" max="10" width="9.140625" style="37"/>
    <col min="11" max="16384" width="9.140625" style="22"/>
  </cols>
  <sheetData>
    <row r="1" spans="3:12" s="37" customFormat="1" x14ac:dyDescent="0.25"/>
    <row r="2" spans="3:12" s="37" customFormat="1" x14ac:dyDescent="0.25">
      <c r="C2" s="39" t="s">
        <v>3124</v>
      </c>
      <c r="L2" s="106"/>
    </row>
    <row r="3" spans="3:12" s="37" customFormat="1" x14ac:dyDescent="0.25"/>
    <row r="4" spans="3:12" x14ac:dyDescent="0.25">
      <c r="C4" s="120" t="s">
        <v>3578</v>
      </c>
      <c r="D4" s="144">
        <v>904</v>
      </c>
      <c r="E4" s="144">
        <v>629</v>
      </c>
      <c r="F4" s="144">
        <v>155</v>
      </c>
      <c r="G4" s="144">
        <v>1203</v>
      </c>
      <c r="H4" s="144">
        <v>1421</v>
      </c>
      <c r="I4" s="144">
        <v>266</v>
      </c>
    </row>
    <row r="5" spans="3:12" ht="15.75" thickBot="1" x14ac:dyDescent="0.3"/>
    <row r="6" spans="3:12" ht="15.75" customHeight="1" thickTop="1" x14ac:dyDescent="0.25">
      <c r="C6" s="161" t="s">
        <v>3241</v>
      </c>
      <c r="D6" s="163" t="s">
        <v>3577</v>
      </c>
      <c r="E6" s="163"/>
      <c r="F6" s="163"/>
      <c r="G6" s="163"/>
      <c r="H6" s="163"/>
      <c r="I6" s="163"/>
    </row>
    <row r="7" spans="3:12" ht="60" x14ac:dyDescent="0.25">
      <c r="C7" s="162"/>
      <c r="D7" s="47" t="s">
        <v>3243</v>
      </c>
      <c r="E7" s="47" t="s">
        <v>3244</v>
      </c>
      <c r="F7" s="47" t="s">
        <v>3245</v>
      </c>
      <c r="G7" s="47" t="s">
        <v>3246</v>
      </c>
      <c r="H7" s="47" t="s">
        <v>3247</v>
      </c>
      <c r="I7" s="47" t="s">
        <v>3248</v>
      </c>
    </row>
    <row r="8" spans="3:12" x14ac:dyDescent="0.25">
      <c r="C8" s="79"/>
    </row>
    <row r="9" spans="3:12" x14ac:dyDescent="0.25">
      <c r="C9" s="79" t="s">
        <v>3122</v>
      </c>
      <c r="D9" s="118"/>
      <c r="E9" s="118"/>
      <c r="F9" s="118"/>
      <c r="G9" s="118"/>
      <c r="H9" s="118">
        <v>3.0001900000000002E-5</v>
      </c>
      <c r="I9" s="118"/>
    </row>
    <row r="10" spans="3:12" x14ac:dyDescent="0.25">
      <c r="C10" s="147" t="s">
        <v>3533</v>
      </c>
      <c r="D10" s="118"/>
      <c r="E10" s="118"/>
      <c r="F10" s="118"/>
      <c r="G10" s="118"/>
      <c r="H10" s="118">
        <v>2.7274500000000002E-4</v>
      </c>
      <c r="I10" s="118"/>
    </row>
    <row r="11" spans="3:12" x14ac:dyDescent="0.25">
      <c r="C11" s="147" t="s">
        <v>3534</v>
      </c>
      <c r="D11" s="118"/>
      <c r="E11" s="118"/>
      <c r="F11" s="118"/>
      <c r="G11" s="118">
        <v>4.2831620000000001E-3</v>
      </c>
      <c r="H11" s="118">
        <v>2.0837709999999999E-3</v>
      </c>
      <c r="I11" s="118"/>
    </row>
    <row r="12" spans="3:12" x14ac:dyDescent="0.25">
      <c r="C12" s="147" t="s">
        <v>3535</v>
      </c>
      <c r="D12" s="118"/>
      <c r="E12" s="118">
        <v>8.3894799999999995E-4</v>
      </c>
      <c r="F12" s="118">
        <v>4.1156787E-2</v>
      </c>
      <c r="G12" s="118">
        <v>7.4395959999999997E-3</v>
      </c>
      <c r="H12" s="118">
        <v>3.3915824999999997E-2</v>
      </c>
      <c r="I12" s="118">
        <v>9.3007220000000008E-3</v>
      </c>
    </row>
    <row r="13" spans="3:12" x14ac:dyDescent="0.25">
      <c r="C13" s="147" t="s">
        <v>3536</v>
      </c>
      <c r="D13" s="118">
        <v>5.2160110000000004E-3</v>
      </c>
      <c r="E13" s="118">
        <v>7.7944199999999998E-3</v>
      </c>
      <c r="F13" s="118">
        <v>0.18077233100000001</v>
      </c>
      <c r="G13" s="118">
        <v>1.3319354E-2</v>
      </c>
      <c r="H13" s="118">
        <v>8.0206085999999996E-2</v>
      </c>
      <c r="I13" s="118">
        <v>6.1435407999999997E-2</v>
      </c>
    </row>
    <row r="14" spans="3:12" x14ac:dyDescent="0.25">
      <c r="C14" s="147" t="s">
        <v>3537</v>
      </c>
      <c r="D14" s="118">
        <v>1.6735281000000001E-2</v>
      </c>
      <c r="E14" s="118">
        <v>2.2542479000000001E-2</v>
      </c>
      <c r="F14" s="118">
        <v>0.23218778200000001</v>
      </c>
      <c r="G14" s="118">
        <v>2.2214906E-2</v>
      </c>
      <c r="H14" s="118">
        <v>0.18441917599999999</v>
      </c>
      <c r="I14" s="118">
        <v>0.119349203</v>
      </c>
    </row>
    <row r="15" spans="3:12" x14ac:dyDescent="0.25">
      <c r="C15" s="147" t="s">
        <v>3538</v>
      </c>
      <c r="D15" s="118">
        <v>0.104474976</v>
      </c>
      <c r="E15" s="118">
        <v>3.4033770999999997E-2</v>
      </c>
      <c r="F15" s="118">
        <v>0.105419995</v>
      </c>
      <c r="G15" s="118">
        <v>2.8452660000000001E-2</v>
      </c>
      <c r="H15" s="118">
        <v>0.25133167699999998</v>
      </c>
      <c r="I15" s="118">
        <v>0.17383293</v>
      </c>
    </row>
    <row r="16" spans="3:12" x14ac:dyDescent="0.25">
      <c r="C16" s="147" t="s">
        <v>3539</v>
      </c>
      <c r="D16" s="118">
        <v>0.194357423</v>
      </c>
      <c r="E16" s="118">
        <v>6.4325743000000005E-2</v>
      </c>
      <c r="F16" s="118">
        <v>7.2616691999999997E-2</v>
      </c>
      <c r="G16" s="118">
        <v>9.0160555000000003E-2</v>
      </c>
      <c r="H16" s="118">
        <v>0.19192784299999999</v>
      </c>
      <c r="I16" s="118">
        <v>0.133081159</v>
      </c>
    </row>
    <row r="17" spans="3:17" x14ac:dyDescent="0.25">
      <c r="C17" s="147" t="s">
        <v>3540</v>
      </c>
      <c r="D17" s="118">
        <v>0.252511284</v>
      </c>
      <c r="E17" s="118">
        <v>0.116004922</v>
      </c>
      <c r="F17" s="118">
        <v>0.107349601</v>
      </c>
      <c r="G17" s="118">
        <v>7.4908982999999998E-2</v>
      </c>
      <c r="H17" s="118">
        <v>0.12919652100000001</v>
      </c>
      <c r="I17" s="118">
        <v>0.45387328799999999</v>
      </c>
    </row>
    <row r="18" spans="3:17" x14ac:dyDescent="0.25">
      <c r="C18" s="147" t="s">
        <v>3541</v>
      </c>
      <c r="D18" s="118">
        <v>0.18957194599999999</v>
      </c>
      <c r="E18" s="118">
        <v>0.191402024</v>
      </c>
      <c r="F18" s="118">
        <v>4.6799052000000001E-2</v>
      </c>
      <c r="G18" s="118">
        <v>0.10666990599999999</v>
      </c>
      <c r="H18" s="118">
        <v>6.6716124000000002E-2</v>
      </c>
      <c r="I18" s="118">
        <v>2.9324057000000001E-2</v>
      </c>
    </row>
    <row r="19" spans="3:17" x14ac:dyDescent="0.25">
      <c r="C19" s="147" t="s">
        <v>3542</v>
      </c>
      <c r="D19" s="118">
        <v>0.13757650900000001</v>
      </c>
      <c r="E19" s="118">
        <v>0.200184844</v>
      </c>
      <c r="F19" s="118">
        <v>2.1225666000000001E-2</v>
      </c>
      <c r="G19" s="118">
        <v>0.12962797200000001</v>
      </c>
      <c r="H19" s="118">
        <v>2.7765428000000002E-2</v>
      </c>
      <c r="I19" s="118">
        <v>1.1881551000000001E-2</v>
      </c>
    </row>
    <row r="20" spans="3:17" x14ac:dyDescent="0.25">
      <c r="C20" s="147" t="s">
        <v>3543</v>
      </c>
      <c r="D20" s="118">
        <v>7.0058033000000006E-2</v>
      </c>
      <c r="E20" s="118">
        <v>0.13518244099999999</v>
      </c>
      <c r="F20" s="118">
        <v>0.138809506</v>
      </c>
      <c r="G20" s="118">
        <v>0.136580119</v>
      </c>
      <c r="H20" s="118">
        <v>1.4621853000000001E-2</v>
      </c>
      <c r="I20" s="118">
        <v>5.6525020000000002E-3</v>
      </c>
    </row>
    <row r="21" spans="3:17" x14ac:dyDescent="0.25">
      <c r="C21" s="147" t="s">
        <v>3544</v>
      </c>
      <c r="D21" s="118">
        <v>2.2617926E-2</v>
      </c>
      <c r="E21" s="118">
        <v>0.12362421699999999</v>
      </c>
      <c r="F21" s="118">
        <v>1.0698322E-2</v>
      </c>
      <c r="G21" s="118">
        <v>0.12160343699999999</v>
      </c>
      <c r="H21" s="118">
        <v>8.806932E-3</v>
      </c>
      <c r="I21" s="118">
        <v>1.145304E-3</v>
      </c>
    </row>
    <row r="22" spans="3:17" x14ac:dyDescent="0.25">
      <c r="C22" s="147" t="s">
        <v>3545</v>
      </c>
      <c r="D22" s="118">
        <v>4.2954220000000001E-3</v>
      </c>
      <c r="E22" s="118">
        <v>6.6328214999999996E-2</v>
      </c>
      <c r="F22" s="118">
        <v>2.8699835999999999E-2</v>
      </c>
      <c r="G22" s="118">
        <v>9.7507456000000006E-2</v>
      </c>
      <c r="H22" s="118">
        <v>5.2639760000000001E-3</v>
      </c>
      <c r="I22" s="118">
        <v>1.6945799999999999E-4</v>
      </c>
    </row>
    <row r="23" spans="3:17" x14ac:dyDescent="0.25">
      <c r="C23" s="147" t="s">
        <v>3546</v>
      </c>
      <c r="D23" s="118">
        <v>2.1487030000000001E-3</v>
      </c>
      <c r="E23" s="118">
        <v>2.7417545000000001E-2</v>
      </c>
      <c r="F23" s="118">
        <v>9.5014780000000007E-3</v>
      </c>
      <c r="G23" s="118">
        <v>8.6911425E-2</v>
      </c>
      <c r="H23" s="118">
        <v>2.6947189999999999E-3</v>
      </c>
      <c r="I23" s="118">
        <v>0</v>
      </c>
    </row>
    <row r="24" spans="3:17" x14ac:dyDescent="0.25">
      <c r="C24" s="147" t="s">
        <v>3547</v>
      </c>
      <c r="D24" s="118">
        <v>3.5117299999999998E-4</v>
      </c>
      <c r="E24" s="118">
        <v>8.5022540000000008E-3</v>
      </c>
      <c r="F24" s="118">
        <v>3.2241520000000001E-3</v>
      </c>
      <c r="G24" s="118">
        <v>5.0630807E-2</v>
      </c>
      <c r="H24" s="118">
        <v>4.8821299999999998E-4</v>
      </c>
      <c r="I24" s="118">
        <v>0</v>
      </c>
    </row>
    <row r="25" spans="3:17" x14ac:dyDescent="0.25">
      <c r="C25" s="147" t="s">
        <v>3548</v>
      </c>
      <c r="D25" s="118">
        <v>8.5313200000000002E-5</v>
      </c>
      <c r="E25" s="118">
        <v>1.368906E-3</v>
      </c>
      <c r="F25" s="118">
        <v>1.27012E-3</v>
      </c>
      <c r="G25" s="118">
        <v>2.1086581E-2</v>
      </c>
      <c r="H25" s="118">
        <v>1.0091599999999999E-4</v>
      </c>
      <c r="I25" s="118">
        <v>9.1741200000000005E-4</v>
      </c>
    </row>
    <row r="26" spans="3:17" x14ac:dyDescent="0.25">
      <c r="C26" s="147" t="s">
        <v>3549</v>
      </c>
      <c r="D26" s="118"/>
      <c r="E26" s="118">
        <v>2.3197100000000001E-4</v>
      </c>
      <c r="F26" s="118">
        <v>2.6867900000000002E-4</v>
      </c>
      <c r="G26" s="118">
        <v>6.95854E-3</v>
      </c>
      <c r="H26" s="118">
        <v>7.3641100000000002E-5</v>
      </c>
      <c r="I26" s="118">
        <v>0</v>
      </c>
    </row>
    <row r="27" spans="3:17" x14ac:dyDescent="0.25">
      <c r="C27" s="147" t="s">
        <v>3550</v>
      </c>
      <c r="D27" s="118"/>
      <c r="E27" s="118">
        <v>2.1730100000000001E-4</v>
      </c>
      <c r="F27" s="118"/>
      <c r="G27" s="118">
        <v>1.2146279999999999E-3</v>
      </c>
      <c r="H27" s="118">
        <v>8.4550900000000004E-5</v>
      </c>
      <c r="I27" s="118">
        <v>3.7008100000000002E-5</v>
      </c>
      <c r="Q27" s="21"/>
    </row>
    <row r="28" spans="3:17" x14ac:dyDescent="0.25">
      <c r="C28" s="147" t="s">
        <v>3551</v>
      </c>
      <c r="D28" s="118"/>
      <c r="E28" s="118"/>
      <c r="F28" s="118"/>
      <c r="G28" s="118">
        <v>3.5479899999999999E-4</v>
      </c>
      <c r="H28" s="118"/>
      <c r="I28" s="118"/>
    </row>
    <row r="29" spans="3:17" x14ac:dyDescent="0.25">
      <c r="C29" s="80" t="s">
        <v>3125</v>
      </c>
      <c r="D29" s="116"/>
      <c r="E29" s="116"/>
      <c r="F29" s="116"/>
      <c r="G29" s="116">
        <v>7.5115099999999995E-5</v>
      </c>
      <c r="H29" s="116"/>
      <c r="I29" s="116"/>
    </row>
    <row r="31" spans="3:17" ht="75" customHeight="1" x14ac:dyDescent="0.25">
      <c r="C31" s="165" t="s">
        <v>3249</v>
      </c>
      <c r="D31" s="165"/>
      <c r="E31" s="165"/>
      <c r="F31" s="165"/>
      <c r="G31" s="165"/>
      <c r="H31" s="165"/>
      <c r="I31" s="165"/>
    </row>
  </sheetData>
  <mergeCells count="3">
    <mergeCell ref="D6:I6"/>
    <mergeCell ref="C6:C7"/>
    <mergeCell ref="C31:I3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85" zoomScaleNormal="85" workbookViewId="0">
      <selection activeCell="L20" sqref="L20"/>
    </sheetView>
  </sheetViews>
  <sheetFormatPr defaultRowHeight="15" x14ac:dyDescent="0.25"/>
  <cols>
    <col min="1" max="1" width="15.7109375" style="22" customWidth="1"/>
    <col min="2" max="3" width="12.7109375" style="22" customWidth="1"/>
    <col min="4" max="4" width="2.7109375" style="37" customWidth="1"/>
    <col min="5" max="6" width="12.7109375" style="22" customWidth="1"/>
    <col min="7" max="7" width="2.7109375" style="37" customWidth="1"/>
    <col min="8" max="9" width="12.7109375" style="22" customWidth="1"/>
    <col min="10" max="16384" width="9.140625" style="22"/>
  </cols>
  <sheetData>
    <row r="1" spans="1:16" s="37" customFormat="1" x14ac:dyDescent="0.25"/>
    <row r="2" spans="1:16" s="37" customFormat="1" x14ac:dyDescent="0.25">
      <c r="A2" s="39" t="s">
        <v>3126</v>
      </c>
      <c r="K2" s="106"/>
    </row>
    <row r="3" spans="1:16" s="100" customFormat="1" ht="15.75" thickBot="1" x14ac:dyDescent="0.3">
      <c r="A3" s="39"/>
    </row>
    <row r="4" spans="1:16" s="37" customFormat="1" ht="15.75" thickTop="1" x14ac:dyDescent="0.25">
      <c r="A4" s="161" t="s">
        <v>3127</v>
      </c>
      <c r="B4" s="172" t="s">
        <v>27</v>
      </c>
      <c r="C4" s="172"/>
      <c r="D4" s="76"/>
      <c r="E4" s="172" t="s">
        <v>3132</v>
      </c>
      <c r="F4" s="172"/>
      <c r="G4" s="76"/>
      <c r="H4" s="172" t="s">
        <v>57</v>
      </c>
      <c r="I4" s="172"/>
      <c r="K4" s="21"/>
      <c r="L4" s="21"/>
      <c r="M4" s="21"/>
      <c r="N4" s="21"/>
      <c r="O4" s="21"/>
    </row>
    <row r="5" spans="1:16" s="37" customFormat="1" ht="30" x14ac:dyDescent="0.25">
      <c r="A5" s="162"/>
      <c r="B5" s="77" t="s">
        <v>3130</v>
      </c>
      <c r="C5" s="77" t="s">
        <v>3131</v>
      </c>
      <c r="D5" s="77"/>
      <c r="E5" s="77" t="s">
        <v>64</v>
      </c>
      <c r="F5" s="77" t="s">
        <v>65</v>
      </c>
      <c r="G5" s="77"/>
      <c r="H5" s="77" t="s">
        <v>64</v>
      </c>
      <c r="I5" s="77" t="s">
        <v>65</v>
      </c>
      <c r="K5" s="21"/>
      <c r="L5" s="21"/>
      <c r="M5" s="21"/>
      <c r="N5" s="21"/>
      <c r="O5" s="21"/>
    </row>
    <row r="6" spans="1:16" x14ac:dyDescent="0.25">
      <c r="B6" s="79"/>
      <c r="C6" s="79"/>
      <c r="D6" s="79"/>
      <c r="E6" s="79"/>
      <c r="F6" s="79"/>
      <c r="G6" s="79"/>
      <c r="H6" s="79"/>
      <c r="I6" s="79"/>
      <c r="L6" s="21"/>
      <c r="M6" s="21"/>
      <c r="N6" s="21"/>
      <c r="O6" s="21"/>
      <c r="P6" s="21"/>
    </row>
    <row r="7" spans="1:16" x14ac:dyDescent="0.25">
      <c r="A7" s="22">
        <v>1</v>
      </c>
      <c r="B7" s="155">
        <v>3.6664049999999997E-2</v>
      </c>
      <c r="C7" s="155">
        <v>0.112323963</v>
      </c>
      <c r="D7" s="155"/>
      <c r="E7" s="155">
        <v>5.9064036E-2</v>
      </c>
      <c r="F7" s="155">
        <v>9.3983995000000001E-2</v>
      </c>
      <c r="G7" s="155"/>
      <c r="H7" s="155">
        <v>0.38102212299999999</v>
      </c>
      <c r="I7" s="155">
        <v>0.31694183100000001</v>
      </c>
      <c r="L7" s="21"/>
      <c r="M7" s="21"/>
      <c r="N7" s="21"/>
    </row>
    <row r="8" spans="1:16" x14ac:dyDescent="0.25">
      <c r="A8" s="22">
        <v>2</v>
      </c>
      <c r="B8" s="155">
        <v>0.20147795700000001</v>
      </c>
      <c r="C8" s="155">
        <v>0.12566434900000001</v>
      </c>
      <c r="D8" s="155"/>
      <c r="E8" s="155">
        <v>1.3735687E-2</v>
      </c>
      <c r="F8" s="155">
        <v>5.8109338000000003E-2</v>
      </c>
      <c r="G8" s="155"/>
      <c r="H8" s="155">
        <v>0.29236071200000002</v>
      </c>
      <c r="I8" s="155">
        <v>0.308651958</v>
      </c>
      <c r="L8" s="21"/>
      <c r="M8" s="21"/>
      <c r="N8" s="21"/>
    </row>
    <row r="9" spans="1:16" x14ac:dyDescent="0.25">
      <c r="A9" s="22">
        <v>3</v>
      </c>
      <c r="B9" s="155">
        <v>0.24147590499999999</v>
      </c>
      <c r="C9" s="155">
        <v>0.20041156800000001</v>
      </c>
      <c r="D9" s="155"/>
      <c r="E9" s="155">
        <v>9.4852200000000008E-3</v>
      </c>
      <c r="F9" s="155">
        <v>0.16846874100000001</v>
      </c>
      <c r="G9" s="155"/>
      <c r="H9" s="155">
        <v>0.19380413799999999</v>
      </c>
      <c r="I9" s="155">
        <v>0.18635442799999999</v>
      </c>
      <c r="L9" s="21"/>
      <c r="M9" s="21"/>
      <c r="N9" s="21"/>
    </row>
    <row r="10" spans="1:16" x14ac:dyDescent="0.25">
      <c r="A10" s="22">
        <v>4</v>
      </c>
      <c r="B10" s="155">
        <v>0.20107508800000001</v>
      </c>
      <c r="C10" s="155">
        <v>9.9528063E-2</v>
      </c>
      <c r="D10" s="155"/>
      <c r="E10" s="155">
        <v>4.2914779999999996E-3</v>
      </c>
      <c r="F10" s="155">
        <v>5.2756022999999999E-2</v>
      </c>
      <c r="G10" s="155"/>
      <c r="H10" s="155">
        <v>5.9123510999999997E-2</v>
      </c>
      <c r="I10" s="155">
        <v>0.583225836</v>
      </c>
      <c r="L10" s="21"/>
      <c r="M10" s="21"/>
      <c r="N10" s="21"/>
    </row>
    <row r="11" spans="1:16" x14ac:dyDescent="0.25">
      <c r="A11" s="22">
        <v>5</v>
      </c>
      <c r="B11" s="155">
        <v>0.25355564200000003</v>
      </c>
      <c r="C11" s="155">
        <v>0.36215434200000002</v>
      </c>
      <c r="D11" s="155"/>
      <c r="E11" s="155">
        <v>9.7149100000000002E-3</v>
      </c>
      <c r="F11" s="155">
        <v>0.114243634</v>
      </c>
      <c r="G11" s="155"/>
      <c r="H11" s="155">
        <v>0.10052583700000001</v>
      </c>
      <c r="I11" s="155">
        <v>0.159805635</v>
      </c>
      <c r="L11" s="21"/>
      <c r="M11" s="21"/>
      <c r="N11" s="21"/>
    </row>
    <row r="12" spans="1:16" x14ac:dyDescent="0.25">
      <c r="A12" s="22">
        <v>6</v>
      </c>
      <c r="B12" s="155">
        <v>0.24048672400000001</v>
      </c>
      <c r="C12" s="155">
        <v>0.48322418</v>
      </c>
      <c r="D12" s="155"/>
      <c r="E12" s="155">
        <v>4.0951470000000004E-3</v>
      </c>
      <c r="F12" s="155">
        <v>0.17206284199999999</v>
      </c>
      <c r="G12" s="155"/>
      <c r="H12" s="155">
        <v>6.1436730000000002E-2</v>
      </c>
      <c r="I12" s="155">
        <v>3.8694377000000002E-2</v>
      </c>
      <c r="L12" s="21"/>
      <c r="M12" s="21"/>
      <c r="N12" s="21"/>
    </row>
    <row r="13" spans="1:16" x14ac:dyDescent="0.25">
      <c r="A13" s="22">
        <v>7</v>
      </c>
      <c r="B13" s="155">
        <v>0.20933818500000001</v>
      </c>
      <c r="C13" s="155">
        <v>0.544311137</v>
      </c>
      <c r="D13" s="155"/>
      <c r="E13" s="155">
        <v>2.609161E-3</v>
      </c>
      <c r="F13" s="155">
        <v>0.19943993800000001</v>
      </c>
      <c r="G13" s="155"/>
      <c r="H13" s="155">
        <v>2.9162711000000001E-2</v>
      </c>
      <c r="I13" s="155">
        <v>1.5138868999999999E-2</v>
      </c>
      <c r="L13" s="21"/>
      <c r="M13" s="21"/>
      <c r="N13" s="21"/>
    </row>
    <row r="14" spans="1:16" x14ac:dyDescent="0.25">
      <c r="A14" s="22">
        <v>8</v>
      </c>
      <c r="B14" s="155">
        <v>0.13532175900000001</v>
      </c>
      <c r="C14" s="155">
        <v>0.57123774999999999</v>
      </c>
      <c r="D14" s="155"/>
      <c r="E14" s="155">
        <v>1.8416740000000001E-2</v>
      </c>
      <c r="F14" s="155">
        <v>0.23285046600000001</v>
      </c>
      <c r="G14" s="155"/>
      <c r="H14" s="155">
        <v>2.2946806E-2</v>
      </c>
      <c r="I14" s="155">
        <v>1.9226478000000002E-2</v>
      </c>
      <c r="L14" s="21"/>
      <c r="M14" s="21"/>
      <c r="N14" s="21"/>
    </row>
    <row r="15" spans="1:16" x14ac:dyDescent="0.25">
      <c r="A15" s="22">
        <v>9</v>
      </c>
      <c r="B15" s="155">
        <v>7.0115769999999994E-2</v>
      </c>
      <c r="C15" s="155">
        <v>0.57201871800000004</v>
      </c>
      <c r="D15" s="155"/>
      <c r="E15" s="155">
        <v>3.2512650000000001E-3</v>
      </c>
      <c r="F15" s="155">
        <v>0.33649003500000002</v>
      </c>
      <c r="G15" s="155"/>
      <c r="H15" s="155">
        <v>1.6033201E-2</v>
      </c>
      <c r="I15" s="155">
        <v>2.0910099999999999E-3</v>
      </c>
      <c r="L15" s="21"/>
      <c r="M15" s="21"/>
      <c r="N15" s="21"/>
    </row>
    <row r="16" spans="1:16" x14ac:dyDescent="0.25">
      <c r="A16" s="28">
        <v>10</v>
      </c>
      <c r="B16" s="125">
        <v>1.5183159E-2</v>
      </c>
      <c r="C16" s="125">
        <v>0.40277237700000001</v>
      </c>
      <c r="D16" s="125"/>
      <c r="E16" s="125">
        <v>5.600163E-3</v>
      </c>
      <c r="F16" s="125">
        <v>0.56429204200000005</v>
      </c>
      <c r="G16" s="125"/>
      <c r="H16" s="125">
        <v>1.0315252E-2</v>
      </c>
      <c r="I16" s="125">
        <v>1.837006E-3</v>
      </c>
      <c r="L16" s="21"/>
      <c r="M16" s="21"/>
      <c r="N16" s="21"/>
    </row>
    <row r="17" spans="1:15" x14ac:dyDescent="0.25">
      <c r="B17" s="21"/>
      <c r="C17" s="21"/>
      <c r="D17" s="21"/>
      <c r="E17" s="21"/>
      <c r="F17" s="21"/>
      <c r="G17" s="21"/>
      <c r="H17" s="21"/>
      <c r="I17" s="21"/>
      <c r="O17" s="21"/>
    </row>
    <row r="18" spans="1:15" ht="60" customHeight="1" x14ac:dyDescent="0.25">
      <c r="A18" s="165" t="s">
        <v>3128</v>
      </c>
      <c r="B18" s="165"/>
      <c r="C18" s="165"/>
      <c r="D18" s="165"/>
      <c r="E18" s="165"/>
      <c r="F18" s="165"/>
      <c r="G18" s="165"/>
      <c r="H18" s="165"/>
      <c r="I18" s="165"/>
      <c r="O18" s="21"/>
    </row>
    <row r="19" spans="1:15" x14ac:dyDescent="0.25">
      <c r="B19" s="21"/>
      <c r="C19" s="21"/>
      <c r="D19" s="21"/>
      <c r="F19" s="21"/>
      <c r="G19" s="21"/>
      <c r="H19" s="21"/>
      <c r="O19" s="21"/>
    </row>
    <row r="20" spans="1:15" x14ac:dyDescent="0.25">
      <c r="O20" s="21"/>
    </row>
    <row r="21" spans="1:15" ht="15" customHeight="1" x14ac:dyDescent="0.25">
      <c r="D21" s="22"/>
      <c r="G21" s="22"/>
      <c r="J21" s="19"/>
      <c r="K21" s="19"/>
      <c r="L21" s="19"/>
      <c r="M21" s="19"/>
      <c r="N21" s="19"/>
      <c r="O21" s="19"/>
    </row>
    <row r="22" spans="1:15" x14ac:dyDescent="0.25">
      <c r="O22" s="21"/>
    </row>
    <row r="23" spans="1:15" x14ac:dyDescent="0.25">
      <c r="O23" s="21"/>
    </row>
    <row r="24" spans="1:15" x14ac:dyDescent="0.25">
      <c r="A24" s="165"/>
      <c r="B24" s="165"/>
      <c r="C24" s="165"/>
      <c r="O24" s="21"/>
    </row>
    <row r="25" spans="1:15" x14ac:dyDescent="0.25">
      <c r="O25" s="21"/>
    </row>
  </sheetData>
  <mergeCells count="6">
    <mergeCell ref="A24:C24"/>
    <mergeCell ref="A18:I18"/>
    <mergeCell ref="A4:A5"/>
    <mergeCell ref="B4:C4"/>
    <mergeCell ref="E4:F4"/>
    <mergeCell ref="H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topLeftCell="A10" workbookViewId="0">
      <selection activeCell="G14" sqref="G14"/>
    </sheetView>
  </sheetViews>
  <sheetFormatPr defaultRowHeight="15" x14ac:dyDescent="0.25"/>
  <cols>
    <col min="1" max="1" width="9.140625" style="22"/>
    <col min="2" max="3" width="15.7109375" style="22" customWidth="1"/>
    <col min="4" max="4" width="15.7109375" style="37" customWidth="1"/>
    <col min="5" max="6" width="9.140625" style="37"/>
    <col min="7" max="7" width="12" style="22" bestFit="1" customWidth="1"/>
    <col min="8" max="13" width="9.140625" style="22"/>
    <col min="14" max="14" width="12" style="22" bestFit="1" customWidth="1"/>
    <col min="15" max="16384" width="9.140625" style="22"/>
  </cols>
  <sheetData>
    <row r="1" spans="2:15" s="37" customFormat="1" x14ac:dyDescent="0.25"/>
    <row r="2" spans="2:15" s="37" customFormat="1" x14ac:dyDescent="0.25">
      <c r="B2" s="39" t="s">
        <v>3133</v>
      </c>
    </row>
    <row r="3" spans="2:15" s="37" customFormat="1" x14ac:dyDescent="0.25">
      <c r="G3" s="106"/>
    </row>
    <row r="4" spans="2:15" x14ac:dyDescent="0.25">
      <c r="B4" s="22" t="s">
        <v>56</v>
      </c>
      <c r="C4" s="22">
        <f>SUM(C8:C28)</f>
        <v>756081</v>
      </c>
      <c r="D4" s="37">
        <f>SUM(D8:D27)</f>
        <v>1478</v>
      </c>
    </row>
    <row r="5" spans="2:15" ht="15.75" thickBot="1" x14ac:dyDescent="0.3">
      <c r="G5" s="37"/>
      <c r="H5" s="37"/>
      <c r="I5" s="37"/>
      <c r="J5" s="37"/>
    </row>
    <row r="6" spans="2:15" ht="45.75" thickTop="1" x14ac:dyDescent="0.25">
      <c r="B6" s="57" t="s">
        <v>3121</v>
      </c>
      <c r="C6" s="57" t="s">
        <v>3120</v>
      </c>
      <c r="D6" s="57" t="s">
        <v>3119</v>
      </c>
      <c r="G6" s="37"/>
      <c r="H6" s="37"/>
      <c r="I6" s="37"/>
      <c r="J6" s="37"/>
    </row>
    <row r="8" spans="2:15" x14ac:dyDescent="0.25">
      <c r="B8" s="79" t="s">
        <v>3122</v>
      </c>
      <c r="C8" s="22">
        <v>70</v>
      </c>
      <c r="D8" s="22">
        <v>4</v>
      </c>
    </row>
    <row r="9" spans="2:15" x14ac:dyDescent="0.25">
      <c r="B9" s="79" t="s">
        <v>3533</v>
      </c>
      <c r="C9" s="22">
        <v>40</v>
      </c>
      <c r="D9" s="22">
        <v>1</v>
      </c>
    </row>
    <row r="10" spans="2:15" x14ac:dyDescent="0.25">
      <c r="B10" s="79" t="s">
        <v>3534</v>
      </c>
      <c r="C10" s="22">
        <v>340</v>
      </c>
      <c r="D10" s="22">
        <v>4</v>
      </c>
    </row>
    <row r="11" spans="2:15" x14ac:dyDescent="0.25">
      <c r="B11" s="79" t="s">
        <v>3535</v>
      </c>
      <c r="C11" s="21">
        <v>2948</v>
      </c>
      <c r="D11" s="22">
        <v>21</v>
      </c>
      <c r="E11" s="21"/>
      <c r="F11" s="21"/>
      <c r="O11" s="21"/>
    </row>
    <row r="12" spans="2:15" x14ac:dyDescent="0.25">
      <c r="B12" s="79" t="s">
        <v>3536</v>
      </c>
      <c r="C12" s="21">
        <v>8344</v>
      </c>
      <c r="D12" s="22">
        <v>23</v>
      </c>
      <c r="E12" s="21"/>
      <c r="F12" s="21"/>
      <c r="O12" s="21"/>
    </row>
    <row r="13" spans="2:15" x14ac:dyDescent="0.25">
      <c r="B13" s="79" t="s">
        <v>3537</v>
      </c>
      <c r="C13" s="21">
        <v>9055</v>
      </c>
      <c r="D13" s="22">
        <v>37</v>
      </c>
      <c r="E13" s="21"/>
      <c r="F13" s="21"/>
      <c r="O13" s="21"/>
    </row>
    <row r="14" spans="2:15" x14ac:dyDescent="0.25">
      <c r="B14" s="79" t="s">
        <v>3538</v>
      </c>
      <c r="C14" s="21">
        <v>27387</v>
      </c>
      <c r="D14" s="22">
        <v>82</v>
      </c>
      <c r="E14" s="21"/>
      <c r="F14" s="21"/>
      <c r="O14" s="21"/>
    </row>
    <row r="15" spans="2:15" x14ac:dyDescent="0.25">
      <c r="B15" s="79" t="s">
        <v>3539</v>
      </c>
      <c r="C15" s="21">
        <v>108413</v>
      </c>
      <c r="D15" s="22">
        <v>137</v>
      </c>
      <c r="E15" s="21"/>
      <c r="F15" s="21"/>
      <c r="O15" s="21"/>
    </row>
    <row r="16" spans="2:15" x14ac:dyDescent="0.25">
      <c r="B16" s="79" t="s">
        <v>3540</v>
      </c>
      <c r="C16" s="21">
        <v>131196</v>
      </c>
      <c r="D16" s="22">
        <v>227</v>
      </c>
      <c r="E16" s="21"/>
      <c r="F16" s="21"/>
      <c r="O16" s="21"/>
    </row>
    <row r="17" spans="2:15" x14ac:dyDescent="0.25">
      <c r="B17" s="79" t="s">
        <v>3541</v>
      </c>
      <c r="C17" s="21">
        <v>125505</v>
      </c>
      <c r="D17" s="22">
        <v>269</v>
      </c>
      <c r="E17" s="21"/>
      <c r="F17" s="21"/>
      <c r="O17" s="21"/>
    </row>
    <row r="18" spans="2:15" x14ac:dyDescent="0.25">
      <c r="B18" s="79" t="s">
        <v>3542</v>
      </c>
      <c r="C18" s="21">
        <v>130585</v>
      </c>
      <c r="D18" s="22">
        <v>236</v>
      </c>
      <c r="E18" s="21"/>
      <c r="F18" s="21"/>
      <c r="O18" s="21"/>
    </row>
    <row r="19" spans="2:15" x14ac:dyDescent="0.25">
      <c r="B19" s="79" t="s">
        <v>3543</v>
      </c>
      <c r="C19" s="21">
        <v>97425</v>
      </c>
      <c r="D19" s="22">
        <v>180</v>
      </c>
      <c r="E19" s="21"/>
      <c r="F19" s="21"/>
      <c r="O19" s="21"/>
    </row>
    <row r="20" spans="2:15" x14ac:dyDescent="0.25">
      <c r="B20" s="79" t="s">
        <v>3544</v>
      </c>
      <c r="C20" s="21">
        <v>45685</v>
      </c>
      <c r="D20" s="22">
        <v>114</v>
      </c>
      <c r="E20" s="21"/>
      <c r="F20" s="21"/>
      <c r="O20" s="21"/>
    </row>
    <row r="21" spans="2:15" x14ac:dyDescent="0.25">
      <c r="B21" s="79" t="s">
        <v>3545</v>
      </c>
      <c r="C21" s="21">
        <v>34702</v>
      </c>
      <c r="D21" s="22">
        <v>62</v>
      </c>
      <c r="E21" s="21"/>
      <c r="F21" s="21"/>
      <c r="O21" s="21"/>
    </row>
    <row r="22" spans="2:15" x14ac:dyDescent="0.25">
      <c r="B22" s="79" t="s">
        <v>3546</v>
      </c>
      <c r="C22" s="21">
        <v>24886</v>
      </c>
      <c r="D22" s="22">
        <v>41</v>
      </c>
      <c r="E22" s="21"/>
      <c r="F22" s="21"/>
      <c r="O22" s="21"/>
    </row>
    <row r="23" spans="2:15" x14ac:dyDescent="0.25">
      <c r="B23" s="79" t="s">
        <v>3547</v>
      </c>
      <c r="C23" s="21">
        <v>7269</v>
      </c>
      <c r="D23" s="22">
        <v>22</v>
      </c>
      <c r="E23" s="21"/>
      <c r="F23" s="21"/>
      <c r="O23" s="21"/>
    </row>
    <row r="24" spans="2:15" x14ac:dyDescent="0.25">
      <c r="B24" s="79" t="s">
        <v>3548</v>
      </c>
      <c r="C24" s="22">
        <v>759</v>
      </c>
      <c r="D24" s="22">
        <v>9</v>
      </c>
      <c r="O24" s="21"/>
    </row>
    <row r="25" spans="2:15" x14ac:dyDescent="0.25">
      <c r="B25" s="79" t="s">
        <v>3549</v>
      </c>
      <c r="C25" s="21">
        <v>1382</v>
      </c>
      <c r="D25" s="22">
        <v>4</v>
      </c>
      <c r="E25" s="21"/>
      <c r="F25" s="21"/>
      <c r="O25" s="21"/>
    </row>
    <row r="26" spans="2:15" x14ac:dyDescent="0.25">
      <c r="B26" s="79" t="s">
        <v>3550</v>
      </c>
      <c r="C26" s="22">
        <v>25</v>
      </c>
      <c r="D26" s="22">
        <v>2</v>
      </c>
      <c r="O26" s="21"/>
    </row>
    <row r="27" spans="2:15" x14ac:dyDescent="0.25">
      <c r="B27" s="75" t="s">
        <v>3134</v>
      </c>
      <c r="C27" s="28">
        <v>65</v>
      </c>
      <c r="D27" s="28">
        <v>3</v>
      </c>
      <c r="O27" s="21"/>
    </row>
    <row r="28" spans="2:15" x14ac:dyDescent="0.25">
      <c r="B28" s="26"/>
    </row>
    <row r="30" spans="2:15" ht="105" customHeight="1" x14ac:dyDescent="0.25">
      <c r="B30" s="165" t="s">
        <v>3135</v>
      </c>
      <c r="C30" s="165"/>
      <c r="D30" s="165"/>
    </row>
    <row r="39" spans="15:15" x14ac:dyDescent="0.25">
      <c r="O39" s="21"/>
    </row>
    <row r="40" spans="15:15" x14ac:dyDescent="0.25">
      <c r="O40" s="21"/>
    </row>
    <row r="41" spans="15:15" x14ac:dyDescent="0.25">
      <c r="O41" s="21"/>
    </row>
    <row r="42" spans="15:15" x14ac:dyDescent="0.25">
      <c r="O42" s="21"/>
    </row>
    <row r="43" spans="15:15" x14ac:dyDescent="0.25">
      <c r="O43" s="21"/>
    </row>
    <row r="44" spans="15:15" x14ac:dyDescent="0.25">
      <c r="O44" s="21"/>
    </row>
    <row r="45" spans="15:15" x14ac:dyDescent="0.25">
      <c r="O45" s="21"/>
    </row>
    <row r="46" spans="15:15" x14ac:dyDescent="0.25">
      <c r="O46" s="21"/>
    </row>
    <row r="47" spans="15:15" x14ac:dyDescent="0.25">
      <c r="O47" s="21"/>
    </row>
    <row r="48" spans="15:15" x14ac:dyDescent="0.25">
      <c r="O48" s="21"/>
    </row>
    <row r="49" spans="15:15" x14ac:dyDescent="0.25">
      <c r="O49" s="21"/>
    </row>
    <row r="50" spans="15:15" x14ac:dyDescent="0.25">
      <c r="O50" s="21"/>
    </row>
    <row r="51" spans="15:15" x14ac:dyDescent="0.25">
      <c r="O51" s="21"/>
    </row>
    <row r="53" spans="15:15" x14ac:dyDescent="0.25">
      <c r="O53" s="21"/>
    </row>
  </sheetData>
  <mergeCells count="1">
    <mergeCell ref="B30:D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85" zoomScaleNormal="85" workbookViewId="0">
      <selection activeCell="J17" sqref="J17"/>
    </sheetView>
  </sheetViews>
  <sheetFormatPr defaultRowHeight="15" x14ac:dyDescent="0.25"/>
  <cols>
    <col min="1" max="1" width="15.7109375" style="22" customWidth="1"/>
    <col min="2" max="3" width="12.7109375" style="79" customWidth="1"/>
    <col min="4" max="4" width="2.7109375" style="79" customWidth="1"/>
    <col min="5" max="6" width="12.7109375" style="79" customWidth="1"/>
    <col min="7" max="7" width="2.7109375" style="79" customWidth="1"/>
    <col min="8" max="9" width="12.7109375" style="79" customWidth="1"/>
    <col min="10" max="16384" width="9.140625" style="22"/>
  </cols>
  <sheetData>
    <row r="1" spans="1:16" s="37" customFormat="1" x14ac:dyDescent="0.25">
      <c r="B1" s="79"/>
      <c r="C1" s="79"/>
      <c r="D1" s="79"/>
      <c r="E1" s="79"/>
      <c r="F1" s="79"/>
      <c r="G1" s="79"/>
      <c r="H1" s="79"/>
      <c r="I1" s="79"/>
    </row>
    <row r="2" spans="1:16" s="37" customFormat="1" x14ac:dyDescent="0.25">
      <c r="A2" s="39" t="s">
        <v>3136</v>
      </c>
      <c r="B2" s="79"/>
      <c r="C2" s="79"/>
      <c r="D2" s="79"/>
      <c r="E2" s="79"/>
      <c r="F2" s="79"/>
      <c r="G2" s="79"/>
      <c r="H2" s="79"/>
      <c r="I2" s="79"/>
    </row>
    <row r="3" spans="1:16" s="100" customFormat="1" ht="15.75" thickBot="1" x14ac:dyDescent="0.3">
      <c r="A3" s="39"/>
      <c r="B3" s="79"/>
      <c r="C3" s="79"/>
      <c r="D3" s="79"/>
      <c r="E3" s="79"/>
      <c r="F3" s="79"/>
      <c r="G3" s="79"/>
      <c r="H3" s="79"/>
      <c r="I3" s="79"/>
    </row>
    <row r="4" spans="1:16" ht="15.75" thickTop="1" x14ac:dyDescent="0.25">
      <c r="A4" s="161" t="s">
        <v>3137</v>
      </c>
      <c r="B4" s="163" t="s">
        <v>27</v>
      </c>
      <c r="C4" s="163"/>
      <c r="D4" s="53"/>
      <c r="E4" s="163" t="s">
        <v>3132</v>
      </c>
      <c r="F4" s="163"/>
      <c r="G4" s="53"/>
      <c r="H4" s="163" t="s">
        <v>57</v>
      </c>
      <c r="I4" s="163"/>
      <c r="K4" s="21"/>
      <c r="L4" s="21"/>
      <c r="M4" s="21"/>
      <c r="N4" s="21"/>
      <c r="O4" s="21"/>
    </row>
    <row r="5" spans="1:16" ht="30" x14ac:dyDescent="0.25">
      <c r="A5" s="162"/>
      <c r="B5" s="77" t="s">
        <v>64</v>
      </c>
      <c r="C5" s="77" t="s">
        <v>65</v>
      </c>
      <c r="D5" s="77"/>
      <c r="E5" s="77" t="s">
        <v>64</v>
      </c>
      <c r="F5" s="77" t="s">
        <v>65</v>
      </c>
      <c r="G5" s="77"/>
      <c r="H5" s="77" t="s">
        <v>64</v>
      </c>
      <c r="I5" s="77" t="s">
        <v>65</v>
      </c>
      <c r="L5" s="21"/>
      <c r="M5" s="21"/>
      <c r="N5" s="21"/>
      <c r="O5" s="21"/>
      <c r="P5" s="21"/>
    </row>
    <row r="6" spans="1:16" x14ac:dyDescent="0.25">
      <c r="A6" s="22">
        <v>1</v>
      </c>
      <c r="B6" s="121" t="s">
        <v>3585</v>
      </c>
      <c r="C6" s="121">
        <v>0.26563961800000002</v>
      </c>
      <c r="D6" s="121"/>
      <c r="E6" s="121" t="s">
        <v>3585</v>
      </c>
      <c r="F6" s="121">
        <v>0.26428515699999999</v>
      </c>
      <c r="G6" s="121"/>
      <c r="H6" s="121" t="s">
        <v>3585</v>
      </c>
      <c r="I6" s="121">
        <v>0.47007522499999999</v>
      </c>
      <c r="L6" s="21"/>
      <c r="M6" s="21"/>
      <c r="N6" s="21"/>
    </row>
    <row r="7" spans="1:16" x14ac:dyDescent="0.25">
      <c r="A7" s="22">
        <v>2</v>
      </c>
      <c r="B7" s="121" t="s">
        <v>3585</v>
      </c>
      <c r="C7" s="121">
        <v>0.32984887699999998</v>
      </c>
      <c r="D7" s="121"/>
      <c r="E7" s="121" t="s">
        <v>3585</v>
      </c>
      <c r="F7" s="121">
        <v>0.36993010799999998</v>
      </c>
      <c r="G7" s="121"/>
      <c r="H7" s="121" t="s">
        <v>3585</v>
      </c>
      <c r="I7" s="121">
        <v>0.30022101499999998</v>
      </c>
      <c r="L7" s="21"/>
      <c r="M7" s="21"/>
      <c r="N7" s="21"/>
    </row>
    <row r="8" spans="1:16" x14ac:dyDescent="0.25">
      <c r="A8" s="22">
        <v>3</v>
      </c>
      <c r="B8" s="121" t="s">
        <v>3585</v>
      </c>
      <c r="C8" s="121">
        <v>0.37099232599999998</v>
      </c>
      <c r="D8" s="121"/>
      <c r="E8" s="121" t="s">
        <v>3585</v>
      </c>
      <c r="F8" s="121">
        <v>0.54880070700000005</v>
      </c>
      <c r="G8" s="121"/>
      <c r="H8" s="121" t="s">
        <v>3585</v>
      </c>
      <c r="I8" s="121">
        <v>8.0206967000000004E-2</v>
      </c>
      <c r="L8" s="21"/>
      <c r="M8" s="21"/>
      <c r="N8" s="21"/>
    </row>
    <row r="9" spans="1:16" x14ac:dyDescent="0.25">
      <c r="A9" s="22">
        <v>4</v>
      </c>
      <c r="B9" s="121" t="s">
        <v>3585</v>
      </c>
      <c r="C9" s="121">
        <v>0.31480159800000002</v>
      </c>
      <c r="D9" s="121"/>
      <c r="E9" s="121" t="s">
        <v>3585</v>
      </c>
      <c r="F9" s="121">
        <v>0.40724879000000003</v>
      </c>
      <c r="G9" s="121"/>
      <c r="H9" s="121" t="s">
        <v>3585</v>
      </c>
      <c r="I9" s="121">
        <v>0.27794961200000001</v>
      </c>
      <c r="L9" s="21"/>
      <c r="M9" s="21"/>
      <c r="N9" s="21"/>
    </row>
    <row r="10" spans="1:16" x14ac:dyDescent="0.25">
      <c r="A10" s="22">
        <v>5</v>
      </c>
      <c r="B10" s="121">
        <v>3.7056200000000001E-4</v>
      </c>
      <c r="C10" s="121">
        <v>0.451515993</v>
      </c>
      <c r="D10" s="121"/>
      <c r="E10" s="121" t="s">
        <v>3585</v>
      </c>
      <c r="F10" s="121">
        <v>0.54418284699999997</v>
      </c>
      <c r="G10" s="121"/>
      <c r="H10" s="121" t="s">
        <v>3585</v>
      </c>
      <c r="I10" s="121">
        <v>3.9305989999999999E-3</v>
      </c>
      <c r="L10" s="21"/>
      <c r="M10" s="21"/>
      <c r="N10" s="21"/>
    </row>
    <row r="11" spans="1:16" x14ac:dyDescent="0.25">
      <c r="A11" s="22">
        <v>6</v>
      </c>
      <c r="B11" s="121" t="s">
        <v>3585</v>
      </c>
      <c r="C11" s="121">
        <v>0.586759853</v>
      </c>
      <c r="D11" s="121"/>
      <c r="E11" s="121" t="s">
        <v>3585</v>
      </c>
      <c r="F11" s="121">
        <v>0.39387703200000002</v>
      </c>
      <c r="G11" s="121"/>
      <c r="H11" s="121" t="s">
        <v>3585</v>
      </c>
      <c r="I11" s="121">
        <v>1.9363115E-2</v>
      </c>
      <c r="L11" s="21"/>
      <c r="M11" s="21"/>
      <c r="N11" s="21"/>
    </row>
    <row r="12" spans="1:16" x14ac:dyDescent="0.25">
      <c r="A12" s="22">
        <v>7</v>
      </c>
      <c r="B12" s="121" t="s">
        <v>3585</v>
      </c>
      <c r="C12" s="121">
        <v>0.423390824</v>
      </c>
      <c r="D12" s="121"/>
      <c r="E12" s="121" t="s">
        <v>3585</v>
      </c>
      <c r="F12" s="121">
        <v>0.57003248699999998</v>
      </c>
      <c r="G12" s="121"/>
      <c r="H12" s="121" t="s">
        <v>3585</v>
      </c>
      <c r="I12" s="121">
        <v>6.5766879999999998E-3</v>
      </c>
      <c r="L12" s="21"/>
      <c r="M12" s="21"/>
      <c r="N12" s="21"/>
    </row>
    <row r="13" spans="1:16" x14ac:dyDescent="0.25">
      <c r="A13" s="22">
        <v>8</v>
      </c>
      <c r="B13" s="121" t="s">
        <v>3585</v>
      </c>
      <c r="C13" s="121">
        <v>0.44911305099999999</v>
      </c>
      <c r="D13" s="121"/>
      <c r="E13" s="121" t="s">
        <v>3585</v>
      </c>
      <c r="F13" s="121">
        <v>0.54828941099999995</v>
      </c>
      <c r="G13" s="121"/>
      <c r="H13" s="121" t="s">
        <v>3585</v>
      </c>
      <c r="I13" s="121">
        <v>2.5975379999999999E-3</v>
      </c>
      <c r="L13" s="21"/>
      <c r="M13" s="21"/>
      <c r="N13" s="21"/>
    </row>
    <row r="14" spans="1:16" x14ac:dyDescent="0.25">
      <c r="A14" s="22">
        <v>9</v>
      </c>
      <c r="B14" s="121" t="s">
        <v>3585</v>
      </c>
      <c r="C14" s="121">
        <v>0.26772280900000001</v>
      </c>
      <c r="D14" s="121"/>
      <c r="E14" s="121" t="s">
        <v>3585</v>
      </c>
      <c r="F14" s="121">
        <v>0.72797108499999996</v>
      </c>
      <c r="G14" s="121"/>
      <c r="H14" s="121">
        <v>4.1200399999999999E-4</v>
      </c>
      <c r="I14" s="121">
        <v>3.894102E-3</v>
      </c>
      <c r="L14" s="21"/>
      <c r="M14" s="21"/>
      <c r="N14" s="21"/>
    </row>
    <row r="15" spans="1:16" x14ac:dyDescent="0.25">
      <c r="A15" s="28">
        <v>10</v>
      </c>
      <c r="B15" s="119">
        <v>2.9405099999999998E-4</v>
      </c>
      <c r="C15" s="119">
        <v>0.3056391</v>
      </c>
      <c r="D15" s="119"/>
      <c r="E15" s="119" t="s">
        <v>3585</v>
      </c>
      <c r="F15" s="119">
        <v>0.69224907999999996</v>
      </c>
      <c r="G15" s="119"/>
      <c r="H15" s="119" t="s">
        <v>3585</v>
      </c>
      <c r="I15" s="119">
        <v>1.8177689999999999E-3</v>
      </c>
      <c r="L15" s="21"/>
      <c r="M15" s="21"/>
      <c r="N15" s="21"/>
    </row>
    <row r="16" spans="1:16" x14ac:dyDescent="0.25">
      <c r="B16" s="60"/>
      <c r="C16" s="60"/>
      <c r="D16" s="60"/>
      <c r="F16" s="60"/>
      <c r="G16" s="60"/>
      <c r="H16" s="60"/>
      <c r="I16" s="60"/>
    </row>
    <row r="17" spans="1:15" ht="60" customHeight="1" x14ac:dyDescent="0.25">
      <c r="A17" s="165" t="s">
        <v>3128</v>
      </c>
      <c r="B17" s="165"/>
      <c r="C17" s="165"/>
      <c r="D17" s="165"/>
      <c r="E17" s="165"/>
      <c r="F17" s="165"/>
      <c r="G17" s="165"/>
      <c r="H17" s="165"/>
      <c r="I17" s="165"/>
      <c r="O17" s="21"/>
    </row>
    <row r="18" spans="1:15" x14ac:dyDescent="0.25">
      <c r="B18" s="60"/>
      <c r="C18" s="60"/>
      <c r="D18" s="60"/>
      <c r="F18" s="60"/>
      <c r="G18" s="60"/>
      <c r="H18" s="60"/>
      <c r="O18" s="21"/>
    </row>
    <row r="19" spans="1:15" x14ac:dyDescent="0.25">
      <c r="O19" s="21"/>
    </row>
    <row r="20" spans="1:15" ht="15" customHeight="1" x14ac:dyDescent="0.25">
      <c r="O20" s="21"/>
    </row>
    <row r="21" spans="1:15" x14ac:dyDescent="0.25">
      <c r="O21" s="21"/>
    </row>
    <row r="22" spans="1:15" x14ac:dyDescent="0.25">
      <c r="O22" s="21"/>
    </row>
    <row r="23" spans="1:15" x14ac:dyDescent="0.25">
      <c r="O23" s="21"/>
    </row>
    <row r="24" spans="1:15" x14ac:dyDescent="0.25">
      <c r="O24" s="21"/>
    </row>
  </sheetData>
  <mergeCells count="5">
    <mergeCell ref="B4:C4"/>
    <mergeCell ref="E4:F4"/>
    <mergeCell ref="H4:I4"/>
    <mergeCell ref="A4:A5"/>
    <mergeCell ref="A17:I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opLeftCell="A25" workbookViewId="0">
      <selection activeCell="K17" sqref="K17"/>
    </sheetView>
  </sheetViews>
  <sheetFormatPr defaultRowHeight="15" x14ac:dyDescent="0.25"/>
  <cols>
    <col min="1" max="2" width="9.140625" style="22"/>
    <col min="3" max="4" width="15.7109375" style="22" customWidth="1"/>
    <col min="5" max="5" width="15.7109375" style="37" customWidth="1"/>
    <col min="6" max="6" width="15.7109375" style="100" customWidth="1"/>
    <col min="7" max="7" width="9.140625" style="37"/>
    <col min="8" max="8" width="12" style="22" bestFit="1" customWidth="1"/>
    <col min="9" max="15" width="9.140625" style="22"/>
    <col min="16" max="16" width="12" style="22" bestFit="1" customWidth="1"/>
    <col min="17" max="16384" width="9.140625" style="22"/>
  </cols>
  <sheetData>
    <row r="1" spans="1:17" s="37" customFormat="1" x14ac:dyDescent="0.25">
      <c r="F1" s="100"/>
    </row>
    <row r="2" spans="1:17" s="37" customFormat="1" x14ac:dyDescent="0.25">
      <c r="C2" s="39" t="s">
        <v>3138</v>
      </c>
      <c r="F2" s="100"/>
    </row>
    <row r="3" spans="1:17" s="37" customFormat="1" x14ac:dyDescent="0.25">
      <c r="F3" s="100"/>
    </row>
    <row r="4" spans="1:17" x14ac:dyDescent="0.25">
      <c r="C4" s="22" t="s">
        <v>56</v>
      </c>
      <c r="D4" s="22">
        <f>SUM(D9:D43)</f>
        <v>657251</v>
      </c>
      <c r="E4" s="22">
        <f>SUM(E9:E43)</f>
        <v>2741</v>
      </c>
      <c r="H4" s="106"/>
    </row>
    <row r="5" spans="1:17" x14ac:dyDescent="0.25">
      <c r="E5" s="22"/>
    </row>
    <row r="6" spans="1:17" ht="15.75" thickBot="1" x14ac:dyDescent="0.3">
      <c r="E6" s="22"/>
      <c r="H6" s="37"/>
      <c r="I6" s="37"/>
      <c r="J6" s="37"/>
      <c r="K6" s="37"/>
    </row>
    <row r="7" spans="1:17" ht="45.75" thickTop="1" x14ac:dyDescent="0.25">
      <c r="C7" s="57" t="s">
        <v>3121</v>
      </c>
      <c r="D7" s="57" t="s">
        <v>3120</v>
      </c>
      <c r="E7" s="57" t="s">
        <v>3119</v>
      </c>
      <c r="F7" s="107"/>
      <c r="H7" s="37"/>
      <c r="I7" s="37"/>
      <c r="J7" s="37"/>
      <c r="K7" s="37"/>
    </row>
    <row r="8" spans="1:17" x14ac:dyDescent="0.25">
      <c r="C8" s="79"/>
      <c r="D8" s="79"/>
      <c r="E8" s="79"/>
      <c r="F8" s="79"/>
    </row>
    <row r="9" spans="1:17" x14ac:dyDescent="0.25">
      <c r="A9" s="37"/>
      <c r="C9" s="79" t="s">
        <v>3139</v>
      </c>
      <c r="D9" s="79">
        <v>13</v>
      </c>
      <c r="E9" s="79">
        <v>1</v>
      </c>
      <c r="F9" s="79"/>
    </row>
    <row r="10" spans="1:17" x14ac:dyDescent="0.25">
      <c r="A10" s="37"/>
      <c r="C10" s="158" t="s">
        <v>3566</v>
      </c>
      <c r="D10" s="79">
        <v>422</v>
      </c>
      <c r="E10" s="79">
        <v>2</v>
      </c>
      <c r="F10" s="79"/>
    </row>
    <row r="11" spans="1:17" x14ac:dyDescent="0.25">
      <c r="A11" s="37"/>
      <c r="C11" s="158" t="s">
        <v>3565</v>
      </c>
      <c r="D11" s="79">
        <v>463</v>
      </c>
      <c r="E11" s="79">
        <v>1</v>
      </c>
      <c r="F11" s="79"/>
    </row>
    <row r="12" spans="1:17" x14ac:dyDescent="0.25">
      <c r="A12" s="37"/>
      <c r="C12" s="158" t="s">
        <v>3564</v>
      </c>
      <c r="D12" s="79">
        <v>808</v>
      </c>
      <c r="E12" s="79">
        <v>4</v>
      </c>
      <c r="F12" s="79"/>
      <c r="Q12" s="21"/>
    </row>
    <row r="13" spans="1:17" x14ac:dyDescent="0.25">
      <c r="A13" s="37"/>
      <c r="C13" s="158" t="s">
        <v>3563</v>
      </c>
      <c r="D13" s="60">
        <v>2338</v>
      </c>
      <c r="E13" s="79">
        <v>10</v>
      </c>
      <c r="F13" s="79"/>
      <c r="G13" s="21"/>
      <c r="Q13" s="21"/>
    </row>
    <row r="14" spans="1:17" x14ac:dyDescent="0.25">
      <c r="A14" s="37"/>
      <c r="C14" s="158" t="s">
        <v>3562</v>
      </c>
      <c r="D14" s="60">
        <v>2119</v>
      </c>
      <c r="E14" s="79">
        <v>8</v>
      </c>
      <c r="F14" s="79"/>
      <c r="G14" s="21"/>
      <c r="Q14" s="21"/>
    </row>
    <row r="15" spans="1:17" x14ac:dyDescent="0.25">
      <c r="A15" s="37"/>
      <c r="C15" s="158" t="s">
        <v>3561</v>
      </c>
      <c r="D15" s="60">
        <v>5450</v>
      </c>
      <c r="E15" s="79">
        <v>10</v>
      </c>
      <c r="F15" s="79"/>
      <c r="G15" s="21"/>
      <c r="Q15" s="21"/>
    </row>
    <row r="16" spans="1:17" x14ac:dyDescent="0.25">
      <c r="A16" s="37"/>
      <c r="C16" s="158" t="s">
        <v>3560</v>
      </c>
      <c r="D16" s="60">
        <v>3320</v>
      </c>
      <c r="E16" s="79">
        <v>19</v>
      </c>
      <c r="F16" s="79"/>
      <c r="G16" s="21"/>
      <c r="Q16" s="21"/>
    </row>
    <row r="17" spans="1:17" x14ac:dyDescent="0.25">
      <c r="A17" s="37"/>
      <c r="C17" s="158" t="s">
        <v>3559</v>
      </c>
      <c r="D17" s="60">
        <v>4477</v>
      </c>
      <c r="E17" s="79">
        <v>15</v>
      </c>
      <c r="F17" s="79"/>
      <c r="G17" s="21"/>
      <c r="Q17" s="21"/>
    </row>
    <row r="18" spans="1:17" x14ac:dyDescent="0.25">
      <c r="A18" s="37"/>
      <c r="C18" s="158" t="s">
        <v>3558</v>
      </c>
      <c r="D18" s="60">
        <v>4440</v>
      </c>
      <c r="E18" s="79">
        <v>22</v>
      </c>
      <c r="F18" s="79"/>
      <c r="G18" s="21"/>
      <c r="Q18" s="21"/>
    </row>
    <row r="19" spans="1:17" x14ac:dyDescent="0.25">
      <c r="A19" s="37"/>
      <c r="C19" s="158" t="s">
        <v>3557</v>
      </c>
      <c r="D19" s="60">
        <v>6322</v>
      </c>
      <c r="E19" s="79">
        <v>31</v>
      </c>
      <c r="F19" s="79"/>
      <c r="G19" s="21"/>
      <c r="Q19" s="21"/>
    </row>
    <row r="20" spans="1:17" x14ac:dyDescent="0.25">
      <c r="A20" s="37"/>
      <c r="C20" s="158" t="s">
        <v>3556</v>
      </c>
      <c r="D20" s="60">
        <v>7333</v>
      </c>
      <c r="E20" s="79">
        <v>40</v>
      </c>
      <c r="F20" s="79"/>
      <c r="G20" s="21"/>
      <c r="Q20" s="21"/>
    </row>
    <row r="21" spans="1:17" x14ac:dyDescent="0.25">
      <c r="A21" s="37"/>
      <c r="C21" s="158" t="s">
        <v>3555</v>
      </c>
      <c r="D21" s="60">
        <v>9143</v>
      </c>
      <c r="E21" s="79">
        <v>50</v>
      </c>
      <c r="F21" s="79"/>
      <c r="G21" s="21"/>
      <c r="Q21" s="21"/>
    </row>
    <row r="22" spans="1:17" x14ac:dyDescent="0.25">
      <c r="A22" s="37"/>
      <c r="C22" s="147" t="s">
        <v>3533</v>
      </c>
      <c r="D22" s="60">
        <v>10550</v>
      </c>
      <c r="E22" s="79">
        <v>60</v>
      </c>
      <c r="F22" s="147"/>
      <c r="G22" s="21"/>
      <c r="Q22" s="21"/>
    </row>
    <row r="23" spans="1:17" x14ac:dyDescent="0.25">
      <c r="A23" s="37"/>
      <c r="C23" s="147" t="s">
        <v>3534</v>
      </c>
      <c r="D23" s="60">
        <v>11753</v>
      </c>
      <c r="E23" s="79">
        <v>80</v>
      </c>
      <c r="F23" s="147"/>
      <c r="G23" s="21"/>
      <c r="Q23" s="21"/>
    </row>
    <row r="24" spans="1:17" x14ac:dyDescent="0.25">
      <c r="A24" s="37"/>
      <c r="C24" s="147" t="s">
        <v>3535</v>
      </c>
      <c r="D24" s="60">
        <v>12615</v>
      </c>
      <c r="E24" s="79">
        <v>80</v>
      </c>
      <c r="F24" s="147"/>
      <c r="G24" s="21"/>
      <c r="Q24" s="21"/>
    </row>
    <row r="25" spans="1:17" x14ac:dyDescent="0.25">
      <c r="A25" s="37"/>
      <c r="C25" s="147" t="s">
        <v>3536</v>
      </c>
      <c r="D25" s="60">
        <v>18343</v>
      </c>
      <c r="E25" s="79">
        <v>109</v>
      </c>
      <c r="F25" s="147"/>
      <c r="G25" s="21"/>
      <c r="Q25" s="21"/>
    </row>
    <row r="26" spans="1:17" x14ac:dyDescent="0.25">
      <c r="A26" s="37"/>
      <c r="C26" s="147" t="s">
        <v>3537</v>
      </c>
      <c r="D26" s="60">
        <v>31404</v>
      </c>
      <c r="E26" s="79">
        <v>152</v>
      </c>
      <c r="F26" s="147"/>
      <c r="G26" s="21"/>
      <c r="Q26" s="21"/>
    </row>
    <row r="27" spans="1:17" x14ac:dyDescent="0.25">
      <c r="A27" s="37"/>
      <c r="C27" s="147" t="s">
        <v>3538</v>
      </c>
      <c r="D27" s="60">
        <v>38717</v>
      </c>
      <c r="E27" s="79">
        <v>161</v>
      </c>
      <c r="F27" s="147"/>
      <c r="G27" s="21"/>
      <c r="Q27" s="21"/>
    </row>
    <row r="28" spans="1:17" x14ac:dyDescent="0.25">
      <c r="A28" s="37"/>
      <c r="C28" s="147" t="s">
        <v>3539</v>
      </c>
      <c r="D28" s="60">
        <v>63547</v>
      </c>
      <c r="E28" s="79">
        <v>224</v>
      </c>
      <c r="F28" s="147"/>
      <c r="G28" s="21"/>
      <c r="Q28" s="21"/>
    </row>
    <row r="29" spans="1:17" x14ac:dyDescent="0.25">
      <c r="A29" s="37"/>
      <c r="C29" s="147" t="s">
        <v>3540</v>
      </c>
      <c r="D29" s="60">
        <v>114258</v>
      </c>
      <c r="E29" s="79">
        <v>274</v>
      </c>
      <c r="F29" s="147"/>
      <c r="G29" s="21"/>
    </row>
    <row r="30" spans="1:17" x14ac:dyDescent="0.25">
      <c r="A30" s="37"/>
      <c r="C30" s="147" t="s">
        <v>3541</v>
      </c>
      <c r="D30" s="60">
        <v>110746</v>
      </c>
      <c r="E30" s="79">
        <v>319</v>
      </c>
      <c r="F30" s="147"/>
      <c r="G30" s="21"/>
    </row>
    <row r="31" spans="1:17" x14ac:dyDescent="0.25">
      <c r="A31" s="37"/>
      <c r="C31" s="147" t="s">
        <v>3542</v>
      </c>
      <c r="D31" s="60">
        <v>83194</v>
      </c>
      <c r="E31" s="79">
        <v>299</v>
      </c>
      <c r="F31" s="147"/>
      <c r="G31" s="21"/>
    </row>
    <row r="32" spans="1:17" x14ac:dyDescent="0.25">
      <c r="A32" s="37"/>
      <c r="C32" s="147" t="s">
        <v>3543</v>
      </c>
      <c r="D32" s="60">
        <v>42817</v>
      </c>
      <c r="E32" s="79">
        <v>228</v>
      </c>
      <c r="F32" s="147"/>
      <c r="G32" s="21"/>
    </row>
    <row r="33" spans="1:17" x14ac:dyDescent="0.25">
      <c r="A33" s="37"/>
      <c r="C33" s="147" t="s">
        <v>3544</v>
      </c>
      <c r="D33" s="60">
        <v>34337</v>
      </c>
      <c r="E33" s="79">
        <v>199</v>
      </c>
      <c r="F33" s="147"/>
      <c r="G33" s="21"/>
    </row>
    <row r="34" spans="1:17" x14ac:dyDescent="0.25">
      <c r="A34" s="37"/>
      <c r="C34" s="147" t="s">
        <v>3545</v>
      </c>
      <c r="D34" s="60">
        <v>17896</v>
      </c>
      <c r="E34" s="79">
        <v>129</v>
      </c>
      <c r="F34" s="147"/>
      <c r="G34" s="21"/>
    </row>
    <row r="35" spans="1:17" x14ac:dyDescent="0.25">
      <c r="A35" s="37"/>
      <c r="C35" s="147" t="s">
        <v>3546</v>
      </c>
      <c r="D35" s="60">
        <v>15592</v>
      </c>
      <c r="E35" s="79">
        <v>101</v>
      </c>
      <c r="F35" s="147"/>
      <c r="G35" s="21"/>
    </row>
    <row r="36" spans="1:17" x14ac:dyDescent="0.25">
      <c r="A36" s="37"/>
      <c r="C36" s="147" t="s">
        <v>3547</v>
      </c>
      <c r="D36" s="60">
        <v>2819</v>
      </c>
      <c r="E36" s="79">
        <v>48</v>
      </c>
      <c r="F36" s="147"/>
      <c r="G36" s="21"/>
    </row>
    <row r="37" spans="1:17" x14ac:dyDescent="0.25">
      <c r="A37" s="37"/>
      <c r="C37" s="147" t="s">
        <v>3548</v>
      </c>
      <c r="D37" s="60">
        <v>1193</v>
      </c>
      <c r="E37" s="79">
        <v>30</v>
      </c>
      <c r="F37" s="147"/>
      <c r="G37" s="21"/>
    </row>
    <row r="38" spans="1:17" x14ac:dyDescent="0.25">
      <c r="A38" s="37"/>
      <c r="C38" s="147" t="s">
        <v>3549</v>
      </c>
      <c r="D38" s="79">
        <v>589</v>
      </c>
      <c r="E38" s="79">
        <v>20</v>
      </c>
      <c r="F38" s="147"/>
    </row>
    <row r="39" spans="1:17" x14ac:dyDescent="0.25">
      <c r="A39" s="37"/>
      <c r="C39" s="147" t="s">
        <v>3550</v>
      </c>
      <c r="D39" s="79">
        <v>144</v>
      </c>
      <c r="E39" s="79">
        <v>10</v>
      </c>
      <c r="F39" s="147"/>
    </row>
    <row r="40" spans="1:17" x14ac:dyDescent="0.25">
      <c r="A40" s="37"/>
      <c r="C40" s="26" t="s">
        <v>3551</v>
      </c>
      <c r="D40" s="79">
        <v>34</v>
      </c>
      <c r="E40" s="79">
        <v>1</v>
      </c>
      <c r="F40" s="79"/>
    </row>
    <row r="41" spans="1:17" x14ac:dyDescent="0.25">
      <c r="A41" s="37"/>
      <c r="C41" s="27" t="s">
        <v>3552</v>
      </c>
      <c r="D41" s="79">
        <v>25</v>
      </c>
      <c r="E41" s="79">
        <v>2</v>
      </c>
      <c r="F41" s="79"/>
      <c r="Q41" s="21"/>
    </row>
    <row r="42" spans="1:17" x14ac:dyDescent="0.25">
      <c r="A42" s="37"/>
      <c r="C42" s="27" t="s">
        <v>3553</v>
      </c>
      <c r="D42" s="79">
        <v>12</v>
      </c>
      <c r="E42" s="79">
        <v>1</v>
      </c>
      <c r="F42" s="79"/>
      <c r="Q42" s="21"/>
    </row>
    <row r="43" spans="1:17" x14ac:dyDescent="0.25">
      <c r="A43" s="37"/>
      <c r="C43" s="87" t="s">
        <v>3554</v>
      </c>
      <c r="D43" s="75">
        <v>18</v>
      </c>
      <c r="E43" s="75">
        <v>1</v>
      </c>
      <c r="F43" s="26"/>
      <c r="Q43" s="21"/>
    </row>
    <row r="44" spans="1:17" x14ac:dyDescent="0.25">
      <c r="Q44" s="21"/>
    </row>
    <row r="45" spans="1:17" x14ac:dyDescent="0.25">
      <c r="G45" s="22"/>
      <c r="I45" s="37"/>
      <c r="J45" s="37"/>
      <c r="K45" s="37"/>
      <c r="Q45" s="21"/>
    </row>
    <row r="46" spans="1:17" ht="105" customHeight="1" x14ac:dyDescent="0.25">
      <c r="C46" s="165" t="s">
        <v>3140</v>
      </c>
      <c r="D46" s="165"/>
      <c r="E46" s="165"/>
      <c r="F46" s="81"/>
      <c r="Q46" s="21"/>
    </row>
    <row r="47" spans="1:17" x14ac:dyDescent="0.25">
      <c r="Q47" s="21"/>
    </row>
    <row r="48" spans="1:17" x14ac:dyDescent="0.25">
      <c r="Q48" s="21"/>
    </row>
    <row r="49" spans="17:17" x14ac:dyDescent="0.25">
      <c r="Q49" s="21"/>
    </row>
    <row r="50" spans="17:17" x14ac:dyDescent="0.25">
      <c r="Q50" s="21"/>
    </row>
    <row r="51" spans="17:17" x14ac:dyDescent="0.25">
      <c r="Q51" s="21"/>
    </row>
    <row r="52" spans="17:17" x14ac:dyDescent="0.25">
      <c r="Q52" s="21"/>
    </row>
    <row r="53" spans="17:17" x14ac:dyDescent="0.25">
      <c r="Q53" s="21"/>
    </row>
    <row r="55" spans="17:17" x14ac:dyDescent="0.25">
      <c r="Q55" s="21"/>
    </row>
  </sheetData>
  <mergeCells count="1">
    <mergeCell ref="C46:E4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B1" zoomScale="85" zoomScaleNormal="85" workbookViewId="0">
      <selection activeCell="L20" sqref="L20"/>
    </sheetView>
  </sheetViews>
  <sheetFormatPr defaultRowHeight="15" x14ac:dyDescent="0.25"/>
  <cols>
    <col min="1" max="1" width="15.7109375" style="22" customWidth="1"/>
    <col min="2" max="3" width="12.7109375" style="22" customWidth="1"/>
    <col min="4" max="4" width="2.7109375" style="37" customWidth="1"/>
    <col min="5" max="6" width="12.7109375" style="22" customWidth="1"/>
    <col min="7" max="7" width="2.7109375" style="37" customWidth="1"/>
    <col min="8" max="9" width="12.7109375" style="22" customWidth="1"/>
    <col min="10" max="16384" width="9.140625" style="22"/>
  </cols>
  <sheetData>
    <row r="1" spans="1:17" s="37" customFormat="1" x14ac:dyDescent="0.25"/>
    <row r="2" spans="1:17" x14ac:dyDescent="0.25">
      <c r="A2" s="39" t="s">
        <v>3196</v>
      </c>
    </row>
    <row r="3" spans="1:17" s="100" customFormat="1" x14ac:dyDescent="0.25">
      <c r="A3" s="39"/>
    </row>
    <row r="4" spans="1:17" s="100" customFormat="1" x14ac:dyDescent="0.25">
      <c r="A4" s="22" t="s">
        <v>28</v>
      </c>
      <c r="B4" s="21">
        <f>SUM(B9:B18)</f>
        <v>0.14646029799999999</v>
      </c>
      <c r="C4" s="21">
        <f>SUM(C9:C18)</f>
        <v>4.8315572710000003</v>
      </c>
      <c r="D4" s="21"/>
      <c r="E4" s="21">
        <f>SUM(E9:E18)</f>
        <v>6.3908831999999999E-2</v>
      </c>
      <c r="F4" s="21">
        <f>SUM(F9:F18)</f>
        <v>3.3577113660000006</v>
      </c>
      <c r="G4" s="21"/>
      <c r="H4" s="21">
        <f>SUM(H9:H18)</f>
        <v>0.71624786099999993</v>
      </c>
      <c r="I4" s="21">
        <f>SUM(I9:I18)</f>
        <v>0.88411436999999982</v>
      </c>
    </row>
    <row r="5" spans="1:17" x14ac:dyDescent="0.25">
      <c r="K5" s="22" t="s">
        <v>3567</v>
      </c>
    </row>
    <row r="6" spans="1:17" ht="15.75" thickBot="1" x14ac:dyDescent="0.3">
      <c r="A6" s="37" t="s">
        <v>3129</v>
      </c>
      <c r="B6" s="79" t="s">
        <v>58</v>
      </c>
      <c r="C6" s="79" t="s">
        <v>59</v>
      </c>
      <c r="D6" s="79"/>
      <c r="E6" s="79" t="s">
        <v>60</v>
      </c>
      <c r="F6" s="79" t="s">
        <v>61</v>
      </c>
      <c r="G6" s="79"/>
      <c r="H6" s="79" t="s">
        <v>62</v>
      </c>
      <c r="I6" s="79" t="s">
        <v>63</v>
      </c>
    </row>
    <row r="7" spans="1:17" ht="15.75" customHeight="1" thickTop="1" x14ac:dyDescent="0.25">
      <c r="A7" s="161" t="s">
        <v>3137</v>
      </c>
      <c r="B7" s="163" t="s">
        <v>27</v>
      </c>
      <c r="C7" s="163"/>
      <c r="D7" s="53"/>
      <c r="E7" s="163" t="s">
        <v>3132</v>
      </c>
      <c r="F7" s="163"/>
      <c r="G7" s="53"/>
      <c r="H7" s="163" t="s">
        <v>57</v>
      </c>
      <c r="I7" s="163"/>
      <c r="K7" s="22" t="s">
        <v>3586</v>
      </c>
      <c r="L7" s="21"/>
      <c r="M7" s="21"/>
      <c r="N7" s="21"/>
      <c r="O7" s="21"/>
      <c r="P7" s="21"/>
    </row>
    <row r="8" spans="1:17" ht="30" x14ac:dyDescent="0.25">
      <c r="A8" s="162"/>
      <c r="B8" s="77" t="s">
        <v>64</v>
      </c>
      <c r="C8" s="77" t="s">
        <v>65</v>
      </c>
      <c r="D8" s="77"/>
      <c r="E8" s="77" t="s">
        <v>64</v>
      </c>
      <c r="F8" s="77" t="s">
        <v>65</v>
      </c>
      <c r="G8" s="77"/>
      <c r="H8" s="77" t="s">
        <v>64</v>
      </c>
      <c r="I8" s="77" t="s">
        <v>65</v>
      </c>
      <c r="K8" s="148"/>
      <c r="L8" s="122" t="s">
        <v>27</v>
      </c>
      <c r="M8" s="122" t="s">
        <v>26</v>
      </c>
      <c r="N8" s="122" t="s">
        <v>57</v>
      </c>
      <c r="O8" s="21"/>
      <c r="P8" s="21"/>
      <c r="Q8" s="21"/>
    </row>
    <row r="9" spans="1:17" x14ac:dyDescent="0.25">
      <c r="A9" s="22">
        <v>1</v>
      </c>
      <c r="B9" s="155">
        <v>7.1382019999999997E-3</v>
      </c>
      <c r="C9" s="155">
        <v>0.16034433100000001</v>
      </c>
      <c r="D9" s="155"/>
      <c r="E9" s="155">
        <v>7.5777099999999997E-3</v>
      </c>
      <c r="F9" s="155">
        <v>0.24526014099999999</v>
      </c>
      <c r="G9" s="155"/>
      <c r="H9" s="155">
        <v>9.1993389999999994E-2</v>
      </c>
      <c r="I9" s="155">
        <v>0.48768622499999997</v>
      </c>
      <c r="K9" s="148">
        <f t="shared" ref="K9:K18" si="0">A9</f>
        <v>1</v>
      </c>
      <c r="L9" s="145">
        <f t="shared" ref="L9:L18" si="1">SUM(B9:C9)</f>
        <v>0.16748253300000002</v>
      </c>
      <c r="M9" s="145">
        <f>SUM(E9:F9)</f>
        <v>0.252837851</v>
      </c>
      <c r="N9" s="145">
        <f t="shared" ref="N9:N18" si="2">SUM(H9:I9)</f>
        <v>0.57967961499999998</v>
      </c>
      <c r="O9" s="21"/>
    </row>
    <row r="10" spans="1:17" x14ac:dyDescent="0.25">
      <c r="A10" s="22">
        <v>2</v>
      </c>
      <c r="B10" s="155">
        <v>1.2801821999999999E-2</v>
      </c>
      <c r="C10" s="155">
        <v>0.28414578299999999</v>
      </c>
      <c r="D10" s="155"/>
      <c r="E10" s="155">
        <v>3.6173120000000003E-2</v>
      </c>
      <c r="F10" s="155">
        <v>0.448337137</v>
      </c>
      <c r="G10" s="155"/>
      <c r="H10" s="155">
        <v>0.11078207700000001</v>
      </c>
      <c r="I10" s="155">
        <v>0.10776006</v>
      </c>
      <c r="K10" s="148">
        <f t="shared" si="0"/>
        <v>2</v>
      </c>
      <c r="L10" s="145">
        <f t="shared" si="1"/>
        <v>0.296947605</v>
      </c>
      <c r="M10" s="145">
        <f t="shared" ref="M10:M18" si="3">SUM(E10:F10)</f>
        <v>0.484510257</v>
      </c>
      <c r="N10" s="145">
        <f t="shared" si="2"/>
        <v>0.21854213700000003</v>
      </c>
      <c r="O10" s="21"/>
    </row>
    <row r="11" spans="1:17" x14ac:dyDescent="0.25">
      <c r="A11" s="22">
        <v>3</v>
      </c>
      <c r="B11" s="155">
        <v>1.6713898000000001E-2</v>
      </c>
      <c r="C11" s="155">
        <v>0.43876649299999998</v>
      </c>
      <c r="D11" s="155"/>
      <c r="E11" s="155">
        <v>4.8755199999999998E-4</v>
      </c>
      <c r="F11" s="155">
        <v>0.32183014799999998</v>
      </c>
      <c r="G11" s="155"/>
      <c r="H11" s="155">
        <v>0.11762196499999999</v>
      </c>
      <c r="I11" s="155">
        <v>0.10457994299999999</v>
      </c>
      <c r="K11" s="148">
        <f t="shared" si="0"/>
        <v>3</v>
      </c>
      <c r="L11" s="145">
        <f t="shared" si="1"/>
        <v>0.45548039099999998</v>
      </c>
      <c r="M11" s="145">
        <f t="shared" si="3"/>
        <v>0.32231769999999998</v>
      </c>
      <c r="N11" s="145">
        <f t="shared" si="2"/>
        <v>0.222201908</v>
      </c>
      <c r="O11" s="21"/>
    </row>
    <row r="12" spans="1:17" x14ac:dyDescent="0.25">
      <c r="A12" s="22">
        <v>4</v>
      </c>
      <c r="B12" s="155">
        <v>1.1409654E-2</v>
      </c>
      <c r="C12" s="155">
        <v>0.43293134799999999</v>
      </c>
      <c r="D12" s="155"/>
      <c r="E12" s="155">
        <v>3.0149859999999999E-3</v>
      </c>
      <c r="F12" s="155">
        <v>0.43387720200000002</v>
      </c>
      <c r="G12" s="155"/>
      <c r="H12" s="155">
        <v>8.6473942999999998E-2</v>
      </c>
      <c r="I12" s="155">
        <v>3.2292867000000003E-2</v>
      </c>
      <c r="J12" s="21"/>
      <c r="K12" s="148">
        <f t="shared" si="0"/>
        <v>4</v>
      </c>
      <c r="L12" s="145">
        <f t="shared" si="1"/>
        <v>0.44434100199999998</v>
      </c>
      <c r="M12" s="145">
        <f t="shared" si="3"/>
        <v>0.43689218800000001</v>
      </c>
      <c r="N12" s="145">
        <f t="shared" si="2"/>
        <v>0.11876681</v>
      </c>
      <c r="O12" s="21"/>
    </row>
    <row r="13" spans="1:17" x14ac:dyDescent="0.25">
      <c r="A13" s="22">
        <v>5</v>
      </c>
      <c r="B13" s="155">
        <v>1.0526812E-2</v>
      </c>
      <c r="C13" s="155">
        <v>0.75988167500000003</v>
      </c>
      <c r="D13" s="155"/>
      <c r="E13" s="155">
        <v>2.8323299999999998E-4</v>
      </c>
      <c r="F13" s="155">
        <v>0.184400174</v>
      </c>
      <c r="G13" s="155"/>
      <c r="H13" s="155">
        <v>2.8984138999999999E-2</v>
      </c>
      <c r="I13" s="155">
        <v>1.5923968E-2</v>
      </c>
      <c r="J13" s="21"/>
      <c r="K13" s="148">
        <f t="shared" si="0"/>
        <v>5</v>
      </c>
      <c r="L13" s="145">
        <f t="shared" si="1"/>
        <v>0.77040848700000009</v>
      </c>
      <c r="M13" s="145">
        <f t="shared" si="3"/>
        <v>0.18468340699999999</v>
      </c>
      <c r="N13" s="145">
        <f t="shared" si="2"/>
        <v>4.4908107000000003E-2</v>
      </c>
      <c r="O13" s="21"/>
    </row>
    <row r="14" spans="1:17" x14ac:dyDescent="0.25">
      <c r="A14" s="22">
        <v>6</v>
      </c>
      <c r="B14" s="155">
        <v>1.4706547E-2</v>
      </c>
      <c r="C14" s="155">
        <v>0.66387186799999998</v>
      </c>
      <c r="D14" s="155"/>
      <c r="E14" s="155">
        <v>2.7697080000000001E-3</v>
      </c>
      <c r="F14" s="155">
        <v>0.24245480599999999</v>
      </c>
      <c r="G14" s="155"/>
      <c r="H14" s="155">
        <v>2.3437146999999998E-2</v>
      </c>
      <c r="I14" s="155">
        <v>5.2759924E-2</v>
      </c>
      <c r="J14" s="21"/>
      <c r="K14" s="148">
        <f t="shared" si="0"/>
        <v>6</v>
      </c>
      <c r="L14" s="145">
        <f t="shared" si="1"/>
        <v>0.67857841499999993</v>
      </c>
      <c r="M14" s="145">
        <f t="shared" si="3"/>
        <v>0.245224514</v>
      </c>
      <c r="N14" s="145">
        <f t="shared" si="2"/>
        <v>7.6197071000000005E-2</v>
      </c>
      <c r="O14" s="21"/>
    </row>
    <row r="15" spans="1:17" x14ac:dyDescent="0.25">
      <c r="A15" s="22">
        <v>7</v>
      </c>
      <c r="B15" s="155">
        <v>1.6071805000000002E-2</v>
      </c>
      <c r="C15" s="155">
        <v>0.62174880200000004</v>
      </c>
      <c r="D15" s="155"/>
      <c r="E15" s="155">
        <v>7.8178999999999998E-4</v>
      </c>
      <c r="F15" s="155">
        <v>0.30653697200000002</v>
      </c>
      <c r="G15" s="155"/>
      <c r="H15" s="155">
        <v>4.5328803000000001E-2</v>
      </c>
      <c r="I15" s="155">
        <v>9.5318279999999991E-3</v>
      </c>
      <c r="J15" s="21"/>
      <c r="K15" s="148">
        <f t="shared" si="0"/>
        <v>7</v>
      </c>
      <c r="L15" s="145">
        <f t="shared" si="1"/>
        <v>0.63782060700000009</v>
      </c>
      <c r="M15" s="145">
        <f t="shared" si="3"/>
        <v>0.30731876200000002</v>
      </c>
      <c r="N15" s="145">
        <f t="shared" si="2"/>
        <v>5.4860631E-2</v>
      </c>
      <c r="O15" s="21"/>
    </row>
    <row r="16" spans="1:17" x14ac:dyDescent="0.25">
      <c r="A16" s="22">
        <v>8</v>
      </c>
      <c r="B16" s="155">
        <v>9.5865039999999992E-3</v>
      </c>
      <c r="C16" s="155">
        <v>0.57119068100000003</v>
      </c>
      <c r="D16" s="155"/>
      <c r="E16" s="155">
        <v>4.9021899999999998E-3</v>
      </c>
      <c r="F16" s="155">
        <v>0.33434490100000003</v>
      </c>
      <c r="G16" s="155"/>
      <c r="H16" s="155">
        <v>6.8428343000000003E-2</v>
      </c>
      <c r="I16" s="155">
        <v>1.1547379999999999E-2</v>
      </c>
      <c r="J16" s="21"/>
      <c r="K16" s="148">
        <f t="shared" si="0"/>
        <v>8</v>
      </c>
      <c r="L16" s="145">
        <f t="shared" si="1"/>
        <v>0.58077718500000008</v>
      </c>
      <c r="M16" s="145">
        <f t="shared" si="3"/>
        <v>0.339247091</v>
      </c>
      <c r="N16" s="145">
        <f t="shared" si="2"/>
        <v>7.9975722999999999E-2</v>
      </c>
      <c r="O16" s="21"/>
    </row>
    <row r="17" spans="1:17" x14ac:dyDescent="0.25">
      <c r="A17" s="22">
        <v>9</v>
      </c>
      <c r="B17" s="155">
        <v>1.9629905999999999E-2</v>
      </c>
      <c r="C17" s="155">
        <v>0.40035275300000001</v>
      </c>
      <c r="D17" s="155"/>
      <c r="E17" s="155">
        <v>2.828166E-3</v>
      </c>
      <c r="F17" s="155">
        <v>0.47899402899999999</v>
      </c>
      <c r="G17" s="155"/>
      <c r="H17" s="155">
        <v>5.3613516E-2</v>
      </c>
      <c r="I17" s="155">
        <v>4.4581630999999997E-2</v>
      </c>
      <c r="J17" s="21"/>
      <c r="K17" s="148">
        <f t="shared" si="0"/>
        <v>9</v>
      </c>
      <c r="L17" s="145">
        <f t="shared" si="1"/>
        <v>0.41998265899999998</v>
      </c>
      <c r="M17" s="145">
        <f t="shared" si="3"/>
        <v>0.48182219500000001</v>
      </c>
      <c r="N17" s="145">
        <f t="shared" si="2"/>
        <v>9.8195146999999997E-2</v>
      </c>
      <c r="O17" s="21"/>
    </row>
    <row r="18" spans="1:17" x14ac:dyDescent="0.25">
      <c r="A18" s="28">
        <v>10</v>
      </c>
      <c r="B18" s="125">
        <v>2.7875147999999999E-2</v>
      </c>
      <c r="C18" s="125">
        <v>0.49832353699999998</v>
      </c>
      <c r="D18" s="125"/>
      <c r="E18" s="125">
        <v>5.0903770000000001E-3</v>
      </c>
      <c r="F18" s="125">
        <v>0.36167585600000002</v>
      </c>
      <c r="G18" s="125"/>
      <c r="H18" s="125">
        <v>8.9584538000000005E-2</v>
      </c>
      <c r="I18" s="125">
        <v>1.7450543999999998E-2</v>
      </c>
      <c r="J18" s="21"/>
      <c r="K18" s="148">
        <f t="shared" si="0"/>
        <v>10</v>
      </c>
      <c r="L18" s="145">
        <f t="shared" si="1"/>
        <v>0.526198685</v>
      </c>
      <c r="M18" s="145">
        <f t="shared" si="3"/>
        <v>0.366766233</v>
      </c>
      <c r="N18" s="145">
        <f t="shared" si="2"/>
        <v>0.107035082</v>
      </c>
      <c r="O18" s="21"/>
    </row>
    <row r="19" spans="1:17" x14ac:dyDescent="0.25">
      <c r="B19" s="21"/>
      <c r="C19" s="21"/>
      <c r="D19" s="21"/>
      <c r="F19" s="21"/>
      <c r="G19" s="21"/>
      <c r="H19" s="21"/>
      <c r="I19" s="21"/>
      <c r="J19" s="21"/>
      <c r="Q19" s="21"/>
    </row>
    <row r="20" spans="1:17" ht="45" customHeight="1" x14ac:dyDescent="0.25">
      <c r="A20" s="165" t="s">
        <v>3140</v>
      </c>
      <c r="B20" s="165"/>
      <c r="C20" s="165"/>
      <c r="D20" s="165"/>
      <c r="E20" s="165"/>
      <c r="F20" s="165"/>
      <c r="G20" s="165"/>
      <c r="H20" s="165"/>
      <c r="I20" s="165"/>
      <c r="J20" s="21"/>
      <c r="Q20" s="21"/>
    </row>
    <row r="21" spans="1:17" x14ac:dyDescent="0.25">
      <c r="B21" s="21"/>
      <c r="C21" s="21"/>
      <c r="D21" s="21"/>
      <c r="F21" s="21"/>
      <c r="G21" s="21"/>
      <c r="H21" s="21"/>
      <c r="Q21" s="21"/>
    </row>
    <row r="22" spans="1:17" ht="15" customHeight="1" x14ac:dyDescent="0.25">
      <c r="D22" s="22"/>
      <c r="G22" s="22"/>
      <c r="Q22" s="21"/>
    </row>
    <row r="23" spans="1:17" x14ac:dyDescent="0.25">
      <c r="Q23" s="21"/>
    </row>
    <row r="24" spans="1:17" x14ac:dyDescent="0.25">
      <c r="Q24" s="21"/>
    </row>
    <row r="25" spans="1:17" x14ac:dyDescent="0.25">
      <c r="Q25" s="21"/>
    </row>
    <row r="26" spans="1:17" x14ac:dyDescent="0.25">
      <c r="Q26" s="21"/>
    </row>
    <row r="27" spans="1:17" x14ac:dyDescent="0.25">
      <c r="Q27" s="21"/>
    </row>
  </sheetData>
  <mergeCells count="5">
    <mergeCell ref="A7:A8"/>
    <mergeCell ref="B7:C7"/>
    <mergeCell ref="E7:F7"/>
    <mergeCell ref="H7:I7"/>
    <mergeCell ref="A20:I2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1"/>
  <sheetViews>
    <sheetView topLeftCell="A43" workbookViewId="0">
      <selection activeCell="I44" sqref="I44"/>
    </sheetView>
  </sheetViews>
  <sheetFormatPr defaultRowHeight="15" x14ac:dyDescent="0.25"/>
  <cols>
    <col min="1" max="1" width="9.140625" style="22"/>
    <col min="2" max="2" width="10.7109375" style="22" customWidth="1"/>
    <col min="3" max="6" width="12.7109375" style="79" customWidth="1"/>
    <col min="7" max="7" width="10.7109375" style="79" customWidth="1"/>
    <col min="8" max="12" width="9.140625" style="22"/>
    <col min="13" max="13" width="12" style="22" bestFit="1" customWidth="1"/>
    <col min="14" max="16384" width="9.140625" style="22"/>
  </cols>
  <sheetData>
    <row r="1" spans="2:14" s="37" customFormat="1" x14ac:dyDescent="0.25">
      <c r="C1" s="79"/>
      <c r="D1" s="79"/>
      <c r="E1" s="79"/>
      <c r="F1" s="79"/>
      <c r="G1" s="79"/>
    </row>
    <row r="2" spans="2:14" x14ac:dyDescent="0.25">
      <c r="B2" s="39" t="s">
        <v>3195</v>
      </c>
    </row>
    <row r="3" spans="2:14" ht="15.75" thickBot="1" x14ac:dyDescent="0.3"/>
    <row r="4" spans="2:14" ht="15.75" thickTop="1" x14ac:dyDescent="0.25">
      <c r="B4" s="161" t="s">
        <v>3141</v>
      </c>
      <c r="C4" s="163" t="s">
        <v>3568</v>
      </c>
      <c r="D4" s="163"/>
      <c r="E4" s="163"/>
      <c r="F4" s="163"/>
      <c r="G4" s="161" t="s">
        <v>15</v>
      </c>
    </row>
    <row r="5" spans="2:14" x14ac:dyDescent="0.25">
      <c r="B5" s="162"/>
      <c r="C5" s="75" t="s">
        <v>3194</v>
      </c>
      <c r="D5" s="75" t="s">
        <v>72</v>
      </c>
      <c r="E5" s="75" t="s">
        <v>73</v>
      </c>
      <c r="F5" s="75" t="s">
        <v>74</v>
      </c>
      <c r="G5" s="162"/>
    </row>
    <row r="6" spans="2:14" x14ac:dyDescent="0.25">
      <c r="B6" s="79"/>
    </row>
    <row r="7" spans="2:14" x14ac:dyDescent="0.25">
      <c r="B7" s="108" t="s">
        <v>3144</v>
      </c>
      <c r="C7" s="79">
        <v>1</v>
      </c>
      <c r="D7" s="79">
        <v>3</v>
      </c>
      <c r="E7" s="79">
        <v>2</v>
      </c>
      <c r="F7" s="79">
        <v>46</v>
      </c>
      <c r="G7" s="79">
        <v>52</v>
      </c>
    </row>
    <row r="8" spans="2:14" x14ac:dyDescent="0.25">
      <c r="B8" s="109" t="s">
        <v>3142</v>
      </c>
      <c r="C8" s="79">
        <v>0</v>
      </c>
      <c r="D8" s="79">
        <v>0</v>
      </c>
      <c r="E8" s="79">
        <v>0</v>
      </c>
      <c r="F8" s="79">
        <v>88</v>
      </c>
      <c r="G8" s="79">
        <v>88</v>
      </c>
    </row>
    <row r="9" spans="2:14" x14ac:dyDescent="0.25">
      <c r="B9" s="108" t="s">
        <v>3143</v>
      </c>
      <c r="C9" s="60">
        <v>2</v>
      </c>
      <c r="D9" s="79">
        <v>3</v>
      </c>
      <c r="E9" s="79">
        <v>2</v>
      </c>
      <c r="F9" s="79">
        <v>124</v>
      </c>
      <c r="G9" s="79">
        <v>131</v>
      </c>
    </row>
    <row r="10" spans="2:14" x14ac:dyDescent="0.25">
      <c r="B10" s="108" t="s">
        <v>3145</v>
      </c>
      <c r="C10" s="60">
        <v>1</v>
      </c>
      <c r="D10" s="79">
        <v>8</v>
      </c>
      <c r="E10" s="79">
        <v>2</v>
      </c>
      <c r="F10" s="79">
        <v>137</v>
      </c>
      <c r="G10" s="79">
        <v>148</v>
      </c>
      <c r="N10" s="21"/>
    </row>
    <row r="11" spans="2:14" x14ac:dyDescent="0.25">
      <c r="B11" s="108" t="s">
        <v>3146</v>
      </c>
      <c r="C11" s="60">
        <v>0</v>
      </c>
      <c r="D11" s="79">
        <v>9</v>
      </c>
      <c r="E11" s="79">
        <v>7</v>
      </c>
      <c r="F11" s="79">
        <v>136</v>
      </c>
      <c r="G11" s="79">
        <v>152</v>
      </c>
      <c r="N11" s="21"/>
    </row>
    <row r="12" spans="2:14" x14ac:dyDescent="0.25">
      <c r="B12" s="108" t="s">
        <v>3147</v>
      </c>
      <c r="C12" s="60">
        <v>4</v>
      </c>
      <c r="D12" s="79">
        <v>11</v>
      </c>
      <c r="E12" s="79">
        <v>14</v>
      </c>
      <c r="F12" s="79">
        <v>168</v>
      </c>
      <c r="G12" s="79">
        <v>197</v>
      </c>
      <c r="N12" s="21"/>
    </row>
    <row r="13" spans="2:14" x14ac:dyDescent="0.25">
      <c r="B13" s="108" t="s">
        <v>3148</v>
      </c>
      <c r="C13" s="60">
        <v>1</v>
      </c>
      <c r="D13" s="79">
        <v>17</v>
      </c>
      <c r="E13" s="79">
        <v>21</v>
      </c>
      <c r="F13" s="79">
        <v>145</v>
      </c>
      <c r="G13" s="79">
        <v>184</v>
      </c>
      <c r="N13" s="21"/>
    </row>
    <row r="14" spans="2:14" x14ac:dyDescent="0.25">
      <c r="B14" s="108" t="s">
        <v>3149</v>
      </c>
      <c r="C14" s="60">
        <v>7</v>
      </c>
      <c r="D14" s="79">
        <v>20</v>
      </c>
      <c r="E14" s="79">
        <v>16</v>
      </c>
      <c r="F14" s="79">
        <v>160</v>
      </c>
      <c r="G14" s="79">
        <v>203</v>
      </c>
      <c r="N14" s="21"/>
    </row>
    <row r="15" spans="2:14" x14ac:dyDescent="0.25">
      <c r="B15" s="108" t="s">
        <v>3150</v>
      </c>
      <c r="C15" s="60">
        <v>1</v>
      </c>
      <c r="D15" s="79">
        <v>23</v>
      </c>
      <c r="E15" s="79">
        <v>19</v>
      </c>
      <c r="F15" s="79">
        <v>107</v>
      </c>
      <c r="G15" s="79">
        <v>150</v>
      </c>
      <c r="N15" s="21"/>
    </row>
    <row r="16" spans="2:14" x14ac:dyDescent="0.25">
      <c r="B16" s="108" t="s">
        <v>3151</v>
      </c>
      <c r="C16" s="60">
        <v>3</v>
      </c>
      <c r="D16" s="79">
        <v>27</v>
      </c>
      <c r="E16" s="79">
        <v>13</v>
      </c>
      <c r="F16" s="79">
        <v>134</v>
      </c>
      <c r="G16" s="79">
        <v>177</v>
      </c>
      <c r="N16" s="21"/>
    </row>
    <row r="17" spans="2:14" x14ac:dyDescent="0.25">
      <c r="B17" s="108" t="s">
        <v>3152</v>
      </c>
      <c r="C17" s="60">
        <v>9</v>
      </c>
      <c r="D17" s="79">
        <v>27</v>
      </c>
      <c r="E17" s="79">
        <v>26</v>
      </c>
      <c r="F17" s="79">
        <v>101</v>
      </c>
      <c r="G17" s="79">
        <v>163</v>
      </c>
      <c r="N17" s="21"/>
    </row>
    <row r="18" spans="2:14" x14ac:dyDescent="0.25">
      <c r="B18" s="108" t="s">
        <v>3153</v>
      </c>
      <c r="C18" s="60">
        <v>4</v>
      </c>
      <c r="D18" s="79">
        <v>32</v>
      </c>
      <c r="E18" s="79">
        <v>25</v>
      </c>
      <c r="F18" s="79">
        <v>84</v>
      </c>
      <c r="G18" s="79">
        <v>145</v>
      </c>
      <c r="N18" s="21"/>
    </row>
    <row r="19" spans="2:14" x14ac:dyDescent="0.25">
      <c r="B19" s="108" t="s">
        <v>3154</v>
      </c>
      <c r="C19" s="60">
        <v>5</v>
      </c>
      <c r="D19" s="79">
        <v>33</v>
      </c>
      <c r="E19" s="79">
        <v>17</v>
      </c>
      <c r="F19" s="79">
        <v>98</v>
      </c>
      <c r="G19" s="79">
        <v>153</v>
      </c>
      <c r="N19" s="21"/>
    </row>
    <row r="20" spans="2:14" x14ac:dyDescent="0.25">
      <c r="B20" s="108" t="s">
        <v>3155</v>
      </c>
      <c r="C20" s="60">
        <v>3</v>
      </c>
      <c r="D20" s="79">
        <v>46</v>
      </c>
      <c r="E20" s="79">
        <v>27</v>
      </c>
      <c r="F20" s="79">
        <v>68</v>
      </c>
      <c r="G20" s="79">
        <v>144</v>
      </c>
      <c r="N20" s="21"/>
    </row>
    <row r="21" spans="2:14" x14ac:dyDescent="0.25">
      <c r="B21" s="108" t="s">
        <v>3156</v>
      </c>
      <c r="C21" s="60">
        <v>8</v>
      </c>
      <c r="D21" s="79">
        <v>42</v>
      </c>
      <c r="E21" s="79">
        <v>35</v>
      </c>
      <c r="F21" s="79">
        <v>79</v>
      </c>
      <c r="G21" s="79">
        <v>164</v>
      </c>
      <c r="N21" s="21"/>
    </row>
    <row r="22" spans="2:14" x14ac:dyDescent="0.25">
      <c r="B22" s="108" t="s">
        <v>3157</v>
      </c>
      <c r="C22" s="60">
        <v>5</v>
      </c>
      <c r="D22" s="79">
        <v>34</v>
      </c>
      <c r="E22" s="79">
        <v>26</v>
      </c>
      <c r="F22" s="79">
        <v>80</v>
      </c>
      <c r="G22" s="79">
        <v>145</v>
      </c>
      <c r="N22" s="21"/>
    </row>
    <row r="23" spans="2:14" x14ac:dyDescent="0.25">
      <c r="B23" s="108" t="s">
        <v>3158</v>
      </c>
      <c r="C23" s="60">
        <v>11</v>
      </c>
      <c r="D23" s="79">
        <v>36</v>
      </c>
      <c r="E23" s="79">
        <v>25</v>
      </c>
      <c r="F23" s="79">
        <v>72</v>
      </c>
      <c r="G23" s="79">
        <v>144</v>
      </c>
      <c r="N23" s="21"/>
    </row>
    <row r="24" spans="2:14" x14ac:dyDescent="0.25">
      <c r="B24" s="108" t="s">
        <v>3159</v>
      </c>
      <c r="C24" s="60">
        <v>7</v>
      </c>
      <c r="D24" s="79">
        <v>45</v>
      </c>
      <c r="E24" s="79">
        <v>34</v>
      </c>
      <c r="F24" s="79">
        <v>58</v>
      </c>
      <c r="G24" s="79">
        <v>144</v>
      </c>
      <c r="N24" s="21"/>
    </row>
    <row r="25" spans="2:14" x14ac:dyDescent="0.25">
      <c r="B25" s="108" t="s">
        <v>3160</v>
      </c>
      <c r="C25" s="60">
        <v>7</v>
      </c>
      <c r="D25" s="79">
        <v>45</v>
      </c>
      <c r="E25" s="79">
        <v>26</v>
      </c>
      <c r="F25" s="79">
        <v>50</v>
      </c>
      <c r="G25" s="79">
        <v>128</v>
      </c>
      <c r="N25" s="21"/>
    </row>
    <row r="26" spans="2:14" x14ac:dyDescent="0.25">
      <c r="B26" s="108" t="s">
        <v>3161</v>
      </c>
      <c r="C26" s="79">
        <v>9</v>
      </c>
      <c r="D26" s="79">
        <v>40</v>
      </c>
      <c r="E26" s="79">
        <v>25</v>
      </c>
      <c r="F26" s="79">
        <v>59</v>
      </c>
      <c r="G26" s="79">
        <v>133</v>
      </c>
      <c r="N26" s="21"/>
    </row>
    <row r="27" spans="2:14" x14ac:dyDescent="0.25">
      <c r="B27" s="108" t="s">
        <v>3162</v>
      </c>
      <c r="C27" s="79">
        <v>10</v>
      </c>
      <c r="D27" s="79">
        <v>40</v>
      </c>
      <c r="E27" s="79">
        <v>32</v>
      </c>
      <c r="F27" s="79">
        <v>49</v>
      </c>
      <c r="G27" s="79">
        <v>131</v>
      </c>
    </row>
    <row r="28" spans="2:14" x14ac:dyDescent="0.25">
      <c r="B28" s="108" t="s">
        <v>3163</v>
      </c>
      <c r="C28" s="79">
        <v>10</v>
      </c>
      <c r="D28" s="79">
        <v>49</v>
      </c>
      <c r="E28" s="79">
        <v>20</v>
      </c>
      <c r="F28" s="79">
        <v>38</v>
      </c>
      <c r="G28" s="79">
        <v>117</v>
      </c>
    </row>
    <row r="29" spans="2:14" x14ac:dyDescent="0.25">
      <c r="B29" s="108" t="s">
        <v>3164</v>
      </c>
      <c r="C29" s="79">
        <v>9</v>
      </c>
      <c r="D29" s="79">
        <v>39</v>
      </c>
      <c r="E29" s="79">
        <v>15</v>
      </c>
      <c r="F29" s="79">
        <v>40</v>
      </c>
      <c r="G29" s="79">
        <v>103</v>
      </c>
    </row>
    <row r="30" spans="2:14" x14ac:dyDescent="0.25">
      <c r="B30" s="108" t="s">
        <v>3165</v>
      </c>
      <c r="C30" s="79">
        <v>5</v>
      </c>
      <c r="D30" s="79">
        <v>51</v>
      </c>
      <c r="E30" s="79">
        <v>19</v>
      </c>
      <c r="F30" s="79">
        <v>34</v>
      </c>
      <c r="G30" s="79">
        <v>109</v>
      </c>
    </row>
    <row r="31" spans="2:14" x14ac:dyDescent="0.25">
      <c r="B31" s="108" t="s">
        <v>3167</v>
      </c>
      <c r="C31" s="79">
        <v>6</v>
      </c>
      <c r="D31" s="79">
        <v>29</v>
      </c>
      <c r="E31" s="79">
        <v>17</v>
      </c>
      <c r="F31" s="79">
        <v>20</v>
      </c>
      <c r="G31" s="79">
        <v>72</v>
      </c>
    </row>
    <row r="32" spans="2:14" x14ac:dyDescent="0.25">
      <c r="B32" s="108" t="s">
        <v>3166</v>
      </c>
      <c r="C32" s="79">
        <v>6</v>
      </c>
      <c r="D32" s="79">
        <v>35</v>
      </c>
      <c r="E32" s="79">
        <v>12</v>
      </c>
      <c r="F32" s="79">
        <v>22</v>
      </c>
      <c r="G32" s="79">
        <v>75</v>
      </c>
    </row>
    <row r="33" spans="2:7" x14ac:dyDescent="0.25">
      <c r="B33" s="108" t="s">
        <v>3168</v>
      </c>
      <c r="C33" s="79">
        <v>8</v>
      </c>
      <c r="D33" s="79">
        <v>43</v>
      </c>
      <c r="E33" s="79">
        <v>17</v>
      </c>
      <c r="F33" s="79">
        <v>25</v>
      </c>
      <c r="G33" s="79">
        <v>93</v>
      </c>
    </row>
    <row r="34" spans="2:7" x14ac:dyDescent="0.25">
      <c r="B34" s="108" t="s">
        <v>3169</v>
      </c>
      <c r="C34" s="79">
        <v>1</v>
      </c>
      <c r="D34" s="79">
        <v>16</v>
      </c>
      <c r="E34" s="79">
        <v>13</v>
      </c>
      <c r="F34" s="79">
        <v>19</v>
      </c>
      <c r="G34" s="79">
        <v>49</v>
      </c>
    </row>
    <row r="35" spans="2:7" x14ac:dyDescent="0.25">
      <c r="B35" s="108" t="s">
        <v>3170</v>
      </c>
      <c r="C35" s="79">
        <v>6</v>
      </c>
      <c r="D35" s="79">
        <v>38</v>
      </c>
      <c r="E35" s="79">
        <v>9</v>
      </c>
      <c r="F35" s="79">
        <v>8</v>
      </c>
      <c r="G35" s="79">
        <v>61</v>
      </c>
    </row>
    <row r="36" spans="2:7" x14ac:dyDescent="0.25">
      <c r="B36" s="108" t="s">
        <v>3171</v>
      </c>
      <c r="C36" s="79">
        <v>3</v>
      </c>
      <c r="D36" s="79">
        <v>30</v>
      </c>
      <c r="E36" s="79">
        <v>10</v>
      </c>
      <c r="F36" s="79">
        <v>16</v>
      </c>
      <c r="G36" s="79">
        <v>59</v>
      </c>
    </row>
    <row r="37" spans="2:7" x14ac:dyDescent="0.25">
      <c r="B37" s="108" t="s">
        <v>3172</v>
      </c>
      <c r="C37" s="79">
        <v>2</v>
      </c>
      <c r="D37" s="79">
        <v>17</v>
      </c>
      <c r="E37" s="79">
        <v>9</v>
      </c>
      <c r="F37" s="79">
        <v>8</v>
      </c>
      <c r="G37" s="79">
        <v>36</v>
      </c>
    </row>
    <row r="38" spans="2:7" x14ac:dyDescent="0.25">
      <c r="B38" s="108" t="s">
        <v>3173</v>
      </c>
      <c r="C38" s="79">
        <v>3</v>
      </c>
      <c r="D38" s="79">
        <v>10</v>
      </c>
      <c r="E38" s="79">
        <v>6</v>
      </c>
      <c r="F38" s="79">
        <v>9</v>
      </c>
      <c r="G38" s="79">
        <v>28</v>
      </c>
    </row>
    <row r="39" spans="2:7" x14ac:dyDescent="0.25">
      <c r="B39" s="108" t="s">
        <v>3174</v>
      </c>
      <c r="C39" s="79">
        <v>4</v>
      </c>
      <c r="D39" s="79">
        <v>13</v>
      </c>
      <c r="E39" s="79">
        <v>5</v>
      </c>
      <c r="F39" s="79">
        <v>5</v>
      </c>
      <c r="G39" s="79">
        <v>27</v>
      </c>
    </row>
    <row r="40" spans="2:7" x14ac:dyDescent="0.25">
      <c r="B40" s="108" t="s">
        <v>3175</v>
      </c>
      <c r="C40" s="79">
        <v>2</v>
      </c>
      <c r="D40" s="79">
        <v>11</v>
      </c>
      <c r="E40" s="79">
        <v>2</v>
      </c>
      <c r="F40" s="79">
        <v>5</v>
      </c>
      <c r="G40" s="79">
        <v>20</v>
      </c>
    </row>
    <row r="41" spans="2:7" x14ac:dyDescent="0.25">
      <c r="B41" s="108" t="s">
        <v>3176</v>
      </c>
      <c r="C41" s="79">
        <v>1</v>
      </c>
      <c r="D41" s="79">
        <v>9</v>
      </c>
      <c r="E41" s="79">
        <v>1</v>
      </c>
      <c r="F41" s="79">
        <v>2</v>
      </c>
      <c r="G41" s="79">
        <v>13</v>
      </c>
    </row>
    <row r="42" spans="2:7" x14ac:dyDescent="0.25">
      <c r="B42" s="108" t="s">
        <v>3177</v>
      </c>
      <c r="C42" s="79">
        <v>1</v>
      </c>
      <c r="D42" s="79">
        <v>3</v>
      </c>
      <c r="E42" s="79">
        <v>4</v>
      </c>
      <c r="F42" s="79">
        <v>1</v>
      </c>
      <c r="G42" s="79">
        <v>9</v>
      </c>
    </row>
    <row r="43" spans="2:7" x14ac:dyDescent="0.25">
      <c r="B43" s="108" t="s">
        <v>3178</v>
      </c>
      <c r="C43" s="79">
        <v>3</v>
      </c>
      <c r="D43" s="79">
        <v>10</v>
      </c>
      <c r="E43" s="79">
        <v>1</v>
      </c>
      <c r="F43" s="79">
        <v>3</v>
      </c>
      <c r="G43" s="79">
        <v>17</v>
      </c>
    </row>
    <row r="44" spans="2:7" x14ac:dyDescent="0.25">
      <c r="B44" s="108" t="s">
        <v>3179</v>
      </c>
      <c r="C44" s="79">
        <v>0</v>
      </c>
      <c r="D44" s="79">
        <v>6</v>
      </c>
      <c r="E44" s="79">
        <v>1</v>
      </c>
      <c r="F44" s="79">
        <v>6</v>
      </c>
      <c r="G44" s="79">
        <v>13</v>
      </c>
    </row>
    <row r="45" spans="2:7" x14ac:dyDescent="0.25">
      <c r="B45" s="108" t="s">
        <v>3180</v>
      </c>
      <c r="C45" s="79">
        <v>1</v>
      </c>
      <c r="D45" s="79">
        <v>3</v>
      </c>
      <c r="E45" s="79">
        <v>0</v>
      </c>
      <c r="F45" s="79">
        <v>0</v>
      </c>
      <c r="G45" s="79">
        <v>4</v>
      </c>
    </row>
    <row r="46" spans="2:7" x14ac:dyDescent="0.25">
      <c r="B46" s="108" t="s">
        <v>3181</v>
      </c>
      <c r="C46" s="79">
        <v>0</v>
      </c>
      <c r="D46" s="79">
        <v>0</v>
      </c>
      <c r="E46" s="79">
        <v>1</v>
      </c>
      <c r="F46" s="79">
        <v>2</v>
      </c>
      <c r="G46" s="79">
        <v>3</v>
      </c>
    </row>
    <row r="47" spans="2:7" x14ac:dyDescent="0.25">
      <c r="B47" s="108" t="s">
        <v>3182</v>
      </c>
      <c r="C47" s="79">
        <v>1</v>
      </c>
      <c r="D47" s="79">
        <v>0</v>
      </c>
      <c r="E47" s="79">
        <v>2</v>
      </c>
      <c r="F47" s="79">
        <v>1</v>
      </c>
      <c r="G47" s="79">
        <v>4</v>
      </c>
    </row>
    <row r="48" spans="2:7" x14ac:dyDescent="0.25">
      <c r="B48" s="108" t="s">
        <v>3183</v>
      </c>
      <c r="C48" s="79">
        <v>0</v>
      </c>
      <c r="D48" s="79">
        <v>3</v>
      </c>
      <c r="E48" s="79">
        <v>0</v>
      </c>
      <c r="F48" s="79">
        <v>1</v>
      </c>
      <c r="G48" s="79">
        <v>4</v>
      </c>
    </row>
    <row r="49" spans="2:7" x14ac:dyDescent="0.25">
      <c r="B49" s="108" t="s">
        <v>3184</v>
      </c>
      <c r="C49" s="79">
        <v>1</v>
      </c>
      <c r="D49" s="79">
        <v>1</v>
      </c>
      <c r="E49" s="79">
        <v>0</v>
      </c>
      <c r="F49" s="79">
        <v>1</v>
      </c>
      <c r="G49" s="79">
        <v>3</v>
      </c>
    </row>
    <row r="50" spans="2:7" x14ac:dyDescent="0.25">
      <c r="B50" s="108" t="s">
        <v>3185</v>
      </c>
      <c r="C50" s="79">
        <v>1</v>
      </c>
      <c r="D50" s="79">
        <v>1</v>
      </c>
      <c r="E50" s="79">
        <v>0</v>
      </c>
      <c r="F50" s="79">
        <v>3</v>
      </c>
      <c r="G50" s="79">
        <v>5</v>
      </c>
    </row>
    <row r="51" spans="2:7" x14ac:dyDescent="0.25">
      <c r="B51" s="108" t="s">
        <v>3186</v>
      </c>
      <c r="C51" s="79">
        <v>0</v>
      </c>
      <c r="D51" s="79">
        <v>1</v>
      </c>
      <c r="E51" s="79">
        <v>0</v>
      </c>
      <c r="F51" s="79">
        <v>0</v>
      </c>
      <c r="G51" s="79">
        <v>1</v>
      </c>
    </row>
    <row r="52" spans="2:7" x14ac:dyDescent="0.25">
      <c r="B52" s="108" t="s">
        <v>3187</v>
      </c>
      <c r="C52" s="79">
        <v>0</v>
      </c>
      <c r="D52" s="79">
        <v>0</v>
      </c>
      <c r="E52" s="79">
        <v>0</v>
      </c>
      <c r="F52" s="79">
        <v>1</v>
      </c>
      <c r="G52" s="79">
        <v>1</v>
      </c>
    </row>
    <row r="53" spans="2:7" x14ac:dyDescent="0.25">
      <c r="B53" s="108" t="s">
        <v>3188</v>
      </c>
      <c r="C53" s="79">
        <v>0</v>
      </c>
      <c r="D53" s="79">
        <v>0</v>
      </c>
      <c r="E53" s="79">
        <v>0</v>
      </c>
      <c r="F53" s="79">
        <v>1</v>
      </c>
      <c r="G53" s="79">
        <v>1</v>
      </c>
    </row>
    <row r="54" spans="2:7" x14ac:dyDescent="0.25">
      <c r="B54" s="108" t="s">
        <v>3189</v>
      </c>
      <c r="C54" s="79">
        <v>1</v>
      </c>
      <c r="D54" s="79">
        <v>0</v>
      </c>
      <c r="E54" s="79">
        <v>1</v>
      </c>
      <c r="F54" s="79">
        <v>0</v>
      </c>
      <c r="G54" s="79">
        <v>2</v>
      </c>
    </row>
    <row r="55" spans="2:7" x14ac:dyDescent="0.25">
      <c r="B55" s="108" t="s">
        <v>3190</v>
      </c>
      <c r="C55" s="79">
        <v>0</v>
      </c>
      <c r="D55" s="79">
        <v>1</v>
      </c>
      <c r="E55" s="79">
        <v>0</v>
      </c>
      <c r="F55" s="79">
        <v>0</v>
      </c>
      <c r="G55" s="79">
        <v>1</v>
      </c>
    </row>
    <row r="56" spans="2:7" x14ac:dyDescent="0.25">
      <c r="B56" s="108" t="s">
        <v>3191</v>
      </c>
      <c r="C56" s="79">
        <v>0</v>
      </c>
      <c r="D56" s="79">
        <v>0</v>
      </c>
      <c r="E56" s="79">
        <v>0</v>
      </c>
      <c r="F56" s="79">
        <v>1</v>
      </c>
      <c r="G56" s="79">
        <v>1</v>
      </c>
    </row>
    <row r="57" spans="2:7" x14ac:dyDescent="0.25">
      <c r="B57" s="108" t="s">
        <v>3192</v>
      </c>
      <c r="C57" s="79">
        <v>0</v>
      </c>
      <c r="D57" s="79">
        <v>0</v>
      </c>
      <c r="E57" s="79">
        <v>0</v>
      </c>
      <c r="F57" s="79">
        <v>1</v>
      </c>
      <c r="G57" s="79">
        <v>1</v>
      </c>
    </row>
    <row r="58" spans="2:7" x14ac:dyDescent="0.25">
      <c r="B58" s="110" t="s">
        <v>3193</v>
      </c>
      <c r="C58" s="75">
        <v>0</v>
      </c>
      <c r="D58" s="75">
        <v>1</v>
      </c>
      <c r="E58" s="75">
        <v>0</v>
      </c>
      <c r="F58" s="75">
        <v>0</v>
      </c>
      <c r="G58" s="75">
        <v>1</v>
      </c>
    </row>
    <row r="61" spans="2:7" ht="75" customHeight="1" x14ac:dyDescent="0.25">
      <c r="B61" s="165" t="s">
        <v>3197</v>
      </c>
      <c r="C61" s="165"/>
      <c r="D61" s="165"/>
      <c r="E61" s="165"/>
      <c r="F61" s="165"/>
      <c r="G61" s="165"/>
    </row>
  </sheetData>
  <mergeCells count="4">
    <mergeCell ref="C4:F4"/>
    <mergeCell ref="G4:G5"/>
    <mergeCell ref="B4:B5"/>
    <mergeCell ref="B61:G6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H15" sqref="H15"/>
    </sheetView>
  </sheetViews>
  <sheetFormatPr defaultRowHeight="15" x14ac:dyDescent="0.25"/>
  <cols>
    <col min="1" max="1" width="15.7109375" style="22" customWidth="1"/>
    <col min="2" max="8" width="9.140625" style="23"/>
    <col min="9" max="16384" width="9.140625" style="22"/>
  </cols>
  <sheetData>
    <row r="1" spans="1:13" x14ac:dyDescent="0.25">
      <c r="I1" s="106"/>
    </row>
    <row r="2" spans="1:13" x14ac:dyDescent="0.25">
      <c r="A2" s="39" t="s">
        <v>3198</v>
      </c>
    </row>
    <row r="3" spans="1:13" ht="15.75" thickBot="1" x14ac:dyDescent="0.3"/>
    <row r="4" spans="1:13" ht="15.75" thickTop="1" x14ac:dyDescent="0.25">
      <c r="A4" s="161" t="s">
        <v>69</v>
      </c>
      <c r="B4" s="161" t="s">
        <v>66</v>
      </c>
      <c r="C4" s="163" t="s">
        <v>67</v>
      </c>
      <c r="D4" s="163"/>
      <c r="E4" s="163"/>
      <c r="F4" s="163"/>
      <c r="G4" s="163"/>
      <c r="H4" s="26"/>
      <c r="J4" s="27"/>
      <c r="K4" s="27"/>
      <c r="L4" s="27"/>
    </row>
    <row r="5" spans="1:13" ht="30" x14ac:dyDescent="0.25">
      <c r="A5" s="162"/>
      <c r="B5" s="162"/>
      <c r="C5" s="77" t="s">
        <v>68</v>
      </c>
      <c r="D5" s="77" t="s">
        <v>70</v>
      </c>
      <c r="E5" s="77" t="s">
        <v>3200</v>
      </c>
      <c r="F5" s="77" t="s">
        <v>3199</v>
      </c>
      <c r="G5" s="77" t="s">
        <v>3201</v>
      </c>
      <c r="H5" s="26"/>
      <c r="I5" s="30"/>
      <c r="J5" s="30"/>
      <c r="K5" s="30"/>
      <c r="L5" s="30"/>
      <c r="M5" s="45"/>
    </row>
    <row r="6" spans="1:13" x14ac:dyDescent="0.25">
      <c r="A6" s="79"/>
    </row>
    <row r="7" spans="1:13" x14ac:dyDescent="0.25">
      <c r="A7" s="79" t="s">
        <v>71</v>
      </c>
      <c r="B7" s="79">
        <v>183</v>
      </c>
      <c r="C7" s="31">
        <v>0.3065795</v>
      </c>
      <c r="D7" s="31">
        <v>0.1066864</v>
      </c>
      <c r="E7" s="31">
        <v>0.2312775</v>
      </c>
      <c r="F7" s="31">
        <v>0.2885375</v>
      </c>
      <c r="G7" s="31">
        <v>0.36653390000000002</v>
      </c>
      <c r="H7" s="31"/>
      <c r="I7" s="30"/>
      <c r="J7" s="30"/>
      <c r="K7" s="30"/>
      <c r="L7" s="30"/>
    </row>
    <row r="8" spans="1:13" x14ac:dyDescent="0.25">
      <c r="A8" s="43" t="s">
        <v>72</v>
      </c>
      <c r="B8" s="43">
        <v>1025</v>
      </c>
      <c r="C8" s="44">
        <v>0.42976819999999999</v>
      </c>
      <c r="D8" s="44">
        <v>0.1071768</v>
      </c>
      <c r="E8" s="44">
        <v>0.35406159999999998</v>
      </c>
      <c r="F8" s="44">
        <v>0.43040780000000001</v>
      </c>
      <c r="G8" s="44">
        <v>0.5</v>
      </c>
      <c r="H8" s="31"/>
      <c r="I8" s="30"/>
      <c r="J8" s="30"/>
      <c r="K8" s="30"/>
      <c r="L8" s="30"/>
    </row>
    <row r="9" spans="1:13" x14ac:dyDescent="0.25">
      <c r="A9" s="79" t="s">
        <v>73</v>
      </c>
      <c r="B9" s="79">
        <v>560</v>
      </c>
      <c r="C9" s="31">
        <v>0.53926770000000002</v>
      </c>
      <c r="D9" s="31">
        <v>0.1013512</v>
      </c>
      <c r="E9" s="31">
        <v>0.4790374</v>
      </c>
      <c r="F9" s="31">
        <v>0.53914139999999999</v>
      </c>
      <c r="G9" s="31">
        <v>0.60898359999999996</v>
      </c>
      <c r="H9" s="31"/>
      <c r="I9" s="30"/>
      <c r="J9" s="30"/>
      <c r="K9" s="30"/>
      <c r="L9" s="30"/>
    </row>
    <row r="10" spans="1:13" x14ac:dyDescent="0.25">
      <c r="A10" s="79" t="s">
        <v>74</v>
      </c>
      <c r="B10" s="79">
        <v>2190</v>
      </c>
      <c r="C10" s="31">
        <v>0.70216920000000005</v>
      </c>
      <c r="D10" s="31">
        <v>0.13124359999999999</v>
      </c>
      <c r="E10" s="31">
        <v>0.61452510000000005</v>
      </c>
      <c r="F10" s="31">
        <v>0.71104979999999995</v>
      </c>
      <c r="G10" s="31">
        <v>0.80159789999999997</v>
      </c>
      <c r="H10" s="31"/>
      <c r="I10" s="30"/>
      <c r="J10" s="30"/>
      <c r="K10" s="30"/>
      <c r="L10" s="30"/>
    </row>
    <row r="11" spans="1:13" x14ac:dyDescent="0.25">
      <c r="A11" s="79"/>
      <c r="B11" s="79"/>
      <c r="C11" s="31"/>
      <c r="D11" s="31"/>
      <c r="E11" s="31"/>
      <c r="F11" s="31"/>
      <c r="G11" s="31"/>
      <c r="H11" s="31"/>
    </row>
    <row r="12" spans="1:13" x14ac:dyDescent="0.25">
      <c r="A12" s="75" t="s">
        <v>15</v>
      </c>
      <c r="B12" s="102">
        <v>3958</v>
      </c>
      <c r="C12" s="32">
        <v>0.59028720000000001</v>
      </c>
      <c r="D12" s="32">
        <v>0.17935719999999999</v>
      </c>
      <c r="E12" s="32">
        <v>0.46103509999999998</v>
      </c>
      <c r="F12" s="32">
        <v>0.59437260000000003</v>
      </c>
      <c r="G12" s="32">
        <v>0.73129149999999998</v>
      </c>
      <c r="H12" s="33"/>
    </row>
    <row r="15" spans="1:13" ht="75" customHeight="1" x14ac:dyDescent="0.25">
      <c r="A15" s="165" t="s">
        <v>3202</v>
      </c>
      <c r="B15" s="165"/>
      <c r="C15" s="165"/>
      <c r="D15" s="165"/>
      <c r="E15" s="165"/>
      <c r="F15" s="165"/>
      <c r="G15" s="165"/>
    </row>
  </sheetData>
  <mergeCells count="4">
    <mergeCell ref="B4:B5"/>
    <mergeCell ref="C4:G4"/>
    <mergeCell ref="A4:A5"/>
    <mergeCell ref="A15:G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00"/>
  <sheetViews>
    <sheetView workbookViewId="0">
      <selection activeCell="A2" sqref="A2"/>
    </sheetView>
  </sheetViews>
  <sheetFormatPr defaultRowHeight="15" x14ac:dyDescent="0.25"/>
  <cols>
    <col min="1" max="1" width="30.5703125" style="22" customWidth="1"/>
    <col min="2" max="6" width="15.7109375" style="79" customWidth="1"/>
    <col min="7" max="9" width="8.7109375" style="79" customWidth="1"/>
    <col min="10" max="12" width="12.7109375" style="79" customWidth="1"/>
    <col min="13" max="13" width="7.42578125" style="22" customWidth="1"/>
    <col min="14" max="17" width="12.7109375" style="22" customWidth="1"/>
    <col min="18" max="18" width="8.7109375" style="22" customWidth="1"/>
    <col min="19" max="19" width="9.140625" style="22"/>
    <col min="20" max="20" width="13.140625" style="22" bestFit="1" customWidth="1"/>
    <col min="21" max="16384" width="9.140625" style="22"/>
  </cols>
  <sheetData>
    <row r="1" spans="1:20" s="37" customFormat="1" x14ac:dyDescent="0.25">
      <c r="B1" s="79"/>
      <c r="C1" s="79"/>
      <c r="D1" s="79"/>
      <c r="E1" s="79"/>
      <c r="F1" s="79"/>
      <c r="G1" s="79"/>
      <c r="H1" s="79"/>
      <c r="I1" s="79"/>
      <c r="J1" s="79"/>
      <c r="K1" s="79"/>
      <c r="L1" s="79"/>
    </row>
    <row r="2" spans="1:20" s="37" customFormat="1" x14ac:dyDescent="0.25">
      <c r="A2" s="39" t="s">
        <v>3203</v>
      </c>
      <c r="B2" s="79"/>
      <c r="C2" s="79"/>
      <c r="D2" s="79"/>
      <c r="E2" s="79"/>
      <c r="F2" s="79"/>
      <c r="G2" s="79"/>
      <c r="H2" s="79"/>
      <c r="I2" s="79"/>
      <c r="J2" s="79"/>
      <c r="K2" s="79"/>
      <c r="L2" s="79"/>
      <c r="N2" s="22" t="s">
        <v>75</v>
      </c>
      <c r="O2" s="22">
        <f>1.5*11880</f>
        <v>17820</v>
      </c>
    </row>
    <row r="3" spans="1:20" ht="15.75" thickBot="1" x14ac:dyDescent="0.3">
      <c r="N3" s="22" t="s">
        <v>3573</v>
      </c>
      <c r="O3" s="22">
        <v>0.05</v>
      </c>
    </row>
    <row r="4" spans="1:20" ht="15.75" thickTop="1" x14ac:dyDescent="0.25">
      <c r="A4" s="149"/>
      <c r="B4" s="153" t="s">
        <v>3080</v>
      </c>
      <c r="C4" s="153" t="s">
        <v>3208</v>
      </c>
      <c r="D4" s="153" t="s">
        <v>3080</v>
      </c>
      <c r="E4" s="153" t="s">
        <v>3080</v>
      </c>
      <c r="F4" s="153" t="s">
        <v>3080</v>
      </c>
      <c r="G4" s="153"/>
      <c r="H4" s="153"/>
      <c r="I4" s="153"/>
      <c r="J4" s="163" t="s">
        <v>3576</v>
      </c>
      <c r="K4" s="163"/>
      <c r="L4" s="163"/>
      <c r="S4" s="22" t="s">
        <v>3574</v>
      </c>
    </row>
    <row r="5" spans="1:20" ht="60" x14ac:dyDescent="0.25">
      <c r="A5" s="150" t="s">
        <v>76</v>
      </c>
      <c r="B5" s="152" t="s">
        <v>3206</v>
      </c>
      <c r="C5" s="152" t="s">
        <v>3207</v>
      </c>
      <c r="D5" s="152" t="s">
        <v>3209</v>
      </c>
      <c r="E5" s="152" t="s">
        <v>3204</v>
      </c>
      <c r="F5" s="152" t="s">
        <v>3205</v>
      </c>
      <c r="G5" s="151" t="s">
        <v>78</v>
      </c>
      <c r="H5" s="151" t="s">
        <v>79</v>
      </c>
      <c r="I5" s="151" t="s">
        <v>80</v>
      </c>
      <c r="J5" s="151" t="s">
        <v>3081</v>
      </c>
      <c r="K5" s="151" t="s">
        <v>3575</v>
      </c>
      <c r="L5" s="151" t="s">
        <v>74</v>
      </c>
      <c r="M5" s="34"/>
      <c r="N5" s="117" t="s">
        <v>3569</v>
      </c>
      <c r="O5" s="117" t="s">
        <v>3570</v>
      </c>
      <c r="P5" s="117" t="s">
        <v>3571</v>
      </c>
      <c r="Q5" s="117" t="s">
        <v>3572</v>
      </c>
      <c r="S5" s="22" t="s">
        <v>77</v>
      </c>
      <c r="T5" s="22" t="s">
        <v>81</v>
      </c>
    </row>
    <row r="6" spans="1:20" x14ac:dyDescent="0.25">
      <c r="A6" s="112" t="s">
        <v>1026</v>
      </c>
      <c r="B6" s="79">
        <v>12689</v>
      </c>
      <c r="C6" s="86">
        <f>D6*F6/SUM(E6:F6)</f>
        <v>31613.47678369196</v>
      </c>
      <c r="D6" s="79">
        <v>36300</v>
      </c>
      <c r="E6" s="79">
        <v>114</v>
      </c>
      <c r="F6" s="79">
        <v>769</v>
      </c>
      <c r="G6" s="79">
        <v>100400</v>
      </c>
      <c r="H6" s="79" t="s">
        <v>1027</v>
      </c>
      <c r="I6" s="79" t="s">
        <v>83</v>
      </c>
      <c r="J6" s="79">
        <v>0</v>
      </c>
      <c r="K6" s="79">
        <v>0</v>
      </c>
      <c r="L6" s="79">
        <v>1</v>
      </c>
      <c r="M6" s="34"/>
      <c r="N6" s="35">
        <f t="shared" ref="N6:N69" si="0">-PMT($O$3/12,120,B6)</f>
        <v>134.58653228686256</v>
      </c>
      <c r="O6" s="35">
        <f t="shared" ref="O6:O69" si="1">N6*12*10+$O$2</f>
        <v>33970.383874423511</v>
      </c>
      <c r="P6" s="35">
        <f>-PMT($O$3/12,240,B6)</f>
        <v>83.741783749201659</v>
      </c>
      <c r="Q6" s="35">
        <f t="shared" ref="Q6:Q69" si="2">P6*12*10+$O$2</f>
        <v>27869.014049904199</v>
      </c>
      <c r="S6" s="112">
        <v>1508</v>
      </c>
      <c r="T6" s="35">
        <v>19014.259999999998</v>
      </c>
    </row>
    <row r="7" spans="1:20" x14ac:dyDescent="0.25">
      <c r="A7" s="112" t="s">
        <v>1028</v>
      </c>
      <c r="B7" s="79">
        <v>15000</v>
      </c>
      <c r="C7" s="86">
        <f t="shared" ref="C7:C70" si="3">D7*F7/SUM(E7:F7)</f>
        <v>47850.402261361167</v>
      </c>
      <c r="D7" s="79">
        <v>52900</v>
      </c>
      <c r="E7" s="79">
        <v>439</v>
      </c>
      <c r="F7" s="79">
        <v>4160</v>
      </c>
      <c r="G7" s="79">
        <v>100900</v>
      </c>
      <c r="H7" s="79" t="s">
        <v>1027</v>
      </c>
      <c r="I7" s="79" t="s">
        <v>83</v>
      </c>
      <c r="J7" s="79">
        <v>0</v>
      </c>
      <c r="K7" s="79">
        <v>0</v>
      </c>
      <c r="L7" s="79">
        <v>1</v>
      </c>
      <c r="M7" s="34"/>
      <c r="N7" s="35">
        <f t="shared" si="0"/>
        <v>159.09827285861286</v>
      </c>
      <c r="O7" s="35">
        <f t="shared" si="1"/>
        <v>36911.79274303354</v>
      </c>
      <c r="P7" s="35">
        <f t="shared" ref="P7:P70" si="4">-PMT($O$3/12,240,B7)</f>
        <v>98.993360882498607</v>
      </c>
      <c r="Q7" s="35">
        <f t="shared" si="2"/>
        <v>29699.203305899831</v>
      </c>
      <c r="S7" s="112">
        <v>1694.5</v>
      </c>
      <c r="T7" s="35">
        <v>19161.95</v>
      </c>
    </row>
    <row r="8" spans="1:20" x14ac:dyDescent="0.25">
      <c r="A8" s="112" t="s">
        <v>267</v>
      </c>
      <c r="B8" s="79">
        <v>19500</v>
      </c>
      <c r="C8" s="86">
        <f t="shared" si="3"/>
        <v>43050</v>
      </c>
      <c r="D8" s="79">
        <v>47100</v>
      </c>
      <c r="E8" s="79">
        <v>27</v>
      </c>
      <c r="F8" s="79">
        <v>287</v>
      </c>
      <c r="G8" s="79">
        <v>101200</v>
      </c>
      <c r="H8" s="79" t="s">
        <v>268</v>
      </c>
      <c r="I8" s="79" t="s">
        <v>83</v>
      </c>
      <c r="J8" s="79">
        <v>0</v>
      </c>
      <c r="K8" s="79">
        <v>0</v>
      </c>
      <c r="L8" s="79">
        <v>1</v>
      </c>
      <c r="M8" s="34"/>
      <c r="N8" s="35">
        <f t="shared" si="0"/>
        <v>206.82775471619669</v>
      </c>
      <c r="O8" s="35">
        <f t="shared" si="1"/>
        <v>42639.330565943601</v>
      </c>
      <c r="P8" s="35">
        <f t="shared" si="4"/>
        <v>128.6913691472482</v>
      </c>
      <c r="Q8" s="35">
        <f t="shared" si="2"/>
        <v>33262.96429766978</v>
      </c>
      <c r="S8" s="112">
        <v>1716</v>
      </c>
      <c r="T8" s="35">
        <v>19178.98</v>
      </c>
    </row>
    <row r="9" spans="1:20" x14ac:dyDescent="0.25">
      <c r="A9" s="112" t="s">
        <v>1029</v>
      </c>
      <c r="B9" s="79">
        <v>3500</v>
      </c>
      <c r="C9" s="86">
        <f t="shared" si="3"/>
        <v>25125.729927007298</v>
      </c>
      <c r="D9" s="79">
        <v>31400</v>
      </c>
      <c r="E9" s="79">
        <v>657</v>
      </c>
      <c r="F9" s="79">
        <v>2631</v>
      </c>
      <c r="G9" s="79">
        <v>101300</v>
      </c>
      <c r="H9" s="79" t="s">
        <v>1027</v>
      </c>
      <c r="I9" s="79" t="s">
        <v>85</v>
      </c>
      <c r="J9" s="79">
        <v>0</v>
      </c>
      <c r="K9" s="79">
        <v>0</v>
      </c>
      <c r="L9" s="79">
        <v>1</v>
      </c>
      <c r="M9" s="34"/>
      <c r="N9" s="35">
        <f t="shared" si="0"/>
        <v>37.122930333676329</v>
      </c>
      <c r="O9" s="35">
        <f t="shared" si="1"/>
        <v>22274.751640041159</v>
      </c>
      <c r="P9" s="35">
        <f t="shared" si="4"/>
        <v>23.098450872583008</v>
      </c>
      <c r="Q9" s="35">
        <f t="shared" si="2"/>
        <v>20591.81410470996</v>
      </c>
      <c r="S9" s="112">
        <v>1913</v>
      </c>
      <c r="T9" s="35">
        <v>19334.990000000002</v>
      </c>
    </row>
    <row r="10" spans="1:20" x14ac:dyDescent="0.25">
      <c r="A10" s="112" t="s">
        <v>1030</v>
      </c>
      <c r="B10" s="79">
        <v>4998</v>
      </c>
      <c r="C10" s="86">
        <f t="shared" si="3"/>
        <v>24332.110091743118</v>
      </c>
      <c r="D10" s="79">
        <v>29800</v>
      </c>
      <c r="E10" s="79">
        <v>140</v>
      </c>
      <c r="F10" s="79">
        <v>623</v>
      </c>
      <c r="G10" s="79">
        <v>101500</v>
      </c>
      <c r="H10" s="79" t="s">
        <v>1027</v>
      </c>
      <c r="I10" s="79" t="s">
        <v>85</v>
      </c>
      <c r="J10" s="79">
        <v>0</v>
      </c>
      <c r="K10" s="79">
        <v>0</v>
      </c>
      <c r="L10" s="79">
        <v>1</v>
      </c>
      <c r="M10" s="34"/>
      <c r="N10" s="35">
        <f t="shared" si="0"/>
        <v>53.011544516489806</v>
      </c>
      <c r="O10" s="35">
        <f t="shared" si="1"/>
        <v>24181.385341978777</v>
      </c>
      <c r="P10" s="35">
        <f t="shared" si="4"/>
        <v>32.984587846048541</v>
      </c>
      <c r="Q10" s="35">
        <f t="shared" si="2"/>
        <v>21778.150541525825</v>
      </c>
      <c r="S10" s="112">
        <v>2000</v>
      </c>
      <c r="T10" s="35">
        <v>19403.89</v>
      </c>
    </row>
    <row r="11" spans="1:20" x14ac:dyDescent="0.25">
      <c r="A11" s="112" t="s">
        <v>1031</v>
      </c>
      <c r="B11" s="79">
        <v>9500</v>
      </c>
      <c r="C11" s="86">
        <f t="shared" si="3"/>
        <v>34403.402187120293</v>
      </c>
      <c r="D11" s="79">
        <v>39600</v>
      </c>
      <c r="E11" s="79">
        <v>216</v>
      </c>
      <c r="F11" s="79">
        <v>1430</v>
      </c>
      <c r="G11" s="79">
        <v>101600</v>
      </c>
      <c r="H11" s="79" t="s">
        <v>1027</v>
      </c>
      <c r="I11" s="79" t="s">
        <v>83</v>
      </c>
      <c r="J11" s="79">
        <v>0</v>
      </c>
      <c r="K11" s="79">
        <v>0</v>
      </c>
      <c r="L11" s="79">
        <v>1</v>
      </c>
      <c r="M11" s="34"/>
      <c r="N11" s="35">
        <f t="shared" si="0"/>
        <v>100.76223947712148</v>
      </c>
      <c r="O11" s="35">
        <f t="shared" si="1"/>
        <v>29911.468737254578</v>
      </c>
      <c r="P11" s="35">
        <f t="shared" si="4"/>
        <v>62.695795225582451</v>
      </c>
      <c r="Q11" s="35">
        <f t="shared" si="2"/>
        <v>25343.495427069895</v>
      </c>
      <c r="S11" s="112">
        <v>2055.5</v>
      </c>
      <c r="T11" s="35">
        <v>19447.849999999999</v>
      </c>
    </row>
    <row r="12" spans="1:20" x14ac:dyDescent="0.25">
      <c r="A12" s="112" t="s">
        <v>1032</v>
      </c>
      <c r="B12" s="79">
        <v>3500</v>
      </c>
      <c r="C12" s="86">
        <f t="shared" si="3"/>
        <v>26051.452282157676</v>
      </c>
      <c r="D12" s="79">
        <v>32400</v>
      </c>
      <c r="E12" s="79">
        <v>425</v>
      </c>
      <c r="F12" s="79">
        <v>1744</v>
      </c>
      <c r="G12" s="79">
        <v>102200</v>
      </c>
      <c r="H12" s="79" t="s">
        <v>1027</v>
      </c>
      <c r="I12" s="79" t="s">
        <v>85</v>
      </c>
      <c r="J12" s="79">
        <v>0</v>
      </c>
      <c r="K12" s="79">
        <v>0</v>
      </c>
      <c r="L12" s="79">
        <v>1</v>
      </c>
      <c r="M12" s="34"/>
      <c r="N12" s="35">
        <f t="shared" si="0"/>
        <v>37.122930333676329</v>
      </c>
      <c r="O12" s="35">
        <f t="shared" si="1"/>
        <v>22274.751640041159</v>
      </c>
      <c r="P12" s="35">
        <f t="shared" si="4"/>
        <v>23.098450872583008</v>
      </c>
      <c r="Q12" s="35">
        <f t="shared" si="2"/>
        <v>20591.81410470996</v>
      </c>
      <c r="S12" s="112">
        <v>2160</v>
      </c>
      <c r="T12" s="35">
        <v>19530.61</v>
      </c>
    </row>
    <row r="13" spans="1:20" x14ac:dyDescent="0.25">
      <c r="A13" s="112" t="s">
        <v>269</v>
      </c>
      <c r="B13" s="79">
        <v>13635</v>
      </c>
      <c r="C13" s="86">
        <f t="shared" si="3"/>
        <v>27479.289940828403</v>
      </c>
      <c r="D13" s="79">
        <v>34400</v>
      </c>
      <c r="E13" s="79">
        <v>34</v>
      </c>
      <c r="F13" s="79">
        <v>135</v>
      </c>
      <c r="G13" s="79">
        <v>102300</v>
      </c>
      <c r="H13" s="79" t="s">
        <v>268</v>
      </c>
      <c r="I13" s="79" t="s">
        <v>83</v>
      </c>
      <c r="J13" s="79">
        <v>0</v>
      </c>
      <c r="K13" s="79">
        <v>0</v>
      </c>
      <c r="L13" s="79">
        <v>1</v>
      </c>
      <c r="M13" s="34"/>
      <c r="N13" s="35">
        <f t="shared" si="0"/>
        <v>144.62033002847909</v>
      </c>
      <c r="O13" s="35">
        <f t="shared" si="1"/>
        <v>35174.439603417486</v>
      </c>
      <c r="P13" s="35">
        <f t="shared" si="4"/>
        <v>89.984965042191249</v>
      </c>
      <c r="Q13" s="35">
        <f t="shared" si="2"/>
        <v>28618.195805062951</v>
      </c>
      <c r="S13" s="112">
        <v>2250</v>
      </c>
      <c r="T13" s="35">
        <v>19601.88</v>
      </c>
    </row>
    <row r="14" spans="1:20" x14ac:dyDescent="0.25">
      <c r="A14" s="112" t="s">
        <v>1033</v>
      </c>
      <c r="B14" s="79">
        <v>3197.5</v>
      </c>
      <c r="C14" s="86">
        <f t="shared" si="3"/>
        <v>24337.240075614365</v>
      </c>
      <c r="D14" s="79">
        <v>30800</v>
      </c>
      <c r="E14" s="79">
        <v>222</v>
      </c>
      <c r="F14" s="79">
        <v>836</v>
      </c>
      <c r="G14" s="79">
        <v>103100</v>
      </c>
      <c r="H14" s="79" t="s">
        <v>1027</v>
      </c>
      <c r="I14" s="79" t="s">
        <v>85</v>
      </c>
      <c r="J14" s="79">
        <v>0</v>
      </c>
      <c r="K14" s="79">
        <v>0</v>
      </c>
      <c r="L14" s="79">
        <v>1</v>
      </c>
      <c r="M14" s="34"/>
      <c r="N14" s="35">
        <f t="shared" si="0"/>
        <v>33.914448497694302</v>
      </c>
      <c r="O14" s="35">
        <f t="shared" si="1"/>
        <v>21889.733819723315</v>
      </c>
      <c r="P14" s="35">
        <f t="shared" si="4"/>
        <v>21.10208476145262</v>
      </c>
      <c r="Q14" s="35">
        <f t="shared" si="2"/>
        <v>20352.250171374315</v>
      </c>
      <c r="S14" s="112">
        <v>2300</v>
      </c>
      <c r="T14" s="35">
        <v>19641.48</v>
      </c>
    </row>
    <row r="15" spans="1:20" x14ac:dyDescent="0.25">
      <c r="A15" s="112" t="s">
        <v>270</v>
      </c>
      <c r="B15" s="79">
        <v>15500</v>
      </c>
      <c r="C15" s="86">
        <f t="shared" si="3"/>
        <v>51014.002333722288</v>
      </c>
      <c r="D15" s="79">
        <v>57000</v>
      </c>
      <c r="E15" s="79">
        <v>90</v>
      </c>
      <c r="F15" s="79">
        <v>767</v>
      </c>
      <c r="G15" s="79">
        <v>103600</v>
      </c>
      <c r="H15" s="79" t="s">
        <v>268</v>
      </c>
      <c r="I15" s="79" t="s">
        <v>83</v>
      </c>
      <c r="J15" s="79">
        <v>0</v>
      </c>
      <c r="K15" s="79">
        <v>0</v>
      </c>
      <c r="L15" s="79">
        <v>1</v>
      </c>
      <c r="M15" s="34"/>
      <c r="N15" s="35">
        <f t="shared" si="0"/>
        <v>164.40154862056661</v>
      </c>
      <c r="O15" s="35">
        <f t="shared" si="1"/>
        <v>37548.185834467993</v>
      </c>
      <c r="P15" s="35">
        <f t="shared" si="4"/>
        <v>102.2931395785819</v>
      </c>
      <c r="Q15" s="35">
        <f t="shared" si="2"/>
        <v>30095.176749429829</v>
      </c>
      <c r="S15" s="112">
        <v>2331</v>
      </c>
      <c r="T15" s="35">
        <v>19666.03</v>
      </c>
    </row>
    <row r="16" spans="1:20" x14ac:dyDescent="0.25">
      <c r="A16" s="112" t="s">
        <v>1034</v>
      </c>
      <c r="B16" s="79">
        <v>3597</v>
      </c>
      <c r="C16" s="86">
        <f t="shared" si="3"/>
        <v>27842.507345739472</v>
      </c>
      <c r="D16" s="79">
        <v>32600</v>
      </c>
      <c r="E16" s="79">
        <v>298</v>
      </c>
      <c r="F16" s="79">
        <v>1744</v>
      </c>
      <c r="G16" s="79">
        <v>104000</v>
      </c>
      <c r="H16" s="79" t="s">
        <v>1027</v>
      </c>
      <c r="I16" s="79" t="s">
        <v>85</v>
      </c>
      <c r="J16" s="79">
        <v>0</v>
      </c>
      <c r="K16" s="79">
        <v>0</v>
      </c>
      <c r="L16" s="79">
        <v>1</v>
      </c>
      <c r="M16" s="34"/>
      <c r="N16" s="35">
        <f t="shared" si="0"/>
        <v>38.151765831495361</v>
      </c>
      <c r="O16" s="35">
        <f t="shared" si="1"/>
        <v>22398.211899779442</v>
      </c>
      <c r="P16" s="35">
        <f t="shared" si="4"/>
        <v>23.738607939623165</v>
      </c>
      <c r="Q16" s="35">
        <f t="shared" si="2"/>
        <v>20668.632952754779</v>
      </c>
      <c r="S16" s="112">
        <v>2334</v>
      </c>
      <c r="T16" s="35">
        <v>19668.400000000001</v>
      </c>
    </row>
    <row r="17" spans="1:20" x14ac:dyDescent="0.25">
      <c r="A17" s="112" t="s">
        <v>271</v>
      </c>
      <c r="B17" s="79">
        <v>19000</v>
      </c>
      <c r="C17" s="86">
        <f t="shared" si="3"/>
        <v>43588.23529411765</v>
      </c>
      <c r="D17" s="79">
        <v>49400</v>
      </c>
      <c r="E17" s="79">
        <v>52</v>
      </c>
      <c r="F17" s="79">
        <v>390</v>
      </c>
      <c r="G17" s="79">
        <v>104100</v>
      </c>
      <c r="H17" s="79" t="s">
        <v>268</v>
      </c>
      <c r="I17" s="79" t="s">
        <v>83</v>
      </c>
      <c r="J17" s="79">
        <v>0</v>
      </c>
      <c r="K17" s="79">
        <v>0</v>
      </c>
      <c r="L17" s="79">
        <v>1</v>
      </c>
      <c r="M17" s="34"/>
      <c r="N17" s="35">
        <f t="shared" si="0"/>
        <v>201.52447895424297</v>
      </c>
      <c r="O17" s="35">
        <f t="shared" si="1"/>
        <v>42002.937474509155</v>
      </c>
      <c r="P17" s="35">
        <f t="shared" si="4"/>
        <v>125.3915904511649</v>
      </c>
      <c r="Q17" s="35">
        <f t="shared" si="2"/>
        <v>32866.990854139789</v>
      </c>
      <c r="S17" s="112">
        <v>2500</v>
      </c>
      <c r="T17" s="35">
        <v>19799.87</v>
      </c>
    </row>
    <row r="18" spans="1:20" x14ac:dyDescent="0.25">
      <c r="A18" s="112" t="s">
        <v>1035</v>
      </c>
      <c r="B18" s="79">
        <v>12862</v>
      </c>
      <c r="C18" s="86">
        <f t="shared" si="3"/>
        <v>44396.470588235294</v>
      </c>
      <c r="D18" s="79">
        <v>50400</v>
      </c>
      <c r="E18" s="79">
        <v>162</v>
      </c>
      <c r="F18" s="79">
        <v>1198</v>
      </c>
      <c r="G18" s="79">
        <v>105500</v>
      </c>
      <c r="H18" s="79" t="s">
        <v>1027</v>
      </c>
      <c r="I18" s="79" t="s">
        <v>83</v>
      </c>
      <c r="J18" s="79">
        <v>0</v>
      </c>
      <c r="K18" s="79">
        <v>0</v>
      </c>
      <c r="L18" s="79">
        <v>1</v>
      </c>
      <c r="M18" s="34"/>
      <c r="N18" s="35">
        <f t="shared" si="0"/>
        <v>136.42146570049857</v>
      </c>
      <c r="O18" s="35">
        <f t="shared" si="1"/>
        <v>34190.575884059828</v>
      </c>
      <c r="P18" s="35">
        <f t="shared" si="4"/>
        <v>84.883507178046486</v>
      </c>
      <c r="Q18" s="35">
        <f t="shared" si="2"/>
        <v>28006.020861365578</v>
      </c>
      <c r="S18" s="112">
        <v>2541</v>
      </c>
      <c r="T18" s="35">
        <v>19832.34</v>
      </c>
    </row>
    <row r="19" spans="1:20" x14ac:dyDescent="0.25">
      <c r="A19" s="112" t="s">
        <v>1036</v>
      </c>
      <c r="B19" s="79">
        <v>4410</v>
      </c>
      <c r="C19" s="86">
        <f t="shared" si="3"/>
        <v>25988.342440801458</v>
      </c>
      <c r="D19" s="79">
        <v>31800</v>
      </c>
      <c r="E19" s="79">
        <v>301</v>
      </c>
      <c r="F19" s="79">
        <v>1346</v>
      </c>
      <c r="G19" s="79">
        <v>106000</v>
      </c>
      <c r="H19" s="79" t="s">
        <v>1027</v>
      </c>
      <c r="I19" s="79" t="s">
        <v>85</v>
      </c>
      <c r="J19" s="79">
        <v>0</v>
      </c>
      <c r="K19" s="79">
        <v>0</v>
      </c>
      <c r="L19" s="79">
        <v>1</v>
      </c>
      <c r="M19" s="34"/>
      <c r="N19" s="35">
        <f t="shared" si="0"/>
        <v>46.774892220432179</v>
      </c>
      <c r="O19" s="35">
        <f t="shared" si="1"/>
        <v>23432.98706645186</v>
      </c>
      <c r="P19" s="35">
        <f t="shared" si="4"/>
        <v>29.104048099454591</v>
      </c>
      <c r="Q19" s="35">
        <f t="shared" si="2"/>
        <v>21312.485771934553</v>
      </c>
      <c r="S19" s="112">
        <v>2625</v>
      </c>
      <c r="T19" s="35">
        <v>19898.86</v>
      </c>
    </row>
    <row r="20" spans="1:20" x14ac:dyDescent="0.25">
      <c r="A20" s="112" t="s">
        <v>272</v>
      </c>
      <c r="B20" s="79">
        <v>12250</v>
      </c>
      <c r="C20" s="86">
        <f t="shared" si="3"/>
        <v>41368.78612716763</v>
      </c>
      <c r="D20" s="79">
        <v>50400</v>
      </c>
      <c r="E20" s="79">
        <v>31</v>
      </c>
      <c r="F20" s="79">
        <v>142</v>
      </c>
      <c r="G20" s="79">
        <v>106100</v>
      </c>
      <c r="H20" s="79" t="s">
        <v>268</v>
      </c>
      <c r="I20" s="79" t="s">
        <v>83</v>
      </c>
      <c r="J20" s="79">
        <v>0</v>
      </c>
      <c r="K20" s="79">
        <v>0</v>
      </c>
      <c r="L20" s="79">
        <v>1</v>
      </c>
      <c r="M20" s="34"/>
      <c r="N20" s="35">
        <f t="shared" si="0"/>
        <v>129.93025616786716</v>
      </c>
      <c r="O20" s="35">
        <f t="shared" si="1"/>
        <v>33411.630740144057</v>
      </c>
      <c r="P20" s="35">
        <f t="shared" si="4"/>
        <v>80.844578054040539</v>
      </c>
      <c r="Q20" s="35">
        <f t="shared" si="2"/>
        <v>27521.349366484865</v>
      </c>
      <c r="S20" s="112">
        <v>2750</v>
      </c>
      <c r="T20" s="35">
        <v>19997.849999999999</v>
      </c>
    </row>
    <row r="21" spans="1:20" x14ac:dyDescent="0.25">
      <c r="A21" s="112" t="s">
        <v>1037</v>
      </c>
      <c r="B21" s="79">
        <v>7500</v>
      </c>
      <c r="C21" s="86">
        <f t="shared" si="3"/>
        <v>34308.664259927798</v>
      </c>
      <c r="D21" s="79">
        <v>41500</v>
      </c>
      <c r="E21" s="79">
        <v>240</v>
      </c>
      <c r="F21" s="79">
        <v>1145</v>
      </c>
      <c r="G21" s="79">
        <v>106300</v>
      </c>
      <c r="H21" s="79" t="s">
        <v>1027</v>
      </c>
      <c r="I21" s="79" t="s">
        <v>83</v>
      </c>
      <c r="J21" s="79">
        <v>0</v>
      </c>
      <c r="K21" s="79">
        <v>0</v>
      </c>
      <c r="L21" s="79">
        <v>1</v>
      </c>
      <c r="M21" s="34"/>
      <c r="N21" s="35">
        <f t="shared" si="0"/>
        <v>79.549136429306429</v>
      </c>
      <c r="O21" s="35">
        <f t="shared" si="1"/>
        <v>27365.89637151677</v>
      </c>
      <c r="P21" s="35">
        <f t="shared" si="4"/>
        <v>49.496680441249303</v>
      </c>
      <c r="Q21" s="35">
        <f t="shared" si="2"/>
        <v>23759.601652949917</v>
      </c>
      <c r="S21" s="112">
        <v>2757</v>
      </c>
      <c r="T21" s="35">
        <v>20003.400000000001</v>
      </c>
    </row>
    <row r="22" spans="1:20" x14ac:dyDescent="0.25">
      <c r="A22" s="112" t="s">
        <v>1038</v>
      </c>
      <c r="B22" s="79">
        <v>7786</v>
      </c>
      <c r="C22" s="86">
        <f t="shared" si="3"/>
        <v>32577.168949771691</v>
      </c>
      <c r="D22" s="79">
        <v>39200</v>
      </c>
      <c r="E22" s="79">
        <v>74</v>
      </c>
      <c r="F22" s="79">
        <v>364</v>
      </c>
      <c r="G22" s="79">
        <v>106500</v>
      </c>
      <c r="H22" s="79" t="s">
        <v>1027</v>
      </c>
      <c r="I22" s="79" t="s">
        <v>83</v>
      </c>
      <c r="J22" s="79">
        <v>0</v>
      </c>
      <c r="K22" s="79">
        <v>0</v>
      </c>
      <c r="L22" s="79">
        <v>1</v>
      </c>
      <c r="M22" s="34"/>
      <c r="N22" s="35">
        <f t="shared" si="0"/>
        <v>82.582610165143976</v>
      </c>
      <c r="O22" s="35">
        <f t="shared" si="1"/>
        <v>27729.913219817277</v>
      </c>
      <c r="P22" s="35">
        <f t="shared" si="4"/>
        <v>51.384153855408947</v>
      </c>
      <c r="Q22" s="35">
        <f t="shared" si="2"/>
        <v>23986.098462649075</v>
      </c>
      <c r="S22" s="112">
        <v>2800</v>
      </c>
      <c r="T22" s="35">
        <v>20037.45</v>
      </c>
    </row>
    <row r="23" spans="1:20" x14ac:dyDescent="0.25">
      <c r="A23" s="112" t="s">
        <v>1039</v>
      </c>
      <c r="B23" s="79">
        <v>4750</v>
      </c>
      <c r="C23" s="86">
        <f t="shared" si="3"/>
        <v>24407.334384858044</v>
      </c>
      <c r="D23" s="79">
        <v>33100</v>
      </c>
      <c r="E23" s="79">
        <v>333</v>
      </c>
      <c r="F23" s="79">
        <v>935</v>
      </c>
      <c r="G23" s="79">
        <v>107900</v>
      </c>
      <c r="H23" s="79" t="s">
        <v>1027</v>
      </c>
      <c r="I23" s="79" t="s">
        <v>85</v>
      </c>
      <c r="J23" s="79">
        <v>0</v>
      </c>
      <c r="K23" s="79">
        <v>0</v>
      </c>
      <c r="L23" s="79">
        <v>1</v>
      </c>
      <c r="M23" s="34"/>
      <c r="N23" s="35">
        <f t="shared" si="0"/>
        <v>50.381119738560741</v>
      </c>
      <c r="O23" s="35">
        <f t="shared" si="1"/>
        <v>23865.734368627287</v>
      </c>
      <c r="P23" s="35">
        <f t="shared" si="4"/>
        <v>31.347897612791225</v>
      </c>
      <c r="Q23" s="35">
        <f t="shared" si="2"/>
        <v>21581.747713534947</v>
      </c>
      <c r="S23" s="112">
        <v>2805.5</v>
      </c>
      <c r="T23" s="35">
        <v>20041.810000000001</v>
      </c>
    </row>
    <row r="24" spans="1:20" x14ac:dyDescent="0.25">
      <c r="A24" s="112" t="s">
        <v>1040</v>
      </c>
      <c r="B24" s="79">
        <v>12000</v>
      </c>
      <c r="C24" s="86">
        <f t="shared" si="3"/>
        <v>46911.847810882638</v>
      </c>
      <c r="D24" s="79">
        <v>53200</v>
      </c>
      <c r="E24" s="79">
        <v>845</v>
      </c>
      <c r="F24" s="79">
        <v>6304</v>
      </c>
      <c r="G24" s="79">
        <v>108300</v>
      </c>
      <c r="H24" s="79" t="s">
        <v>1027</v>
      </c>
      <c r="I24" s="79" t="s">
        <v>83</v>
      </c>
      <c r="J24" s="79">
        <v>0</v>
      </c>
      <c r="K24" s="79">
        <v>0</v>
      </c>
      <c r="L24" s="79">
        <v>1</v>
      </c>
      <c r="M24" s="34"/>
      <c r="N24" s="35">
        <f t="shared" si="0"/>
        <v>127.27861828689028</v>
      </c>
      <c r="O24" s="35">
        <f t="shared" si="1"/>
        <v>33093.434194426838</v>
      </c>
      <c r="P24" s="35">
        <f t="shared" si="4"/>
        <v>79.1946887059989</v>
      </c>
      <c r="Q24" s="35">
        <f t="shared" si="2"/>
        <v>27323.362644719869</v>
      </c>
      <c r="S24" s="112">
        <v>2906</v>
      </c>
      <c r="T24" s="35">
        <v>20121.400000000001</v>
      </c>
    </row>
    <row r="25" spans="1:20" x14ac:dyDescent="0.25">
      <c r="A25" s="112" t="s">
        <v>1041</v>
      </c>
      <c r="B25" s="79">
        <v>8000</v>
      </c>
      <c r="C25" s="86">
        <f t="shared" si="3"/>
        <v>30887.821744141376</v>
      </c>
      <c r="D25" s="79">
        <v>37000</v>
      </c>
      <c r="E25" s="79">
        <v>430</v>
      </c>
      <c r="F25" s="79">
        <v>2173</v>
      </c>
      <c r="G25" s="79">
        <v>108900</v>
      </c>
      <c r="H25" s="79" t="s">
        <v>1027</v>
      </c>
      <c r="I25" s="79" t="s">
        <v>83</v>
      </c>
      <c r="J25" s="79">
        <v>0</v>
      </c>
      <c r="K25" s="79">
        <v>0</v>
      </c>
      <c r="L25" s="79">
        <v>1</v>
      </c>
      <c r="M25" s="34"/>
      <c r="N25" s="35">
        <f t="shared" si="0"/>
        <v>84.852412191260186</v>
      </c>
      <c r="O25" s="35">
        <f t="shared" si="1"/>
        <v>28002.289462951223</v>
      </c>
      <c r="P25" s="35">
        <f t="shared" si="4"/>
        <v>52.796459137332597</v>
      </c>
      <c r="Q25" s="35">
        <f t="shared" si="2"/>
        <v>24155.575096479912</v>
      </c>
      <c r="S25" s="112">
        <v>2914</v>
      </c>
      <c r="T25" s="35">
        <v>20127.73</v>
      </c>
    </row>
    <row r="26" spans="1:20" x14ac:dyDescent="0.25">
      <c r="A26" s="112" t="s">
        <v>1042</v>
      </c>
      <c r="B26" s="79">
        <v>9500</v>
      </c>
      <c r="C26" s="86">
        <f t="shared" si="3"/>
        <v>29851.823281907433</v>
      </c>
      <c r="D26" s="79">
        <v>35600</v>
      </c>
      <c r="E26" s="79">
        <v>921</v>
      </c>
      <c r="F26" s="79">
        <v>4783</v>
      </c>
      <c r="G26" s="79">
        <v>109000</v>
      </c>
      <c r="H26" s="79" t="s">
        <v>1027</v>
      </c>
      <c r="I26" s="79" t="s">
        <v>83</v>
      </c>
      <c r="J26" s="79">
        <v>0</v>
      </c>
      <c r="K26" s="79">
        <v>0</v>
      </c>
      <c r="L26" s="79">
        <v>1</v>
      </c>
      <c r="M26" s="34"/>
      <c r="N26" s="35">
        <f t="shared" si="0"/>
        <v>100.76223947712148</v>
      </c>
      <c r="O26" s="35">
        <f t="shared" si="1"/>
        <v>29911.468737254578</v>
      </c>
      <c r="P26" s="35">
        <f t="shared" si="4"/>
        <v>62.695795225582451</v>
      </c>
      <c r="Q26" s="35">
        <f t="shared" si="2"/>
        <v>25343.495427069895</v>
      </c>
      <c r="S26" s="112">
        <v>2975</v>
      </c>
      <c r="T26" s="35">
        <v>20176.04</v>
      </c>
    </row>
    <row r="27" spans="1:20" x14ac:dyDescent="0.25">
      <c r="A27" s="112" t="s">
        <v>1043</v>
      </c>
      <c r="B27" s="79">
        <v>9504</v>
      </c>
      <c r="C27" s="86">
        <f t="shared" si="3"/>
        <v>35627.123383432365</v>
      </c>
      <c r="D27" s="79">
        <v>40400</v>
      </c>
      <c r="E27" s="79">
        <v>338</v>
      </c>
      <c r="F27" s="79">
        <v>2523</v>
      </c>
      <c r="G27" s="79">
        <v>109200</v>
      </c>
      <c r="H27" s="79" t="s">
        <v>1027</v>
      </c>
      <c r="I27" s="79" t="s">
        <v>83</v>
      </c>
      <c r="J27" s="79">
        <v>0</v>
      </c>
      <c r="K27" s="79">
        <v>0</v>
      </c>
      <c r="L27" s="79">
        <v>1</v>
      </c>
      <c r="M27" s="34"/>
      <c r="N27" s="35">
        <f t="shared" si="0"/>
        <v>100.80466568321711</v>
      </c>
      <c r="O27" s="35">
        <f t="shared" si="1"/>
        <v>29916.559881986053</v>
      </c>
      <c r="P27" s="35">
        <f t="shared" si="4"/>
        <v>62.722193455151121</v>
      </c>
      <c r="Q27" s="35">
        <f t="shared" si="2"/>
        <v>25346.663214618136</v>
      </c>
      <c r="S27" s="112">
        <v>3000</v>
      </c>
      <c r="T27" s="35">
        <v>20195.84</v>
      </c>
    </row>
    <row r="28" spans="1:20" x14ac:dyDescent="0.25">
      <c r="A28" s="112" t="s">
        <v>273</v>
      </c>
      <c r="B28" s="79">
        <v>9018</v>
      </c>
      <c r="C28" s="86">
        <f t="shared" si="3"/>
        <v>30364.835164835164</v>
      </c>
      <c r="D28" s="79">
        <v>35200</v>
      </c>
      <c r="E28" s="79">
        <v>25</v>
      </c>
      <c r="F28" s="79">
        <v>157</v>
      </c>
      <c r="G28" s="79">
        <v>109300</v>
      </c>
      <c r="H28" s="79" t="s">
        <v>268</v>
      </c>
      <c r="I28" s="79" t="s">
        <v>83</v>
      </c>
      <c r="J28" s="79">
        <v>0</v>
      </c>
      <c r="K28" s="79">
        <v>0</v>
      </c>
      <c r="L28" s="79">
        <v>1</v>
      </c>
      <c r="M28" s="34"/>
      <c r="N28" s="35">
        <f t="shared" si="0"/>
        <v>95.649881642598046</v>
      </c>
      <c r="O28" s="35">
        <f t="shared" si="1"/>
        <v>29297.985797111764</v>
      </c>
      <c r="P28" s="35">
        <f t="shared" si="4"/>
        <v>59.514808562558166</v>
      </c>
      <c r="Q28" s="35">
        <f t="shared" si="2"/>
        <v>24961.777027506978</v>
      </c>
      <c r="S28" s="112">
        <v>3003.5</v>
      </c>
      <c r="T28" s="35">
        <v>20198.61</v>
      </c>
    </row>
    <row r="29" spans="1:20" x14ac:dyDescent="0.25">
      <c r="A29" s="112" t="s">
        <v>274</v>
      </c>
      <c r="B29" s="79">
        <v>10000</v>
      </c>
      <c r="C29" s="86">
        <f t="shared" si="3"/>
        <v>32608.835341365462</v>
      </c>
      <c r="D29" s="79">
        <v>38300</v>
      </c>
      <c r="E29" s="79">
        <v>37</v>
      </c>
      <c r="F29" s="79">
        <v>212</v>
      </c>
      <c r="G29" s="79">
        <v>109400</v>
      </c>
      <c r="H29" s="79" t="s">
        <v>268</v>
      </c>
      <c r="I29" s="79" t="s">
        <v>83</v>
      </c>
      <c r="J29" s="79">
        <v>0</v>
      </c>
      <c r="K29" s="79">
        <v>0</v>
      </c>
      <c r="L29" s="79">
        <v>1</v>
      </c>
      <c r="M29" s="34"/>
      <c r="N29" s="35">
        <f t="shared" si="0"/>
        <v>106.06551523907524</v>
      </c>
      <c r="O29" s="35">
        <f t="shared" si="1"/>
        <v>30547.861828689027</v>
      </c>
      <c r="P29" s="35">
        <f t="shared" si="4"/>
        <v>65.995573921665738</v>
      </c>
      <c r="Q29" s="35">
        <f t="shared" si="2"/>
        <v>25739.468870599889</v>
      </c>
      <c r="S29" s="112">
        <v>3039</v>
      </c>
      <c r="T29" s="35">
        <v>20226.73</v>
      </c>
    </row>
    <row r="30" spans="1:20" x14ac:dyDescent="0.25">
      <c r="A30" s="112" t="s">
        <v>275</v>
      </c>
      <c r="B30" s="79">
        <v>17937.5</v>
      </c>
      <c r="C30" s="86">
        <f t="shared" si="3"/>
        <v>37997.455470737914</v>
      </c>
      <c r="D30" s="79">
        <v>43600</v>
      </c>
      <c r="E30" s="79">
        <v>202</v>
      </c>
      <c r="F30" s="79">
        <v>1370</v>
      </c>
      <c r="G30" s="79">
        <v>109700</v>
      </c>
      <c r="H30" s="79" t="s">
        <v>268</v>
      </c>
      <c r="I30" s="79" t="s">
        <v>83</v>
      </c>
      <c r="J30" s="79">
        <v>0</v>
      </c>
      <c r="K30" s="79">
        <v>0</v>
      </c>
      <c r="L30" s="79">
        <v>1</v>
      </c>
      <c r="M30" s="34"/>
      <c r="N30" s="35">
        <f t="shared" si="0"/>
        <v>190.25501796009121</v>
      </c>
      <c r="O30" s="35">
        <f t="shared" si="1"/>
        <v>40650.602155210945</v>
      </c>
      <c r="P30" s="35">
        <f t="shared" si="4"/>
        <v>118.37956072198793</v>
      </c>
      <c r="Q30" s="35">
        <f t="shared" si="2"/>
        <v>32025.547286638553</v>
      </c>
      <c r="S30" s="112">
        <v>3060</v>
      </c>
      <c r="T30" s="35">
        <v>20243.36</v>
      </c>
    </row>
    <row r="31" spans="1:20" x14ac:dyDescent="0.25">
      <c r="A31" s="112" t="s">
        <v>276</v>
      </c>
      <c r="B31" s="79">
        <v>18809</v>
      </c>
      <c r="C31" s="86">
        <f t="shared" si="3"/>
        <v>41066.666666666664</v>
      </c>
      <c r="D31" s="79">
        <v>46400</v>
      </c>
      <c r="E31" s="79">
        <v>40</v>
      </c>
      <c r="F31" s="79">
        <v>308</v>
      </c>
      <c r="G31" s="79">
        <v>109900</v>
      </c>
      <c r="H31" s="79" t="s">
        <v>268</v>
      </c>
      <c r="I31" s="79" t="s">
        <v>83</v>
      </c>
      <c r="J31" s="79">
        <v>0</v>
      </c>
      <c r="K31" s="79">
        <v>0</v>
      </c>
      <c r="L31" s="79">
        <v>1</v>
      </c>
      <c r="M31" s="34"/>
      <c r="N31" s="35">
        <f t="shared" si="0"/>
        <v>199.49862761317661</v>
      </c>
      <c r="O31" s="35">
        <f t="shared" si="1"/>
        <v>41759.835313581192</v>
      </c>
      <c r="P31" s="35">
        <f t="shared" si="4"/>
        <v>124.13107498926109</v>
      </c>
      <c r="Q31" s="35">
        <f t="shared" si="2"/>
        <v>32715.728998711333</v>
      </c>
      <c r="S31" s="112">
        <v>3062</v>
      </c>
      <c r="T31" s="35">
        <v>20244.939999999999</v>
      </c>
    </row>
    <row r="32" spans="1:20" x14ac:dyDescent="0.25">
      <c r="A32" s="112" t="s">
        <v>277</v>
      </c>
      <c r="B32" s="79">
        <v>15000</v>
      </c>
      <c r="C32" s="86">
        <f t="shared" si="3"/>
        <v>48250.469798657716</v>
      </c>
      <c r="D32" s="79">
        <v>54300</v>
      </c>
      <c r="E32" s="79">
        <v>83</v>
      </c>
      <c r="F32" s="79">
        <v>662</v>
      </c>
      <c r="G32" s="79">
        <v>110000</v>
      </c>
      <c r="H32" s="79" t="s">
        <v>268</v>
      </c>
      <c r="I32" s="79" t="s">
        <v>83</v>
      </c>
      <c r="J32" s="79">
        <v>0</v>
      </c>
      <c r="K32" s="79">
        <v>0</v>
      </c>
      <c r="L32" s="79">
        <v>1</v>
      </c>
      <c r="M32" s="34"/>
      <c r="N32" s="35">
        <f t="shared" si="0"/>
        <v>159.09827285861286</v>
      </c>
      <c r="O32" s="35">
        <f t="shared" si="1"/>
        <v>36911.79274303354</v>
      </c>
      <c r="P32" s="35">
        <f t="shared" si="4"/>
        <v>98.993360882498607</v>
      </c>
      <c r="Q32" s="35">
        <f t="shared" si="2"/>
        <v>29699.203305899831</v>
      </c>
      <c r="S32" s="112">
        <v>3135</v>
      </c>
      <c r="T32" s="35">
        <v>20302.75</v>
      </c>
    </row>
    <row r="33" spans="1:20" x14ac:dyDescent="0.25">
      <c r="A33" s="112" t="s">
        <v>278</v>
      </c>
      <c r="B33" s="79">
        <v>13000</v>
      </c>
      <c r="C33" s="86">
        <f t="shared" si="3"/>
        <v>35853.455284552845</v>
      </c>
      <c r="D33" s="79">
        <v>41900</v>
      </c>
      <c r="E33" s="79">
        <v>71</v>
      </c>
      <c r="F33" s="79">
        <v>421</v>
      </c>
      <c r="G33" s="79">
        <v>110200</v>
      </c>
      <c r="H33" s="79" t="s">
        <v>268</v>
      </c>
      <c r="I33" s="79" t="s">
        <v>83</v>
      </c>
      <c r="J33" s="79">
        <v>0</v>
      </c>
      <c r="K33" s="79">
        <v>0</v>
      </c>
      <c r="L33" s="79">
        <v>1</v>
      </c>
      <c r="M33" s="34"/>
      <c r="N33" s="35">
        <f t="shared" si="0"/>
        <v>137.88516981079781</v>
      </c>
      <c r="O33" s="35">
        <f t="shared" si="1"/>
        <v>34366.220377295736</v>
      </c>
      <c r="P33" s="35">
        <f t="shared" si="4"/>
        <v>85.794246098165473</v>
      </c>
      <c r="Q33" s="35">
        <f t="shared" si="2"/>
        <v>28115.309531779858</v>
      </c>
      <c r="S33" s="112">
        <v>3167</v>
      </c>
      <c r="T33" s="35">
        <v>20328.099999999999</v>
      </c>
    </row>
    <row r="34" spans="1:20" x14ac:dyDescent="0.25">
      <c r="A34" s="112" t="s">
        <v>1044</v>
      </c>
      <c r="B34" s="79">
        <v>3500</v>
      </c>
      <c r="C34" s="86">
        <f t="shared" si="3"/>
        <v>18063.362068965518</v>
      </c>
      <c r="D34" s="79">
        <v>24400</v>
      </c>
      <c r="E34" s="79">
        <v>241</v>
      </c>
      <c r="F34" s="79">
        <v>687</v>
      </c>
      <c r="G34" s="79">
        <v>110400</v>
      </c>
      <c r="H34" s="79" t="s">
        <v>1027</v>
      </c>
      <c r="I34" s="79" t="s">
        <v>85</v>
      </c>
      <c r="J34" s="79">
        <v>0</v>
      </c>
      <c r="K34" s="79">
        <v>0</v>
      </c>
      <c r="L34" s="79">
        <v>1</v>
      </c>
      <c r="M34" s="34"/>
      <c r="N34" s="35">
        <f t="shared" si="0"/>
        <v>37.122930333676329</v>
      </c>
      <c r="O34" s="35">
        <f t="shared" si="1"/>
        <v>22274.751640041159</v>
      </c>
      <c r="P34" s="35">
        <f t="shared" si="4"/>
        <v>23.098450872583008</v>
      </c>
      <c r="Q34" s="35">
        <f t="shared" si="2"/>
        <v>20591.81410470996</v>
      </c>
      <c r="S34" s="112">
        <v>3177</v>
      </c>
      <c r="T34" s="35">
        <v>20336.02</v>
      </c>
    </row>
    <row r="35" spans="1:20" x14ac:dyDescent="0.25">
      <c r="A35" s="112" t="s">
        <v>1045</v>
      </c>
      <c r="B35" s="79">
        <v>12187</v>
      </c>
      <c r="C35" s="86">
        <f t="shared" si="3"/>
        <v>43423.036496350367</v>
      </c>
      <c r="D35" s="79">
        <v>49100</v>
      </c>
      <c r="E35" s="79">
        <v>396</v>
      </c>
      <c r="F35" s="79">
        <v>3029</v>
      </c>
      <c r="G35" s="79">
        <v>110800</v>
      </c>
      <c r="H35" s="79" t="s">
        <v>1027</v>
      </c>
      <c r="I35" s="79" t="s">
        <v>83</v>
      </c>
      <c r="J35" s="79">
        <v>0</v>
      </c>
      <c r="K35" s="79">
        <v>0</v>
      </c>
      <c r="L35" s="79">
        <v>1</v>
      </c>
      <c r="M35" s="34"/>
      <c r="N35" s="35">
        <f t="shared" si="0"/>
        <v>129.26204342186099</v>
      </c>
      <c r="O35" s="35">
        <f t="shared" si="1"/>
        <v>33331.445210623322</v>
      </c>
      <c r="P35" s="35">
        <f t="shared" si="4"/>
        <v>80.428805938334051</v>
      </c>
      <c r="Q35" s="35">
        <f t="shared" si="2"/>
        <v>27471.456712600084</v>
      </c>
      <c r="S35" s="112">
        <v>3182</v>
      </c>
      <c r="T35" s="35">
        <v>20339.97</v>
      </c>
    </row>
    <row r="36" spans="1:20" x14ac:dyDescent="0.25">
      <c r="A36" s="112" t="s">
        <v>1046</v>
      </c>
      <c r="B36" s="79">
        <v>12500</v>
      </c>
      <c r="C36" s="86">
        <f t="shared" si="3"/>
        <v>64614.235500878734</v>
      </c>
      <c r="D36" s="79">
        <v>69500</v>
      </c>
      <c r="E36" s="79">
        <v>40</v>
      </c>
      <c r="F36" s="79">
        <v>529</v>
      </c>
      <c r="G36" s="79">
        <v>110900</v>
      </c>
      <c r="H36" s="79" t="s">
        <v>1027</v>
      </c>
      <c r="I36" s="79" t="s">
        <v>83</v>
      </c>
      <c r="J36" s="79">
        <v>0</v>
      </c>
      <c r="K36" s="79">
        <v>0</v>
      </c>
      <c r="L36" s="79">
        <v>1</v>
      </c>
      <c r="M36" s="34"/>
      <c r="N36" s="35">
        <f t="shared" si="0"/>
        <v>132.58189404884405</v>
      </c>
      <c r="O36" s="35">
        <f t="shared" si="1"/>
        <v>33729.827285861284</v>
      </c>
      <c r="P36" s="35">
        <f t="shared" si="4"/>
        <v>82.494467402082179</v>
      </c>
      <c r="Q36" s="35">
        <f t="shared" si="2"/>
        <v>27719.33608824986</v>
      </c>
      <c r="S36" s="112">
        <v>3197.5</v>
      </c>
      <c r="T36" s="35">
        <v>20352.25</v>
      </c>
    </row>
    <row r="37" spans="1:20" x14ac:dyDescent="0.25">
      <c r="A37" s="112" t="s">
        <v>1047</v>
      </c>
      <c r="B37" s="79">
        <v>7500</v>
      </c>
      <c r="C37" s="86">
        <f t="shared" si="3"/>
        <v>27064.431764146459</v>
      </c>
      <c r="D37" s="79">
        <v>33500</v>
      </c>
      <c r="E37" s="79">
        <v>404</v>
      </c>
      <c r="F37" s="79">
        <v>1699</v>
      </c>
      <c r="G37" s="79">
        <v>111000</v>
      </c>
      <c r="H37" s="79" t="s">
        <v>1027</v>
      </c>
      <c r="I37" s="79" t="s">
        <v>83</v>
      </c>
      <c r="J37" s="79">
        <v>0</v>
      </c>
      <c r="K37" s="79">
        <v>0</v>
      </c>
      <c r="L37" s="79">
        <v>1</v>
      </c>
      <c r="M37" s="34"/>
      <c r="N37" s="35">
        <f t="shared" si="0"/>
        <v>79.549136429306429</v>
      </c>
      <c r="O37" s="35">
        <f t="shared" si="1"/>
        <v>27365.89637151677</v>
      </c>
      <c r="P37" s="35">
        <f t="shared" si="4"/>
        <v>49.496680441249303</v>
      </c>
      <c r="Q37" s="35">
        <f t="shared" si="2"/>
        <v>23759.601652949917</v>
      </c>
      <c r="S37" s="112">
        <v>3250</v>
      </c>
      <c r="T37" s="35">
        <v>20393.830000000002</v>
      </c>
    </row>
    <row r="38" spans="1:20" x14ac:dyDescent="0.25">
      <c r="A38" s="112" t="s">
        <v>279</v>
      </c>
      <c r="B38" s="79">
        <v>27000</v>
      </c>
      <c r="C38" s="86">
        <f t="shared" si="3"/>
        <v>50130.105900151284</v>
      </c>
      <c r="D38" s="79">
        <v>60800</v>
      </c>
      <c r="E38" s="79">
        <v>116</v>
      </c>
      <c r="F38" s="79">
        <v>545</v>
      </c>
      <c r="G38" s="79">
        <v>111600</v>
      </c>
      <c r="H38" s="79" t="s">
        <v>268</v>
      </c>
      <c r="I38" s="79" t="s">
        <v>83</v>
      </c>
      <c r="J38" s="79">
        <v>0</v>
      </c>
      <c r="K38" s="79">
        <v>0</v>
      </c>
      <c r="L38" s="79">
        <v>1</v>
      </c>
      <c r="M38" s="34"/>
      <c r="N38" s="35">
        <f t="shared" si="0"/>
        <v>286.37689114550312</v>
      </c>
      <c r="O38" s="35">
        <f t="shared" si="1"/>
        <v>52185.226937460378</v>
      </c>
      <c r="P38" s="35">
        <f t="shared" si="4"/>
        <v>178.18804958849751</v>
      </c>
      <c r="Q38" s="35">
        <f t="shared" si="2"/>
        <v>39202.565950619697</v>
      </c>
      <c r="S38" s="112">
        <v>3265</v>
      </c>
      <c r="T38" s="35">
        <v>20405.71</v>
      </c>
    </row>
    <row r="39" spans="1:20" x14ac:dyDescent="0.25">
      <c r="A39" s="112" t="s">
        <v>280</v>
      </c>
      <c r="B39" s="79">
        <v>15500</v>
      </c>
      <c r="C39" s="86">
        <f t="shared" si="3"/>
        <v>47080.11363636364</v>
      </c>
      <c r="D39" s="79">
        <v>53300</v>
      </c>
      <c r="E39" s="79">
        <v>267</v>
      </c>
      <c r="F39" s="79">
        <v>2021</v>
      </c>
      <c r="G39" s="79">
        <v>111700</v>
      </c>
      <c r="H39" s="79" t="s">
        <v>268</v>
      </c>
      <c r="I39" s="79" t="s">
        <v>83</v>
      </c>
      <c r="J39" s="79">
        <v>0</v>
      </c>
      <c r="K39" s="79">
        <v>0</v>
      </c>
      <c r="L39" s="79">
        <v>1</v>
      </c>
      <c r="M39" s="34"/>
      <c r="N39" s="35">
        <f t="shared" si="0"/>
        <v>164.40154862056661</v>
      </c>
      <c r="O39" s="35">
        <f t="shared" si="1"/>
        <v>37548.185834467993</v>
      </c>
      <c r="P39" s="35">
        <f t="shared" si="4"/>
        <v>102.2931395785819</v>
      </c>
      <c r="Q39" s="35">
        <f t="shared" si="2"/>
        <v>30095.176749429829</v>
      </c>
      <c r="S39" s="112">
        <v>3276</v>
      </c>
      <c r="T39" s="35">
        <v>20414.419999999998</v>
      </c>
    </row>
    <row r="40" spans="1:20" x14ac:dyDescent="0.25">
      <c r="A40" s="112" t="s">
        <v>281</v>
      </c>
      <c r="B40" s="79">
        <v>17750</v>
      </c>
      <c r="C40" s="86">
        <f t="shared" si="3"/>
        <v>40211.908396946565</v>
      </c>
      <c r="D40" s="79">
        <v>46700</v>
      </c>
      <c r="E40" s="79">
        <v>182</v>
      </c>
      <c r="F40" s="79">
        <v>1128</v>
      </c>
      <c r="G40" s="79">
        <v>112200</v>
      </c>
      <c r="H40" s="79" t="s">
        <v>268</v>
      </c>
      <c r="I40" s="79" t="s">
        <v>83</v>
      </c>
      <c r="J40" s="79">
        <v>0</v>
      </c>
      <c r="K40" s="79">
        <v>0</v>
      </c>
      <c r="L40" s="79">
        <v>1</v>
      </c>
      <c r="M40" s="34"/>
      <c r="N40" s="35">
        <f t="shared" si="0"/>
        <v>188.26628954935856</v>
      </c>
      <c r="O40" s="35">
        <f t="shared" si="1"/>
        <v>40411.954745923023</v>
      </c>
      <c r="P40" s="35">
        <f t="shared" si="4"/>
        <v>117.14214371095669</v>
      </c>
      <c r="Q40" s="35">
        <f t="shared" si="2"/>
        <v>31877.057245314802</v>
      </c>
      <c r="S40" s="112">
        <v>3290</v>
      </c>
      <c r="T40" s="35">
        <v>20425.509999999998</v>
      </c>
    </row>
    <row r="41" spans="1:20" x14ac:dyDescent="0.25">
      <c r="A41" s="112" t="s">
        <v>282</v>
      </c>
      <c r="B41" s="79">
        <v>14750</v>
      </c>
      <c r="C41" s="86">
        <f t="shared" si="3"/>
        <v>37012.280701754389</v>
      </c>
      <c r="D41" s="79">
        <v>43800</v>
      </c>
      <c r="E41" s="79">
        <v>159</v>
      </c>
      <c r="F41" s="79">
        <v>867</v>
      </c>
      <c r="G41" s="79">
        <v>112500</v>
      </c>
      <c r="H41" s="79" t="s">
        <v>268</v>
      </c>
      <c r="I41" s="79" t="s">
        <v>83</v>
      </c>
      <c r="J41" s="79">
        <v>0</v>
      </c>
      <c r="K41" s="79">
        <v>0</v>
      </c>
      <c r="L41" s="79">
        <v>1</v>
      </c>
      <c r="M41" s="34"/>
      <c r="N41" s="35">
        <f t="shared" si="0"/>
        <v>156.44663497763597</v>
      </c>
      <c r="O41" s="35">
        <f t="shared" si="1"/>
        <v>36593.596197316314</v>
      </c>
      <c r="P41" s="35">
        <f t="shared" si="4"/>
        <v>97.343471534456967</v>
      </c>
      <c r="Q41" s="35">
        <f t="shared" si="2"/>
        <v>29501.216584134836</v>
      </c>
      <c r="S41" s="112">
        <v>3300</v>
      </c>
      <c r="T41" s="35">
        <v>20433.419999999998</v>
      </c>
    </row>
    <row r="42" spans="1:20" x14ac:dyDescent="0.25">
      <c r="A42" s="112" t="s">
        <v>283</v>
      </c>
      <c r="B42" s="79">
        <v>15000</v>
      </c>
      <c r="C42" s="86">
        <f t="shared" si="3"/>
        <v>50529.850746268654</v>
      </c>
      <c r="D42" s="79">
        <v>55500</v>
      </c>
      <c r="E42" s="79">
        <v>66</v>
      </c>
      <c r="F42" s="79">
        <v>671</v>
      </c>
      <c r="G42" s="79">
        <v>113300</v>
      </c>
      <c r="H42" s="79" t="s">
        <v>268</v>
      </c>
      <c r="I42" s="79" t="s">
        <v>83</v>
      </c>
      <c r="J42" s="79">
        <v>0</v>
      </c>
      <c r="K42" s="79">
        <v>0</v>
      </c>
      <c r="L42" s="79">
        <v>1</v>
      </c>
      <c r="M42" s="34"/>
      <c r="N42" s="35">
        <f t="shared" si="0"/>
        <v>159.09827285861286</v>
      </c>
      <c r="O42" s="35">
        <f t="shared" si="1"/>
        <v>36911.79274303354</v>
      </c>
      <c r="P42" s="35">
        <f t="shared" si="4"/>
        <v>98.993360882498607</v>
      </c>
      <c r="Q42" s="35">
        <f t="shared" si="2"/>
        <v>29699.203305899831</v>
      </c>
      <c r="S42" s="112">
        <v>3334</v>
      </c>
      <c r="T42" s="35">
        <v>20460.349999999999</v>
      </c>
    </row>
    <row r="43" spans="1:20" x14ac:dyDescent="0.25">
      <c r="A43" s="112" t="s">
        <v>1048</v>
      </c>
      <c r="B43" s="79">
        <v>11750</v>
      </c>
      <c r="C43" s="86">
        <f t="shared" si="3"/>
        <v>43071.151011657508</v>
      </c>
      <c r="D43" s="79">
        <v>49000</v>
      </c>
      <c r="E43" s="79">
        <v>903</v>
      </c>
      <c r="F43" s="79">
        <v>6560</v>
      </c>
      <c r="G43" s="79">
        <v>113700</v>
      </c>
      <c r="H43" s="79" t="s">
        <v>1027</v>
      </c>
      <c r="I43" s="79" t="s">
        <v>83</v>
      </c>
      <c r="J43" s="79">
        <v>0</v>
      </c>
      <c r="K43" s="79">
        <v>0</v>
      </c>
      <c r="L43" s="79">
        <v>1</v>
      </c>
      <c r="M43" s="34"/>
      <c r="N43" s="35">
        <f t="shared" si="0"/>
        <v>124.6269804059134</v>
      </c>
      <c r="O43" s="35">
        <f t="shared" si="1"/>
        <v>32775.237648709604</v>
      </c>
      <c r="P43" s="35">
        <f t="shared" si="4"/>
        <v>77.54479935795726</v>
      </c>
      <c r="Q43" s="35">
        <f t="shared" si="2"/>
        <v>27125.37592295487</v>
      </c>
      <c r="S43" s="112">
        <v>3353</v>
      </c>
      <c r="T43" s="35">
        <v>20475.400000000001</v>
      </c>
    </row>
    <row r="44" spans="1:20" x14ac:dyDescent="0.25">
      <c r="A44" s="112" t="s">
        <v>1049</v>
      </c>
      <c r="B44" s="79">
        <v>11382</v>
      </c>
      <c r="C44" s="86">
        <f t="shared" si="3"/>
        <v>47477.537437603991</v>
      </c>
      <c r="D44" s="79">
        <v>55000</v>
      </c>
      <c r="E44" s="79">
        <v>411</v>
      </c>
      <c r="F44" s="79">
        <v>2594</v>
      </c>
      <c r="G44" s="79">
        <v>113800</v>
      </c>
      <c r="H44" s="79" t="s">
        <v>1027</v>
      </c>
      <c r="I44" s="79" t="s">
        <v>83</v>
      </c>
      <c r="J44" s="79">
        <v>0</v>
      </c>
      <c r="K44" s="79">
        <v>0</v>
      </c>
      <c r="L44" s="79">
        <v>1</v>
      </c>
      <c r="M44" s="34"/>
      <c r="N44" s="35">
        <f t="shared" si="0"/>
        <v>120.72376944511542</v>
      </c>
      <c r="O44" s="35">
        <f t="shared" si="1"/>
        <v>32306.852333413852</v>
      </c>
      <c r="P44" s="35">
        <f t="shared" si="4"/>
        <v>75.116162237639941</v>
      </c>
      <c r="Q44" s="35">
        <f t="shared" si="2"/>
        <v>26833.939468516794</v>
      </c>
      <c r="S44" s="112">
        <v>3377</v>
      </c>
      <c r="T44" s="35">
        <v>20494.400000000001</v>
      </c>
    </row>
    <row r="45" spans="1:20" x14ac:dyDescent="0.25">
      <c r="A45" s="112" t="s">
        <v>1050</v>
      </c>
      <c r="B45" s="79">
        <v>11599</v>
      </c>
      <c r="C45" s="86">
        <f t="shared" si="3"/>
        <v>44684.536082474224</v>
      </c>
      <c r="D45" s="79">
        <v>50400</v>
      </c>
      <c r="E45" s="79">
        <v>880</v>
      </c>
      <c r="F45" s="79">
        <v>6880</v>
      </c>
      <c r="G45" s="79">
        <v>113900</v>
      </c>
      <c r="H45" s="79" t="s">
        <v>1027</v>
      </c>
      <c r="I45" s="79" t="s">
        <v>83</v>
      </c>
      <c r="J45" s="79">
        <v>0</v>
      </c>
      <c r="K45" s="79">
        <v>0</v>
      </c>
      <c r="L45" s="79">
        <v>1</v>
      </c>
      <c r="M45" s="34"/>
      <c r="N45" s="35">
        <f t="shared" si="0"/>
        <v>123.02539112580335</v>
      </c>
      <c r="O45" s="35">
        <f t="shared" si="1"/>
        <v>32583.046935096401</v>
      </c>
      <c r="P45" s="35">
        <f t="shared" si="4"/>
        <v>76.548266191740097</v>
      </c>
      <c r="Q45" s="35">
        <f t="shared" si="2"/>
        <v>27005.791943008811</v>
      </c>
      <c r="S45" s="112">
        <v>3380</v>
      </c>
      <c r="T45" s="35">
        <v>20496.78</v>
      </c>
    </row>
    <row r="46" spans="1:20" x14ac:dyDescent="0.25">
      <c r="A46" s="112" t="s">
        <v>1051</v>
      </c>
      <c r="B46" s="79">
        <v>15500</v>
      </c>
      <c r="C46" s="86">
        <f t="shared" si="3"/>
        <v>61224.382794604222</v>
      </c>
      <c r="D46" s="79">
        <v>67400</v>
      </c>
      <c r="E46" s="79">
        <v>360</v>
      </c>
      <c r="F46" s="79">
        <v>3569</v>
      </c>
      <c r="G46" s="79">
        <v>114300</v>
      </c>
      <c r="H46" s="79" t="s">
        <v>1027</v>
      </c>
      <c r="I46" s="79" t="s">
        <v>83</v>
      </c>
      <c r="J46" s="79">
        <v>0</v>
      </c>
      <c r="K46" s="79">
        <v>0</v>
      </c>
      <c r="L46" s="79">
        <v>1</v>
      </c>
      <c r="M46" s="34"/>
      <c r="N46" s="35">
        <f t="shared" si="0"/>
        <v>164.40154862056661</v>
      </c>
      <c r="O46" s="35">
        <f t="shared" si="1"/>
        <v>37548.185834467993</v>
      </c>
      <c r="P46" s="35">
        <f t="shared" si="4"/>
        <v>102.2931395785819</v>
      </c>
      <c r="Q46" s="35">
        <f t="shared" si="2"/>
        <v>30095.176749429829</v>
      </c>
      <c r="S46" s="112">
        <v>3384</v>
      </c>
      <c r="T46" s="35">
        <v>20499.95</v>
      </c>
    </row>
    <row r="47" spans="1:20" x14ac:dyDescent="0.25">
      <c r="A47" s="112" t="s">
        <v>1052</v>
      </c>
      <c r="B47" s="79">
        <v>12833</v>
      </c>
      <c r="C47" s="86">
        <f t="shared" si="3"/>
        <v>48696.498217655695</v>
      </c>
      <c r="D47" s="79">
        <v>54400</v>
      </c>
      <c r="E47" s="79">
        <v>500</v>
      </c>
      <c r="F47" s="79">
        <v>4269</v>
      </c>
      <c r="G47" s="79">
        <v>114400</v>
      </c>
      <c r="H47" s="79" t="s">
        <v>1027</v>
      </c>
      <c r="I47" s="79" t="s">
        <v>83</v>
      </c>
      <c r="J47" s="79">
        <v>0</v>
      </c>
      <c r="K47" s="79">
        <v>0</v>
      </c>
      <c r="L47" s="79">
        <v>1</v>
      </c>
      <c r="M47" s="34"/>
      <c r="N47" s="35">
        <f t="shared" si="0"/>
        <v>136.11387570630527</v>
      </c>
      <c r="O47" s="35">
        <f t="shared" si="1"/>
        <v>34153.665084756634</v>
      </c>
      <c r="P47" s="35">
        <f t="shared" si="4"/>
        <v>84.692120013673659</v>
      </c>
      <c r="Q47" s="35">
        <f t="shared" si="2"/>
        <v>27983.054401640838</v>
      </c>
      <c r="S47" s="112">
        <v>3400</v>
      </c>
      <c r="T47" s="35">
        <v>20512.62</v>
      </c>
    </row>
    <row r="48" spans="1:20" x14ac:dyDescent="0.25">
      <c r="A48" s="112" t="s">
        <v>1053</v>
      </c>
      <c r="B48" s="79">
        <v>12500</v>
      </c>
      <c r="C48" s="86">
        <f t="shared" si="3"/>
        <v>44298.550401427296</v>
      </c>
      <c r="D48" s="79">
        <v>50300</v>
      </c>
      <c r="E48" s="79">
        <v>535</v>
      </c>
      <c r="F48" s="79">
        <v>3949</v>
      </c>
      <c r="G48" s="79">
        <v>114600</v>
      </c>
      <c r="H48" s="79" t="s">
        <v>1027</v>
      </c>
      <c r="I48" s="79" t="s">
        <v>83</v>
      </c>
      <c r="J48" s="79">
        <v>0</v>
      </c>
      <c r="K48" s="79">
        <v>0</v>
      </c>
      <c r="L48" s="79">
        <v>1</v>
      </c>
      <c r="M48" s="34"/>
      <c r="N48" s="35">
        <f t="shared" si="0"/>
        <v>132.58189404884405</v>
      </c>
      <c r="O48" s="35">
        <f t="shared" si="1"/>
        <v>33729.827285861284</v>
      </c>
      <c r="P48" s="35">
        <f t="shared" si="4"/>
        <v>82.494467402082179</v>
      </c>
      <c r="Q48" s="35">
        <f t="shared" si="2"/>
        <v>27719.33608824986</v>
      </c>
      <c r="S48" s="112">
        <v>3431</v>
      </c>
      <c r="T48" s="35">
        <v>20537.169999999998</v>
      </c>
    </row>
    <row r="49" spans="1:20" x14ac:dyDescent="0.25">
      <c r="A49" s="112" t="s">
        <v>1054</v>
      </c>
      <c r="B49" s="79">
        <v>11300</v>
      </c>
      <c r="C49" s="86">
        <f t="shared" si="3"/>
        <v>41426.016855991205</v>
      </c>
      <c r="D49" s="79">
        <v>46600</v>
      </c>
      <c r="E49" s="79">
        <v>606</v>
      </c>
      <c r="F49" s="79">
        <v>4852</v>
      </c>
      <c r="G49" s="79">
        <v>114700</v>
      </c>
      <c r="H49" s="79" t="s">
        <v>1027</v>
      </c>
      <c r="I49" s="79" t="s">
        <v>83</v>
      </c>
      <c r="J49" s="79">
        <v>0</v>
      </c>
      <c r="K49" s="79">
        <v>0</v>
      </c>
      <c r="L49" s="79">
        <v>1</v>
      </c>
      <c r="M49" s="34"/>
      <c r="N49" s="35">
        <f t="shared" si="0"/>
        <v>119.85403222015502</v>
      </c>
      <c r="O49" s="35">
        <f t="shared" si="1"/>
        <v>32202.483866418603</v>
      </c>
      <c r="P49" s="35">
        <f t="shared" si="4"/>
        <v>74.574998531482294</v>
      </c>
      <c r="Q49" s="35">
        <f t="shared" si="2"/>
        <v>26768.999823777875</v>
      </c>
      <c r="S49" s="112">
        <v>3441</v>
      </c>
      <c r="T49" s="35">
        <v>20545.09</v>
      </c>
    </row>
    <row r="50" spans="1:20" x14ac:dyDescent="0.25">
      <c r="A50" s="112" t="s">
        <v>1055</v>
      </c>
      <c r="B50" s="79">
        <v>12500</v>
      </c>
      <c r="C50" s="86">
        <f t="shared" si="3"/>
        <v>43533.207282913165</v>
      </c>
      <c r="D50" s="79">
        <v>49900</v>
      </c>
      <c r="E50" s="79">
        <v>911</v>
      </c>
      <c r="F50" s="79">
        <v>6229</v>
      </c>
      <c r="G50" s="79">
        <v>115000</v>
      </c>
      <c r="H50" s="79" t="s">
        <v>1027</v>
      </c>
      <c r="I50" s="79" t="s">
        <v>83</v>
      </c>
      <c r="J50" s="79">
        <v>0</v>
      </c>
      <c r="K50" s="79">
        <v>0</v>
      </c>
      <c r="L50" s="79">
        <v>1</v>
      </c>
      <c r="M50" s="34"/>
      <c r="N50" s="35">
        <f t="shared" si="0"/>
        <v>132.58189404884405</v>
      </c>
      <c r="O50" s="35">
        <f t="shared" si="1"/>
        <v>33729.827285861284</v>
      </c>
      <c r="P50" s="35">
        <f t="shared" si="4"/>
        <v>82.494467402082179</v>
      </c>
      <c r="Q50" s="35">
        <f t="shared" si="2"/>
        <v>27719.33608824986</v>
      </c>
      <c r="R50" s="35"/>
      <c r="S50" s="112">
        <v>3450</v>
      </c>
      <c r="T50" s="35">
        <v>20552.22</v>
      </c>
    </row>
    <row r="51" spans="1:20" x14ac:dyDescent="0.25">
      <c r="A51" s="112" t="s">
        <v>1056</v>
      </c>
      <c r="B51" s="79">
        <v>12498</v>
      </c>
      <c r="C51" s="86">
        <f t="shared" si="3"/>
        <v>46549.171132992647</v>
      </c>
      <c r="D51" s="79">
        <v>52000</v>
      </c>
      <c r="E51" s="79">
        <v>841</v>
      </c>
      <c r="F51" s="79">
        <v>7182</v>
      </c>
      <c r="G51" s="79">
        <v>115100</v>
      </c>
      <c r="H51" s="79" t="s">
        <v>1027</v>
      </c>
      <c r="I51" s="79" t="s">
        <v>83</v>
      </c>
      <c r="J51" s="79">
        <v>0</v>
      </c>
      <c r="K51" s="79">
        <v>0</v>
      </c>
      <c r="L51" s="79">
        <v>1</v>
      </c>
      <c r="M51" s="34"/>
      <c r="N51" s="35">
        <f t="shared" si="0"/>
        <v>132.56068094579624</v>
      </c>
      <c r="O51" s="35">
        <f t="shared" si="1"/>
        <v>33727.281713495548</v>
      </c>
      <c r="P51" s="35">
        <f t="shared" si="4"/>
        <v>82.481268287297837</v>
      </c>
      <c r="Q51" s="35">
        <f t="shared" si="2"/>
        <v>27717.752194475739</v>
      </c>
      <c r="S51" s="112">
        <v>3476.5</v>
      </c>
      <c r="T51" s="35">
        <v>20573.2</v>
      </c>
    </row>
    <row r="52" spans="1:20" x14ac:dyDescent="0.25">
      <c r="A52" s="112" t="s">
        <v>1057</v>
      </c>
      <c r="B52" s="79">
        <v>10902.5</v>
      </c>
      <c r="C52" s="86">
        <f t="shared" si="3"/>
        <v>41300.630275745636</v>
      </c>
      <c r="D52" s="79">
        <v>47100</v>
      </c>
      <c r="E52" s="79">
        <v>1094</v>
      </c>
      <c r="F52" s="79">
        <v>7791</v>
      </c>
      <c r="G52" s="79">
        <v>115300</v>
      </c>
      <c r="H52" s="79" t="s">
        <v>1027</v>
      </c>
      <c r="I52" s="79" t="s">
        <v>83</v>
      </c>
      <c r="J52" s="79">
        <v>0</v>
      </c>
      <c r="K52" s="79">
        <v>0</v>
      </c>
      <c r="L52" s="79">
        <v>1</v>
      </c>
      <c r="M52" s="34"/>
      <c r="N52" s="35">
        <f t="shared" si="0"/>
        <v>115.63792798940177</v>
      </c>
      <c r="O52" s="35">
        <f t="shared" si="1"/>
        <v>31696.551358728211</v>
      </c>
      <c r="P52" s="35">
        <f t="shared" si="4"/>
        <v>71.951674468096087</v>
      </c>
      <c r="Q52" s="35">
        <f t="shared" si="2"/>
        <v>26454.200936171532</v>
      </c>
      <c r="S52" s="112">
        <v>3494</v>
      </c>
      <c r="T52" s="35">
        <v>20587.060000000001</v>
      </c>
    </row>
    <row r="53" spans="1:20" x14ac:dyDescent="0.25">
      <c r="A53" s="112" t="s">
        <v>1058</v>
      </c>
      <c r="B53" s="79">
        <v>13000</v>
      </c>
      <c r="C53" s="86">
        <f t="shared" si="3"/>
        <v>44763.842533162177</v>
      </c>
      <c r="D53" s="79">
        <v>51900</v>
      </c>
      <c r="E53" s="79">
        <v>964</v>
      </c>
      <c r="F53" s="79">
        <v>6047</v>
      </c>
      <c r="G53" s="79">
        <v>115400</v>
      </c>
      <c r="H53" s="79" t="s">
        <v>1027</v>
      </c>
      <c r="I53" s="79" t="s">
        <v>83</v>
      </c>
      <c r="J53" s="79">
        <v>0</v>
      </c>
      <c r="K53" s="79">
        <v>0</v>
      </c>
      <c r="L53" s="79">
        <v>1</v>
      </c>
      <c r="M53" s="34"/>
      <c r="N53" s="35">
        <f t="shared" si="0"/>
        <v>137.88516981079781</v>
      </c>
      <c r="O53" s="35">
        <f t="shared" si="1"/>
        <v>34366.220377295736</v>
      </c>
      <c r="P53" s="35">
        <f t="shared" si="4"/>
        <v>85.794246098165473</v>
      </c>
      <c r="Q53" s="35">
        <f t="shared" si="2"/>
        <v>28115.309531779858</v>
      </c>
      <c r="S53" s="112">
        <v>3500</v>
      </c>
      <c r="T53" s="35">
        <v>20591.810000000001</v>
      </c>
    </row>
    <row r="54" spans="1:20" x14ac:dyDescent="0.25">
      <c r="A54" s="112" t="s">
        <v>1059</v>
      </c>
      <c r="B54" s="79">
        <v>11700</v>
      </c>
      <c r="C54" s="86">
        <f t="shared" si="3"/>
        <v>52688.666908826737</v>
      </c>
      <c r="D54" s="79">
        <v>60200</v>
      </c>
      <c r="E54" s="79">
        <v>687</v>
      </c>
      <c r="F54" s="79">
        <v>4819</v>
      </c>
      <c r="G54" s="79">
        <v>115500</v>
      </c>
      <c r="H54" s="79" t="s">
        <v>1027</v>
      </c>
      <c r="I54" s="79" t="s">
        <v>83</v>
      </c>
      <c r="J54" s="79">
        <v>0</v>
      </c>
      <c r="K54" s="79">
        <v>0</v>
      </c>
      <c r="L54" s="79">
        <v>1</v>
      </c>
      <c r="M54" s="34"/>
      <c r="N54" s="35">
        <f t="shared" si="0"/>
        <v>124.09665282971802</v>
      </c>
      <c r="O54" s="35">
        <f t="shared" si="1"/>
        <v>32711.598339566161</v>
      </c>
      <c r="P54" s="35">
        <f t="shared" si="4"/>
        <v>77.214821488348917</v>
      </c>
      <c r="Q54" s="35">
        <f t="shared" si="2"/>
        <v>27085.778578601872</v>
      </c>
      <c r="S54" s="112">
        <v>3540</v>
      </c>
      <c r="T54" s="35">
        <v>20623.490000000002</v>
      </c>
    </row>
    <row r="55" spans="1:20" x14ac:dyDescent="0.25">
      <c r="A55" s="112" t="s">
        <v>1060</v>
      </c>
      <c r="B55" s="79">
        <v>13000</v>
      </c>
      <c r="C55" s="86">
        <f t="shared" si="3"/>
        <v>43381.397379912662</v>
      </c>
      <c r="D55" s="79">
        <v>49400</v>
      </c>
      <c r="E55" s="79">
        <v>279</v>
      </c>
      <c r="F55" s="79">
        <v>2011</v>
      </c>
      <c r="G55" s="79">
        <v>115600</v>
      </c>
      <c r="H55" s="79" t="s">
        <v>1027</v>
      </c>
      <c r="I55" s="79" t="s">
        <v>83</v>
      </c>
      <c r="J55" s="79">
        <v>0</v>
      </c>
      <c r="K55" s="79">
        <v>0</v>
      </c>
      <c r="L55" s="79">
        <v>1</v>
      </c>
      <c r="M55" s="34"/>
      <c r="N55" s="35">
        <f t="shared" si="0"/>
        <v>137.88516981079781</v>
      </c>
      <c r="O55" s="35">
        <f t="shared" si="1"/>
        <v>34366.220377295736</v>
      </c>
      <c r="P55" s="35">
        <f t="shared" si="4"/>
        <v>85.794246098165473</v>
      </c>
      <c r="Q55" s="35">
        <f t="shared" si="2"/>
        <v>28115.309531779858</v>
      </c>
      <c r="S55" s="112">
        <v>3550</v>
      </c>
      <c r="T55" s="35">
        <v>20631.41</v>
      </c>
    </row>
    <row r="56" spans="1:20" x14ac:dyDescent="0.25">
      <c r="A56" s="112" t="s">
        <v>1061</v>
      </c>
      <c r="B56" s="79">
        <v>11000</v>
      </c>
      <c r="C56" s="86">
        <f t="shared" si="3"/>
        <v>40052.074330164214</v>
      </c>
      <c r="D56" s="79">
        <v>45100</v>
      </c>
      <c r="E56" s="79">
        <v>259</v>
      </c>
      <c r="F56" s="79">
        <v>2055</v>
      </c>
      <c r="G56" s="79">
        <v>115700</v>
      </c>
      <c r="H56" s="79" t="s">
        <v>1027</v>
      </c>
      <c r="I56" s="79" t="s">
        <v>83</v>
      </c>
      <c r="J56" s="79">
        <v>0</v>
      </c>
      <c r="K56" s="79">
        <v>0</v>
      </c>
      <c r="L56" s="79">
        <v>1</v>
      </c>
      <c r="M56" s="34"/>
      <c r="N56" s="35">
        <f t="shared" si="0"/>
        <v>116.67206676298275</v>
      </c>
      <c r="O56" s="35">
        <f t="shared" si="1"/>
        <v>31820.648011557932</v>
      </c>
      <c r="P56" s="35">
        <f t="shared" si="4"/>
        <v>72.595131313832312</v>
      </c>
      <c r="Q56" s="35">
        <f t="shared" si="2"/>
        <v>26531.415757659877</v>
      </c>
      <c r="S56" s="112">
        <v>3555</v>
      </c>
      <c r="T56" s="35">
        <v>20635.37</v>
      </c>
    </row>
    <row r="57" spans="1:20" x14ac:dyDescent="0.25">
      <c r="A57" s="112" t="s">
        <v>1062</v>
      </c>
      <c r="B57" s="79">
        <v>3500</v>
      </c>
      <c r="C57" s="86">
        <f t="shared" si="3"/>
        <v>26729.710656316161</v>
      </c>
      <c r="D57" s="79">
        <v>34000</v>
      </c>
      <c r="E57" s="79">
        <v>606</v>
      </c>
      <c r="F57" s="79">
        <v>2228</v>
      </c>
      <c r="G57" s="79">
        <v>116300</v>
      </c>
      <c r="H57" s="79" t="s">
        <v>1027</v>
      </c>
      <c r="I57" s="79" t="s">
        <v>85</v>
      </c>
      <c r="J57" s="79">
        <v>0</v>
      </c>
      <c r="K57" s="79">
        <v>0</v>
      </c>
      <c r="L57" s="79">
        <v>1</v>
      </c>
      <c r="M57" s="34"/>
      <c r="N57" s="35">
        <f t="shared" si="0"/>
        <v>37.122930333676329</v>
      </c>
      <c r="O57" s="35">
        <f t="shared" si="1"/>
        <v>22274.751640041159</v>
      </c>
      <c r="P57" s="35">
        <f t="shared" si="4"/>
        <v>23.098450872583008</v>
      </c>
      <c r="Q57" s="35">
        <f t="shared" si="2"/>
        <v>20591.81410470996</v>
      </c>
      <c r="S57" s="112">
        <v>3597</v>
      </c>
      <c r="T57" s="35">
        <v>20668.63</v>
      </c>
    </row>
    <row r="58" spans="1:20" x14ac:dyDescent="0.25">
      <c r="A58" s="112" t="s">
        <v>284</v>
      </c>
      <c r="B58" s="79">
        <v>17750</v>
      </c>
      <c r="C58" s="86">
        <f t="shared" si="3"/>
        <v>46242.391304347824</v>
      </c>
      <c r="D58" s="79">
        <v>52200</v>
      </c>
      <c r="E58" s="79">
        <v>420</v>
      </c>
      <c r="F58" s="79">
        <v>3260</v>
      </c>
      <c r="G58" s="79">
        <v>116400</v>
      </c>
      <c r="H58" s="79" t="s">
        <v>268</v>
      </c>
      <c r="I58" s="79" t="s">
        <v>83</v>
      </c>
      <c r="J58" s="79">
        <v>0</v>
      </c>
      <c r="K58" s="79">
        <v>0</v>
      </c>
      <c r="L58" s="79">
        <v>1</v>
      </c>
      <c r="M58" s="34"/>
      <c r="N58" s="35">
        <f t="shared" si="0"/>
        <v>188.26628954935856</v>
      </c>
      <c r="O58" s="35">
        <f t="shared" si="1"/>
        <v>40411.954745923023</v>
      </c>
      <c r="P58" s="35">
        <f t="shared" si="4"/>
        <v>117.14214371095669</v>
      </c>
      <c r="Q58" s="35">
        <f t="shared" si="2"/>
        <v>31877.057245314802</v>
      </c>
      <c r="S58" s="112">
        <v>3600</v>
      </c>
      <c r="T58" s="35">
        <v>20671.009999999998</v>
      </c>
    </row>
    <row r="59" spans="1:20" x14ac:dyDescent="0.25">
      <c r="A59" s="112" t="s">
        <v>285</v>
      </c>
      <c r="B59" s="79">
        <v>10100</v>
      </c>
      <c r="C59" s="86">
        <f t="shared" si="3"/>
        <v>82873.109243697472</v>
      </c>
      <c r="D59" s="79">
        <v>92600</v>
      </c>
      <c r="E59" s="79">
        <v>25</v>
      </c>
      <c r="F59" s="79">
        <v>213</v>
      </c>
      <c r="G59" s="79">
        <v>117000</v>
      </c>
      <c r="H59" s="79" t="s">
        <v>268</v>
      </c>
      <c r="I59" s="79" t="s">
        <v>83</v>
      </c>
      <c r="J59" s="79">
        <v>0</v>
      </c>
      <c r="K59" s="79">
        <v>0</v>
      </c>
      <c r="L59" s="79">
        <v>1</v>
      </c>
      <c r="M59" s="34"/>
      <c r="N59" s="35">
        <f t="shared" si="0"/>
        <v>107.12617039146598</v>
      </c>
      <c r="O59" s="35">
        <f t="shared" si="1"/>
        <v>30675.140446975918</v>
      </c>
      <c r="P59" s="35">
        <f t="shared" si="4"/>
        <v>66.655529660882394</v>
      </c>
      <c r="Q59" s="35">
        <f t="shared" si="2"/>
        <v>25818.663559305889</v>
      </c>
      <c r="S59" s="112">
        <v>3607</v>
      </c>
      <c r="T59" s="35">
        <v>20676.55</v>
      </c>
    </row>
    <row r="60" spans="1:20" x14ac:dyDescent="0.25">
      <c r="A60" s="112" t="s">
        <v>286</v>
      </c>
      <c r="B60" s="79">
        <v>14900</v>
      </c>
      <c r="C60" s="86">
        <f t="shared" si="3"/>
        <v>42654.255319148935</v>
      </c>
      <c r="D60" s="79">
        <v>49500</v>
      </c>
      <c r="E60" s="79">
        <v>26</v>
      </c>
      <c r="F60" s="79">
        <v>162</v>
      </c>
      <c r="G60" s="79">
        <v>117200</v>
      </c>
      <c r="H60" s="79" t="s">
        <v>268</v>
      </c>
      <c r="I60" s="79" t="s">
        <v>83</v>
      </c>
      <c r="J60" s="79">
        <v>0</v>
      </c>
      <c r="K60" s="79">
        <v>0</v>
      </c>
      <c r="L60" s="79">
        <v>1</v>
      </c>
      <c r="M60" s="34"/>
      <c r="N60" s="35">
        <f t="shared" si="0"/>
        <v>158.03761770622211</v>
      </c>
      <c r="O60" s="35">
        <f t="shared" si="1"/>
        <v>36784.514124746653</v>
      </c>
      <c r="P60" s="35">
        <f t="shared" si="4"/>
        <v>98.333405143281951</v>
      </c>
      <c r="Q60" s="35">
        <f t="shared" si="2"/>
        <v>29620.008617193835</v>
      </c>
      <c r="S60" s="112">
        <v>3625</v>
      </c>
      <c r="T60" s="35">
        <v>20690.810000000001</v>
      </c>
    </row>
    <row r="61" spans="1:20" x14ac:dyDescent="0.25">
      <c r="A61" s="112" t="s">
        <v>287</v>
      </c>
      <c r="B61" s="79">
        <v>12249</v>
      </c>
      <c r="C61" s="86">
        <f t="shared" si="3"/>
        <v>48935.416666666664</v>
      </c>
      <c r="D61" s="79">
        <v>56600</v>
      </c>
      <c r="E61" s="79">
        <v>26</v>
      </c>
      <c r="F61" s="79">
        <v>166</v>
      </c>
      <c r="G61" s="79">
        <v>117400</v>
      </c>
      <c r="H61" s="79" t="s">
        <v>268</v>
      </c>
      <c r="I61" s="79" t="s">
        <v>83</v>
      </c>
      <c r="J61" s="79">
        <v>0</v>
      </c>
      <c r="K61" s="79">
        <v>0</v>
      </c>
      <c r="L61" s="79">
        <v>1</v>
      </c>
      <c r="M61" s="34"/>
      <c r="N61" s="35">
        <f t="shared" si="0"/>
        <v>129.91964961634326</v>
      </c>
      <c r="O61" s="35">
        <f t="shared" si="1"/>
        <v>33410.357953961196</v>
      </c>
      <c r="P61" s="35">
        <f t="shared" si="4"/>
        <v>80.837978496648361</v>
      </c>
      <c r="Q61" s="35">
        <f t="shared" si="2"/>
        <v>27520.557419597804</v>
      </c>
      <c r="S61" s="112">
        <v>3627</v>
      </c>
      <c r="T61" s="35">
        <v>20692.39</v>
      </c>
    </row>
    <row r="62" spans="1:20" x14ac:dyDescent="0.25">
      <c r="A62" s="112" t="s">
        <v>288</v>
      </c>
      <c r="B62" s="79">
        <v>15425</v>
      </c>
      <c r="C62" s="86">
        <f t="shared" si="3"/>
        <v>44561.425061425063</v>
      </c>
      <c r="D62" s="79">
        <v>53500</v>
      </c>
      <c r="E62" s="79">
        <v>68</v>
      </c>
      <c r="F62" s="79">
        <v>339</v>
      </c>
      <c r="G62" s="79">
        <v>117900</v>
      </c>
      <c r="H62" s="79" t="s">
        <v>268</v>
      </c>
      <c r="I62" s="79" t="s">
        <v>83</v>
      </c>
      <c r="J62" s="79">
        <v>0</v>
      </c>
      <c r="K62" s="79">
        <v>0</v>
      </c>
      <c r="L62" s="79">
        <v>1</v>
      </c>
      <c r="M62" s="34"/>
      <c r="N62" s="35">
        <f t="shared" si="0"/>
        <v>163.60605725627357</v>
      </c>
      <c r="O62" s="35">
        <f t="shared" si="1"/>
        <v>37452.726870752827</v>
      </c>
      <c r="P62" s="35">
        <f t="shared" si="4"/>
        <v>101.79817277416942</v>
      </c>
      <c r="Q62" s="35">
        <f t="shared" si="2"/>
        <v>30035.78073290033</v>
      </c>
      <c r="S62" s="112">
        <v>3637.5</v>
      </c>
      <c r="T62" s="35">
        <v>20700.71</v>
      </c>
    </row>
    <row r="63" spans="1:20" x14ac:dyDescent="0.25">
      <c r="A63" s="112" t="s">
        <v>1063</v>
      </c>
      <c r="B63" s="79">
        <v>4500</v>
      </c>
      <c r="C63" s="86">
        <f t="shared" si="3"/>
        <v>34466.666666666664</v>
      </c>
      <c r="D63" s="79">
        <v>44000</v>
      </c>
      <c r="E63" s="79">
        <v>143</v>
      </c>
      <c r="F63" s="79">
        <v>517</v>
      </c>
      <c r="G63" s="79">
        <v>118100</v>
      </c>
      <c r="H63" s="79" t="s">
        <v>1027</v>
      </c>
      <c r="I63" s="79" t="s">
        <v>85</v>
      </c>
      <c r="J63" s="79">
        <v>0</v>
      </c>
      <c r="K63" s="79">
        <v>0</v>
      </c>
      <c r="L63" s="79">
        <v>1</v>
      </c>
      <c r="M63" s="34"/>
      <c r="N63" s="35">
        <f t="shared" si="0"/>
        <v>47.729481857583856</v>
      </c>
      <c r="O63" s="35">
        <f t="shared" si="1"/>
        <v>23547.537822910061</v>
      </c>
      <c r="P63" s="35">
        <f t="shared" si="4"/>
        <v>29.698008264749586</v>
      </c>
      <c r="Q63" s="35">
        <f t="shared" si="2"/>
        <v>21383.760991769952</v>
      </c>
      <c r="S63" s="112">
        <v>3661.5</v>
      </c>
      <c r="T63" s="35">
        <v>20719.71</v>
      </c>
    </row>
    <row r="64" spans="1:20" x14ac:dyDescent="0.25">
      <c r="A64" s="112" t="s">
        <v>1064</v>
      </c>
      <c r="B64" s="79">
        <v>4500</v>
      </c>
      <c r="C64" s="86">
        <f t="shared" si="3"/>
        <v>27903.225806451614</v>
      </c>
      <c r="D64" s="79">
        <v>34600</v>
      </c>
      <c r="E64" s="79">
        <v>288</v>
      </c>
      <c r="F64" s="79">
        <v>1200</v>
      </c>
      <c r="G64" s="79">
        <v>118200</v>
      </c>
      <c r="H64" s="79" t="s">
        <v>1027</v>
      </c>
      <c r="I64" s="79" t="s">
        <v>85</v>
      </c>
      <c r="J64" s="79">
        <v>0</v>
      </c>
      <c r="K64" s="79">
        <v>0</v>
      </c>
      <c r="L64" s="79">
        <v>1</v>
      </c>
      <c r="M64" s="34"/>
      <c r="N64" s="35">
        <f t="shared" si="0"/>
        <v>47.729481857583856</v>
      </c>
      <c r="O64" s="35">
        <f t="shared" si="1"/>
        <v>23547.537822910061</v>
      </c>
      <c r="P64" s="35">
        <f t="shared" si="4"/>
        <v>29.698008264749586</v>
      </c>
      <c r="Q64" s="35">
        <f t="shared" si="2"/>
        <v>21383.760991769952</v>
      </c>
      <c r="S64" s="112">
        <v>3664</v>
      </c>
      <c r="T64" s="35">
        <v>20721.689999999999</v>
      </c>
    </row>
    <row r="65" spans="1:20" x14ac:dyDescent="0.25">
      <c r="A65" s="112" t="s">
        <v>1065</v>
      </c>
      <c r="B65" s="79">
        <v>3250</v>
      </c>
      <c r="C65" s="86">
        <f t="shared" si="3"/>
        <v>23886.402535657686</v>
      </c>
      <c r="D65" s="79">
        <v>30400</v>
      </c>
      <c r="E65" s="79">
        <v>676</v>
      </c>
      <c r="F65" s="79">
        <v>2479</v>
      </c>
      <c r="G65" s="79">
        <v>118600</v>
      </c>
      <c r="H65" s="79" t="s">
        <v>1027</v>
      </c>
      <c r="I65" s="79" t="s">
        <v>85</v>
      </c>
      <c r="J65" s="79">
        <v>0</v>
      </c>
      <c r="K65" s="79">
        <v>0</v>
      </c>
      <c r="L65" s="79">
        <v>1</v>
      </c>
      <c r="M65" s="34"/>
      <c r="N65" s="35">
        <f t="shared" si="0"/>
        <v>34.471292452699451</v>
      </c>
      <c r="O65" s="35">
        <f t="shared" si="1"/>
        <v>21956.555094323936</v>
      </c>
      <c r="P65" s="35">
        <f t="shared" si="4"/>
        <v>21.448561524541368</v>
      </c>
      <c r="Q65" s="35">
        <f t="shared" si="2"/>
        <v>20393.827382944964</v>
      </c>
      <c r="S65" s="112">
        <v>3668</v>
      </c>
      <c r="T65" s="35">
        <v>20724.86</v>
      </c>
    </row>
    <row r="66" spans="1:20" x14ac:dyDescent="0.25">
      <c r="A66" s="112" t="s">
        <v>1066</v>
      </c>
      <c r="B66" s="79">
        <v>4000</v>
      </c>
      <c r="C66" s="86">
        <f t="shared" si="3"/>
        <v>26462.977099236643</v>
      </c>
      <c r="D66" s="79">
        <v>36300</v>
      </c>
      <c r="E66" s="79">
        <v>284</v>
      </c>
      <c r="F66" s="79">
        <v>764</v>
      </c>
      <c r="G66" s="79">
        <v>119000</v>
      </c>
      <c r="H66" s="79" t="s">
        <v>1027</v>
      </c>
      <c r="I66" s="79" t="s">
        <v>85</v>
      </c>
      <c r="J66" s="79">
        <v>0</v>
      </c>
      <c r="K66" s="79">
        <v>0</v>
      </c>
      <c r="L66" s="79">
        <v>1</v>
      </c>
      <c r="M66" s="34"/>
      <c r="N66" s="35">
        <f t="shared" si="0"/>
        <v>42.426206095630093</v>
      </c>
      <c r="O66" s="35">
        <f t="shared" si="1"/>
        <v>22911.144731475611</v>
      </c>
      <c r="P66" s="35">
        <f t="shared" si="4"/>
        <v>26.398229568666299</v>
      </c>
      <c r="Q66" s="35">
        <f t="shared" si="2"/>
        <v>20987.787548239954</v>
      </c>
      <c r="S66" s="112">
        <v>3684</v>
      </c>
      <c r="T66" s="35">
        <v>20737.53</v>
      </c>
    </row>
    <row r="67" spans="1:20" x14ac:dyDescent="0.25">
      <c r="A67" s="112" t="s">
        <v>1067</v>
      </c>
      <c r="B67" s="79">
        <v>3500</v>
      </c>
      <c r="C67" s="86">
        <f t="shared" si="3"/>
        <v>34080.180859080632</v>
      </c>
      <c r="D67" s="79">
        <v>44600</v>
      </c>
      <c r="E67" s="79">
        <v>313</v>
      </c>
      <c r="F67" s="79">
        <v>1014</v>
      </c>
      <c r="G67" s="79">
        <v>119100</v>
      </c>
      <c r="H67" s="79" t="s">
        <v>1027</v>
      </c>
      <c r="I67" s="79" t="s">
        <v>85</v>
      </c>
      <c r="J67" s="79">
        <v>0</v>
      </c>
      <c r="K67" s="79">
        <v>0</v>
      </c>
      <c r="L67" s="79">
        <v>1</v>
      </c>
      <c r="M67" s="34"/>
      <c r="N67" s="35">
        <f t="shared" si="0"/>
        <v>37.122930333676329</v>
      </c>
      <c r="O67" s="35">
        <f t="shared" si="1"/>
        <v>22274.751640041159</v>
      </c>
      <c r="P67" s="35">
        <f t="shared" si="4"/>
        <v>23.098450872583008</v>
      </c>
      <c r="Q67" s="35">
        <f t="shared" si="2"/>
        <v>20591.81410470996</v>
      </c>
      <c r="S67" s="112">
        <v>3695</v>
      </c>
      <c r="T67" s="35">
        <v>20746.240000000002</v>
      </c>
    </row>
    <row r="68" spans="1:20" x14ac:dyDescent="0.25">
      <c r="A68" s="112" t="s">
        <v>1068</v>
      </c>
      <c r="B68" s="79">
        <v>5500</v>
      </c>
      <c r="C68" s="86">
        <f t="shared" si="3"/>
        <v>30701.296043656206</v>
      </c>
      <c r="D68" s="79">
        <v>38700</v>
      </c>
      <c r="E68" s="79">
        <v>303</v>
      </c>
      <c r="F68" s="79">
        <v>1163</v>
      </c>
      <c r="G68" s="79">
        <v>119200</v>
      </c>
      <c r="H68" s="79" t="s">
        <v>1027</v>
      </c>
      <c r="I68" s="79" t="s">
        <v>85</v>
      </c>
      <c r="J68" s="79">
        <v>0</v>
      </c>
      <c r="K68" s="79">
        <v>0</v>
      </c>
      <c r="L68" s="79">
        <v>1</v>
      </c>
      <c r="M68" s="34"/>
      <c r="N68" s="35">
        <f t="shared" si="0"/>
        <v>58.336033381491376</v>
      </c>
      <c r="O68" s="35">
        <f t="shared" si="1"/>
        <v>24820.324005778966</v>
      </c>
      <c r="P68" s="35">
        <f t="shared" si="4"/>
        <v>36.297565656916156</v>
      </c>
      <c r="Q68" s="35">
        <f t="shared" si="2"/>
        <v>22175.70787882994</v>
      </c>
      <c r="S68" s="112">
        <v>3702</v>
      </c>
      <c r="T68" s="35">
        <v>20751.79</v>
      </c>
    </row>
    <row r="69" spans="1:20" x14ac:dyDescent="0.25">
      <c r="A69" s="112" t="s">
        <v>289</v>
      </c>
      <c r="B69" s="79">
        <v>22315</v>
      </c>
      <c r="C69" s="86">
        <f t="shared" si="3"/>
        <v>51409.696969696968</v>
      </c>
      <c r="D69" s="79">
        <v>58400</v>
      </c>
      <c r="E69" s="79">
        <v>79</v>
      </c>
      <c r="F69" s="79">
        <v>581</v>
      </c>
      <c r="G69" s="79">
        <v>119600</v>
      </c>
      <c r="H69" s="79" t="s">
        <v>268</v>
      </c>
      <c r="I69" s="79" t="s">
        <v>83</v>
      </c>
      <c r="J69" s="79">
        <v>0</v>
      </c>
      <c r="K69" s="79">
        <v>0</v>
      </c>
      <c r="L69" s="79">
        <v>1</v>
      </c>
      <c r="M69" s="34"/>
      <c r="N69" s="35">
        <f t="shared" si="0"/>
        <v>236.68519725599637</v>
      </c>
      <c r="O69" s="35">
        <f t="shared" si="1"/>
        <v>46222.223670719563</v>
      </c>
      <c r="P69" s="35">
        <f t="shared" si="4"/>
        <v>147.26912320619709</v>
      </c>
      <c r="Q69" s="35">
        <f t="shared" si="2"/>
        <v>35492.294784743652</v>
      </c>
      <c r="S69" s="112">
        <v>3724.5</v>
      </c>
      <c r="T69" s="35">
        <v>20769.61</v>
      </c>
    </row>
    <row r="70" spans="1:20" x14ac:dyDescent="0.25">
      <c r="A70" s="112" t="s">
        <v>1069</v>
      </c>
      <c r="B70" s="79">
        <v>5500</v>
      </c>
      <c r="C70" s="86">
        <f t="shared" si="3"/>
        <v>45198.646362098138</v>
      </c>
      <c r="D70" s="79">
        <v>57200</v>
      </c>
      <c r="E70" s="79">
        <v>124</v>
      </c>
      <c r="F70" s="79">
        <v>467</v>
      </c>
      <c r="G70" s="79">
        <v>119900</v>
      </c>
      <c r="H70" s="79" t="s">
        <v>1027</v>
      </c>
      <c r="I70" s="79" t="s">
        <v>85</v>
      </c>
      <c r="J70" s="79">
        <v>0</v>
      </c>
      <c r="K70" s="79">
        <v>0</v>
      </c>
      <c r="L70" s="79">
        <v>1</v>
      </c>
      <c r="M70" s="34"/>
      <c r="N70" s="35">
        <f t="shared" ref="N70:N133" si="5">-PMT($O$3/12,120,B70)</f>
        <v>58.336033381491376</v>
      </c>
      <c r="O70" s="35">
        <f t="shared" ref="O70:O133" si="6">N70*12*10+$O$2</f>
        <v>24820.324005778966</v>
      </c>
      <c r="P70" s="35">
        <f t="shared" si="4"/>
        <v>36.297565656916156</v>
      </c>
      <c r="Q70" s="35">
        <f t="shared" ref="Q70:Q133" si="7">P70*12*10+$O$2</f>
        <v>22175.70787882994</v>
      </c>
      <c r="S70" s="112">
        <v>3750</v>
      </c>
      <c r="T70" s="35">
        <v>20789.8</v>
      </c>
    </row>
    <row r="71" spans="1:20" x14ac:dyDescent="0.25">
      <c r="A71" s="112" t="s">
        <v>1070</v>
      </c>
      <c r="B71" s="79">
        <v>5250</v>
      </c>
      <c r="C71" s="86">
        <f t="shared" ref="C71:C134" si="8">D71*F71/SUM(E71:F71)</f>
        <v>28379.088333762556</v>
      </c>
      <c r="D71" s="79">
        <v>36000</v>
      </c>
      <c r="E71" s="79">
        <v>822</v>
      </c>
      <c r="F71" s="79">
        <v>3061</v>
      </c>
      <c r="G71" s="79">
        <v>120300</v>
      </c>
      <c r="H71" s="79" t="s">
        <v>1027</v>
      </c>
      <c r="I71" s="79" t="s">
        <v>85</v>
      </c>
      <c r="J71" s="79">
        <v>0</v>
      </c>
      <c r="K71" s="79">
        <v>0</v>
      </c>
      <c r="L71" s="79">
        <v>1</v>
      </c>
      <c r="M71" s="34"/>
      <c r="N71" s="35">
        <f t="shared" si="5"/>
        <v>55.684395500514498</v>
      </c>
      <c r="O71" s="35">
        <f t="shared" si="6"/>
        <v>24502.12746006174</v>
      </c>
      <c r="P71" s="35">
        <f t="shared" ref="P71:P134" si="9">-PMT($O$3/12,240,B71)</f>
        <v>34.647676308874509</v>
      </c>
      <c r="Q71" s="35">
        <f t="shared" si="7"/>
        <v>21977.721157064942</v>
      </c>
      <c r="S71" s="112">
        <v>3771</v>
      </c>
      <c r="T71" s="35">
        <v>20806.43</v>
      </c>
    </row>
    <row r="72" spans="1:20" x14ac:dyDescent="0.25">
      <c r="A72" s="112" t="s">
        <v>290</v>
      </c>
      <c r="B72" s="79">
        <v>12500</v>
      </c>
      <c r="C72" s="86">
        <f t="shared" si="8"/>
        <v>63513.541666666664</v>
      </c>
      <c r="D72" s="79">
        <v>75900</v>
      </c>
      <c r="E72" s="79">
        <v>47</v>
      </c>
      <c r="F72" s="79">
        <v>241</v>
      </c>
      <c r="G72" s="79">
        <v>120500</v>
      </c>
      <c r="H72" s="79" t="s">
        <v>268</v>
      </c>
      <c r="I72" s="79" t="s">
        <v>83</v>
      </c>
      <c r="J72" s="79">
        <v>0</v>
      </c>
      <c r="K72" s="79">
        <v>0</v>
      </c>
      <c r="L72" s="79">
        <v>1</v>
      </c>
      <c r="M72" s="34"/>
      <c r="N72" s="35">
        <f t="shared" si="5"/>
        <v>132.58189404884405</v>
      </c>
      <c r="O72" s="35">
        <f t="shared" si="6"/>
        <v>33729.827285861284</v>
      </c>
      <c r="P72" s="35">
        <f t="shared" si="9"/>
        <v>82.494467402082179</v>
      </c>
      <c r="Q72" s="35">
        <f t="shared" si="7"/>
        <v>27719.33608824986</v>
      </c>
      <c r="S72" s="112">
        <v>3816.5</v>
      </c>
      <c r="T72" s="35">
        <v>20842.47</v>
      </c>
    </row>
    <row r="73" spans="1:20" x14ac:dyDescent="0.25">
      <c r="A73" s="112" t="s">
        <v>1071</v>
      </c>
      <c r="B73" s="79">
        <v>4750</v>
      </c>
      <c r="C73" s="86">
        <f t="shared" si="8"/>
        <v>27723.644859813085</v>
      </c>
      <c r="D73" s="79">
        <v>36600</v>
      </c>
      <c r="E73" s="79">
        <v>519</v>
      </c>
      <c r="F73" s="79">
        <v>1621</v>
      </c>
      <c r="G73" s="79">
        <v>120600</v>
      </c>
      <c r="H73" s="79" t="s">
        <v>1027</v>
      </c>
      <c r="I73" s="79" t="s">
        <v>85</v>
      </c>
      <c r="J73" s="79">
        <v>0</v>
      </c>
      <c r="K73" s="79">
        <v>0</v>
      </c>
      <c r="L73" s="79">
        <v>1</v>
      </c>
      <c r="M73" s="34"/>
      <c r="N73" s="35">
        <f t="shared" si="5"/>
        <v>50.381119738560741</v>
      </c>
      <c r="O73" s="35">
        <f t="shared" si="6"/>
        <v>23865.734368627287</v>
      </c>
      <c r="P73" s="35">
        <f t="shared" si="9"/>
        <v>31.347897612791225</v>
      </c>
      <c r="Q73" s="35">
        <f t="shared" si="7"/>
        <v>21581.747713534947</v>
      </c>
      <c r="S73" s="112">
        <v>3862</v>
      </c>
      <c r="T73" s="35">
        <v>20878.5</v>
      </c>
    </row>
    <row r="74" spans="1:20" x14ac:dyDescent="0.25">
      <c r="A74" s="112" t="s">
        <v>1072</v>
      </c>
      <c r="B74" s="79">
        <v>3276</v>
      </c>
      <c r="C74" s="86">
        <f t="shared" si="8"/>
        <v>29403.320158102768</v>
      </c>
      <c r="D74" s="79">
        <v>37800</v>
      </c>
      <c r="E74" s="79">
        <v>562</v>
      </c>
      <c r="F74" s="79">
        <v>1968</v>
      </c>
      <c r="G74" s="79">
        <v>120800</v>
      </c>
      <c r="H74" s="79" t="s">
        <v>1027</v>
      </c>
      <c r="I74" s="79" t="s">
        <v>85</v>
      </c>
      <c r="J74" s="79">
        <v>0</v>
      </c>
      <c r="K74" s="79">
        <v>0</v>
      </c>
      <c r="L74" s="79">
        <v>1</v>
      </c>
      <c r="M74" s="34"/>
      <c r="N74" s="35">
        <f t="shared" si="5"/>
        <v>34.747062792321046</v>
      </c>
      <c r="O74" s="35">
        <f t="shared" si="6"/>
        <v>21989.647535078526</v>
      </c>
      <c r="P74" s="35">
        <f t="shared" si="9"/>
        <v>21.620150016737696</v>
      </c>
      <c r="Q74" s="35">
        <f t="shared" si="7"/>
        <v>20414.418002008522</v>
      </c>
      <c r="S74" s="112">
        <v>3879</v>
      </c>
      <c r="T74" s="35">
        <v>20891.96</v>
      </c>
    </row>
    <row r="75" spans="1:20" x14ac:dyDescent="0.25">
      <c r="A75" s="112" t="s">
        <v>1073</v>
      </c>
      <c r="B75" s="79">
        <v>4500</v>
      </c>
      <c r="C75" s="86">
        <f t="shared" si="8"/>
        <v>28445.192307692309</v>
      </c>
      <c r="D75" s="79">
        <v>34600</v>
      </c>
      <c r="E75" s="79">
        <v>259</v>
      </c>
      <c r="F75" s="79">
        <v>1197</v>
      </c>
      <c r="G75" s="79">
        <v>120900</v>
      </c>
      <c r="H75" s="79" t="s">
        <v>1027</v>
      </c>
      <c r="I75" s="79" t="s">
        <v>85</v>
      </c>
      <c r="J75" s="79">
        <v>0</v>
      </c>
      <c r="K75" s="79">
        <v>0</v>
      </c>
      <c r="L75" s="79">
        <v>1</v>
      </c>
      <c r="M75" s="34"/>
      <c r="N75" s="35">
        <f t="shared" si="5"/>
        <v>47.729481857583856</v>
      </c>
      <c r="O75" s="35">
        <f t="shared" si="6"/>
        <v>23547.537822910061</v>
      </c>
      <c r="P75" s="35">
        <f t="shared" si="9"/>
        <v>29.698008264749586</v>
      </c>
      <c r="Q75" s="35">
        <f t="shared" si="7"/>
        <v>21383.760991769952</v>
      </c>
      <c r="S75" s="112">
        <v>3882</v>
      </c>
      <c r="T75" s="35">
        <v>20894.34</v>
      </c>
    </row>
    <row r="76" spans="1:20" x14ac:dyDescent="0.25">
      <c r="A76" s="112" t="s">
        <v>291</v>
      </c>
      <c r="B76" s="79">
        <v>10290</v>
      </c>
      <c r="C76" s="86">
        <f t="shared" si="8"/>
        <v>39642.857142857145</v>
      </c>
      <c r="D76" s="79">
        <v>46000</v>
      </c>
      <c r="E76" s="79">
        <v>89</v>
      </c>
      <c r="F76" s="79">
        <v>555</v>
      </c>
      <c r="G76" s="79">
        <v>121500</v>
      </c>
      <c r="H76" s="79" t="s">
        <v>268</v>
      </c>
      <c r="I76" s="79" t="s">
        <v>83</v>
      </c>
      <c r="J76" s="79">
        <v>0</v>
      </c>
      <c r="K76" s="79">
        <v>0</v>
      </c>
      <c r="L76" s="79">
        <v>1</v>
      </c>
      <c r="M76" s="34"/>
      <c r="N76" s="35">
        <f t="shared" si="5"/>
        <v>109.14141518100841</v>
      </c>
      <c r="O76" s="35">
        <f t="shared" si="6"/>
        <v>30916.96982172101</v>
      </c>
      <c r="P76" s="35">
        <f t="shared" si="9"/>
        <v>67.909445565394051</v>
      </c>
      <c r="Q76" s="35">
        <f t="shared" si="7"/>
        <v>25969.133467847285</v>
      </c>
      <c r="S76" s="112">
        <v>3899</v>
      </c>
      <c r="T76" s="35">
        <v>20907.8</v>
      </c>
    </row>
    <row r="77" spans="1:20" x14ac:dyDescent="0.25">
      <c r="A77" s="112" t="s">
        <v>1074</v>
      </c>
      <c r="B77" s="79">
        <v>5075</v>
      </c>
      <c r="C77" s="86">
        <f t="shared" si="8"/>
        <v>20836.980306345733</v>
      </c>
      <c r="D77" s="79">
        <v>32500</v>
      </c>
      <c r="E77" s="79">
        <v>164</v>
      </c>
      <c r="F77" s="79">
        <v>293</v>
      </c>
      <c r="G77" s="79">
        <v>121700</v>
      </c>
      <c r="H77" s="79" t="s">
        <v>1027</v>
      </c>
      <c r="I77" s="79" t="s">
        <v>85</v>
      </c>
      <c r="J77" s="79">
        <v>0</v>
      </c>
      <c r="K77" s="79">
        <v>0</v>
      </c>
      <c r="L77" s="79">
        <v>1</v>
      </c>
      <c r="M77" s="34"/>
      <c r="N77" s="35">
        <f t="shared" si="5"/>
        <v>53.828248983830683</v>
      </c>
      <c r="O77" s="35">
        <f t="shared" si="6"/>
        <v>24279.389878059683</v>
      </c>
      <c r="P77" s="35">
        <f t="shared" si="9"/>
        <v>33.492753765245361</v>
      </c>
      <c r="Q77" s="35">
        <f t="shared" si="7"/>
        <v>21839.130451829442</v>
      </c>
      <c r="S77" s="112">
        <v>3900</v>
      </c>
      <c r="T77" s="35">
        <v>20908.59</v>
      </c>
    </row>
    <row r="78" spans="1:20" x14ac:dyDescent="0.25">
      <c r="A78" s="112" t="s">
        <v>292</v>
      </c>
      <c r="B78" s="79">
        <v>15000</v>
      </c>
      <c r="C78" s="86">
        <f t="shared" si="8"/>
        <v>77929.457364341084</v>
      </c>
      <c r="D78" s="79">
        <v>85800</v>
      </c>
      <c r="E78" s="79">
        <v>71</v>
      </c>
      <c r="F78" s="79">
        <v>703</v>
      </c>
      <c r="G78" s="79">
        <v>121800</v>
      </c>
      <c r="H78" s="79" t="s">
        <v>268</v>
      </c>
      <c r="I78" s="79" t="s">
        <v>83</v>
      </c>
      <c r="J78" s="79">
        <v>0</v>
      </c>
      <c r="K78" s="79">
        <v>0</v>
      </c>
      <c r="L78" s="79">
        <v>1</v>
      </c>
      <c r="M78" s="34"/>
      <c r="N78" s="35">
        <f t="shared" si="5"/>
        <v>159.09827285861286</v>
      </c>
      <c r="O78" s="35">
        <f t="shared" si="6"/>
        <v>36911.79274303354</v>
      </c>
      <c r="P78" s="35">
        <f t="shared" si="9"/>
        <v>98.993360882498607</v>
      </c>
      <c r="Q78" s="35">
        <f t="shared" si="7"/>
        <v>29699.203305899831</v>
      </c>
      <c r="S78" s="112">
        <v>3901</v>
      </c>
      <c r="T78" s="35">
        <v>20909.38</v>
      </c>
    </row>
    <row r="79" spans="1:20" x14ac:dyDescent="0.25">
      <c r="A79" s="112" t="s">
        <v>293</v>
      </c>
      <c r="B79" s="79">
        <v>12000</v>
      </c>
      <c r="C79" s="86">
        <f t="shared" si="8"/>
        <v>39036.666666666664</v>
      </c>
      <c r="D79" s="79">
        <v>47800</v>
      </c>
      <c r="E79" s="79">
        <v>99</v>
      </c>
      <c r="F79" s="79">
        <v>441</v>
      </c>
      <c r="G79" s="79">
        <v>122000</v>
      </c>
      <c r="H79" s="79" t="s">
        <v>268</v>
      </c>
      <c r="I79" s="79" t="s">
        <v>83</v>
      </c>
      <c r="J79" s="79">
        <v>0</v>
      </c>
      <c r="K79" s="79">
        <v>0</v>
      </c>
      <c r="L79" s="79">
        <v>1</v>
      </c>
      <c r="M79" s="34"/>
      <c r="N79" s="35">
        <f t="shared" si="5"/>
        <v>127.27861828689028</v>
      </c>
      <c r="O79" s="35">
        <f t="shared" si="6"/>
        <v>33093.434194426838</v>
      </c>
      <c r="P79" s="35">
        <f t="shared" si="9"/>
        <v>79.1946887059989</v>
      </c>
      <c r="Q79" s="35">
        <f t="shared" si="7"/>
        <v>27323.362644719869</v>
      </c>
      <c r="S79" s="112">
        <v>3923</v>
      </c>
      <c r="T79" s="35">
        <v>20926.810000000001</v>
      </c>
    </row>
    <row r="80" spans="1:20" x14ac:dyDescent="0.25">
      <c r="A80" s="112" t="s">
        <v>1075</v>
      </c>
      <c r="B80" s="79">
        <v>4500</v>
      </c>
      <c r="C80" s="86">
        <f t="shared" si="8"/>
        <v>21718.955181273195</v>
      </c>
      <c r="D80" s="79">
        <v>31900</v>
      </c>
      <c r="E80" s="79">
        <v>1118</v>
      </c>
      <c r="F80" s="79">
        <v>2385</v>
      </c>
      <c r="G80" s="79">
        <v>122300</v>
      </c>
      <c r="H80" s="79" t="s">
        <v>1027</v>
      </c>
      <c r="I80" s="79" t="s">
        <v>85</v>
      </c>
      <c r="J80" s="79">
        <v>0</v>
      </c>
      <c r="K80" s="79">
        <v>0</v>
      </c>
      <c r="L80" s="79">
        <v>1</v>
      </c>
      <c r="M80" s="34"/>
      <c r="N80" s="35">
        <f t="shared" si="5"/>
        <v>47.729481857583856</v>
      </c>
      <c r="O80" s="35">
        <f t="shared" si="6"/>
        <v>23547.537822910061</v>
      </c>
      <c r="P80" s="35">
        <f t="shared" si="9"/>
        <v>29.698008264749586</v>
      </c>
      <c r="Q80" s="35">
        <f t="shared" si="7"/>
        <v>21383.760991769952</v>
      </c>
      <c r="S80" s="112">
        <v>3927</v>
      </c>
      <c r="T80" s="35">
        <v>20929.98</v>
      </c>
    </row>
    <row r="81" spans="1:20" x14ac:dyDescent="0.25">
      <c r="A81" s="112" t="s">
        <v>1076</v>
      </c>
      <c r="B81" s="79">
        <v>3500</v>
      </c>
      <c r="C81" s="86">
        <f t="shared" si="8"/>
        <v>27964.559697460831</v>
      </c>
      <c r="D81" s="79">
        <v>35600</v>
      </c>
      <c r="E81" s="79">
        <v>397</v>
      </c>
      <c r="F81" s="79">
        <v>1454</v>
      </c>
      <c r="G81" s="79">
        <v>122400</v>
      </c>
      <c r="H81" s="79" t="s">
        <v>1027</v>
      </c>
      <c r="I81" s="79" t="s">
        <v>85</v>
      </c>
      <c r="J81" s="79">
        <v>0</v>
      </c>
      <c r="K81" s="79">
        <v>0</v>
      </c>
      <c r="L81" s="79">
        <v>1</v>
      </c>
      <c r="M81" s="34"/>
      <c r="N81" s="35">
        <f t="shared" si="5"/>
        <v>37.122930333676329</v>
      </c>
      <c r="O81" s="35">
        <f t="shared" si="6"/>
        <v>22274.751640041159</v>
      </c>
      <c r="P81" s="35">
        <f t="shared" si="9"/>
        <v>23.098450872583008</v>
      </c>
      <c r="Q81" s="35">
        <f t="shared" si="7"/>
        <v>20591.81410470996</v>
      </c>
      <c r="S81" s="112">
        <v>3937</v>
      </c>
      <c r="T81" s="35">
        <v>20937.89</v>
      </c>
    </row>
    <row r="82" spans="1:20" x14ac:dyDescent="0.25">
      <c r="A82" s="112" t="s">
        <v>1077</v>
      </c>
      <c r="B82" s="79">
        <v>5592</v>
      </c>
      <c r="C82" s="86">
        <f t="shared" si="8"/>
        <v>29549.338624338623</v>
      </c>
      <c r="D82" s="79">
        <v>38100</v>
      </c>
      <c r="E82" s="79">
        <v>509</v>
      </c>
      <c r="F82" s="79">
        <v>1759</v>
      </c>
      <c r="G82" s="79">
        <v>122600</v>
      </c>
      <c r="H82" s="79" t="s">
        <v>1027</v>
      </c>
      <c r="I82" s="79" t="s">
        <v>85</v>
      </c>
      <c r="J82" s="79">
        <v>0</v>
      </c>
      <c r="K82" s="79">
        <v>0</v>
      </c>
      <c r="L82" s="79">
        <v>1</v>
      </c>
      <c r="M82" s="34"/>
      <c r="N82" s="35">
        <f t="shared" si="5"/>
        <v>59.311836121690867</v>
      </c>
      <c r="O82" s="35">
        <f t="shared" si="6"/>
        <v>24937.420334602903</v>
      </c>
      <c r="P82" s="35">
        <f t="shared" si="9"/>
        <v>36.904724936995478</v>
      </c>
      <c r="Q82" s="35">
        <f t="shared" si="7"/>
        <v>22248.566992439457</v>
      </c>
      <c r="S82" s="112">
        <v>3950</v>
      </c>
      <c r="T82" s="35">
        <v>20948.189999999999</v>
      </c>
    </row>
    <row r="83" spans="1:20" x14ac:dyDescent="0.25">
      <c r="A83" s="112" t="s">
        <v>1078</v>
      </c>
      <c r="B83" s="79">
        <v>3500</v>
      </c>
      <c r="C83" s="86">
        <f t="shared" si="8"/>
        <v>23640.163023341978</v>
      </c>
      <c r="D83" s="79">
        <v>31400</v>
      </c>
      <c r="E83" s="79">
        <v>667</v>
      </c>
      <c r="F83" s="79">
        <v>2032</v>
      </c>
      <c r="G83" s="79">
        <v>122700</v>
      </c>
      <c r="H83" s="79" t="s">
        <v>1027</v>
      </c>
      <c r="I83" s="79" t="s">
        <v>85</v>
      </c>
      <c r="J83" s="79">
        <v>0</v>
      </c>
      <c r="K83" s="79">
        <v>0</v>
      </c>
      <c r="L83" s="79">
        <v>1</v>
      </c>
      <c r="M83" s="34"/>
      <c r="N83" s="35">
        <f t="shared" si="5"/>
        <v>37.122930333676329</v>
      </c>
      <c r="O83" s="35">
        <f t="shared" si="6"/>
        <v>22274.751640041159</v>
      </c>
      <c r="P83" s="35">
        <f t="shared" si="9"/>
        <v>23.098450872583008</v>
      </c>
      <c r="Q83" s="35">
        <f t="shared" si="7"/>
        <v>20591.81410470996</v>
      </c>
      <c r="S83" s="112">
        <v>3994.5</v>
      </c>
      <c r="T83" s="35">
        <v>20983.43</v>
      </c>
    </row>
    <row r="84" spans="1:20" x14ac:dyDescent="0.25">
      <c r="A84" s="112" t="s">
        <v>1079</v>
      </c>
      <c r="B84" s="79">
        <v>4750</v>
      </c>
      <c r="C84" s="86">
        <f t="shared" si="8"/>
        <v>28732.794457274827</v>
      </c>
      <c r="D84" s="79">
        <v>36700</v>
      </c>
      <c r="E84" s="79">
        <v>564</v>
      </c>
      <c r="F84" s="79">
        <v>2034</v>
      </c>
      <c r="G84" s="79">
        <v>122800</v>
      </c>
      <c r="H84" s="79" t="s">
        <v>1027</v>
      </c>
      <c r="I84" s="79" t="s">
        <v>85</v>
      </c>
      <c r="J84" s="79">
        <v>0</v>
      </c>
      <c r="K84" s="79">
        <v>0</v>
      </c>
      <c r="L84" s="79">
        <v>1</v>
      </c>
      <c r="M84" s="34"/>
      <c r="N84" s="35">
        <f t="shared" si="5"/>
        <v>50.381119738560741</v>
      </c>
      <c r="O84" s="35">
        <f t="shared" si="6"/>
        <v>23865.734368627287</v>
      </c>
      <c r="P84" s="35">
        <f t="shared" si="9"/>
        <v>31.347897612791225</v>
      </c>
      <c r="Q84" s="35">
        <f t="shared" si="7"/>
        <v>21581.747713534947</v>
      </c>
      <c r="S84" s="112">
        <v>4000</v>
      </c>
      <c r="T84" s="35">
        <v>20987.79</v>
      </c>
    </row>
    <row r="85" spans="1:20" x14ac:dyDescent="0.25">
      <c r="A85" s="112" t="s">
        <v>294</v>
      </c>
      <c r="B85" s="79">
        <v>13000</v>
      </c>
      <c r="C85" s="86">
        <f t="shared" si="8"/>
        <v>51133.245382585752</v>
      </c>
      <c r="D85" s="79">
        <v>56500</v>
      </c>
      <c r="E85" s="79">
        <v>36</v>
      </c>
      <c r="F85" s="79">
        <v>343</v>
      </c>
      <c r="G85" s="79">
        <v>123600</v>
      </c>
      <c r="H85" s="79" t="s">
        <v>268</v>
      </c>
      <c r="I85" s="79" t="s">
        <v>83</v>
      </c>
      <c r="J85" s="79">
        <v>0</v>
      </c>
      <c r="K85" s="79">
        <v>0</v>
      </c>
      <c r="L85" s="79">
        <v>1</v>
      </c>
      <c r="M85" s="34"/>
      <c r="N85" s="35">
        <f t="shared" si="5"/>
        <v>137.88516981079781</v>
      </c>
      <c r="O85" s="35">
        <f t="shared" si="6"/>
        <v>34366.220377295736</v>
      </c>
      <c r="P85" s="35">
        <f t="shared" si="9"/>
        <v>85.794246098165473</v>
      </c>
      <c r="Q85" s="35">
        <f t="shared" si="7"/>
        <v>28115.309531779858</v>
      </c>
      <c r="S85" s="112">
        <v>4003</v>
      </c>
      <c r="T85" s="35">
        <v>20990.16</v>
      </c>
    </row>
    <row r="86" spans="1:20" x14ac:dyDescent="0.25">
      <c r="A86" s="112" t="s">
        <v>1080</v>
      </c>
      <c r="B86" s="79">
        <v>3500</v>
      </c>
      <c r="C86" s="86">
        <f t="shared" si="8"/>
        <v>23999.543378995433</v>
      </c>
      <c r="D86" s="79">
        <v>31100</v>
      </c>
      <c r="E86" s="79">
        <v>200</v>
      </c>
      <c r="F86" s="79">
        <v>676</v>
      </c>
      <c r="G86" s="79">
        <v>123900</v>
      </c>
      <c r="H86" s="79" t="s">
        <v>1027</v>
      </c>
      <c r="I86" s="79" t="s">
        <v>85</v>
      </c>
      <c r="J86" s="79">
        <v>0</v>
      </c>
      <c r="K86" s="79">
        <v>0</v>
      </c>
      <c r="L86" s="79">
        <v>1</v>
      </c>
      <c r="M86" s="34"/>
      <c r="N86" s="35">
        <f t="shared" si="5"/>
        <v>37.122930333676329</v>
      </c>
      <c r="O86" s="35">
        <f t="shared" si="6"/>
        <v>22274.751640041159</v>
      </c>
      <c r="P86" s="35">
        <f t="shared" si="9"/>
        <v>23.098450872583008</v>
      </c>
      <c r="Q86" s="35">
        <f t="shared" si="7"/>
        <v>20591.81410470996</v>
      </c>
      <c r="S86" s="112">
        <v>4012</v>
      </c>
      <c r="T86" s="35">
        <v>20997.29</v>
      </c>
    </row>
    <row r="87" spans="1:20" x14ac:dyDescent="0.25">
      <c r="A87" s="112" t="s">
        <v>3255</v>
      </c>
      <c r="B87" s="79">
        <v>17750</v>
      </c>
      <c r="C87" s="86">
        <f t="shared" si="8"/>
        <v>51380.281690140844</v>
      </c>
      <c r="D87" s="79">
        <v>57000</v>
      </c>
      <c r="E87" s="79">
        <v>84</v>
      </c>
      <c r="F87" s="79">
        <v>768</v>
      </c>
      <c r="G87" s="79">
        <v>124300</v>
      </c>
      <c r="H87" s="79" t="s">
        <v>268</v>
      </c>
      <c r="I87" s="79" t="s">
        <v>83</v>
      </c>
      <c r="J87" s="79">
        <v>0</v>
      </c>
      <c r="K87" s="79">
        <v>0</v>
      </c>
      <c r="L87" s="79">
        <v>1</v>
      </c>
      <c r="M87" s="34"/>
      <c r="N87" s="35">
        <f t="shared" si="5"/>
        <v>188.26628954935856</v>
      </c>
      <c r="O87" s="35">
        <f t="shared" si="6"/>
        <v>40411.954745923023</v>
      </c>
      <c r="P87" s="35">
        <f t="shared" si="9"/>
        <v>117.14214371095669</v>
      </c>
      <c r="Q87" s="35">
        <f t="shared" si="7"/>
        <v>31877.057245314802</v>
      </c>
      <c r="S87" s="112">
        <v>4018</v>
      </c>
      <c r="T87" s="35">
        <v>21002.04</v>
      </c>
    </row>
    <row r="88" spans="1:20" x14ac:dyDescent="0.25">
      <c r="A88" s="112" t="s">
        <v>1081</v>
      </c>
      <c r="B88" s="79">
        <v>3500</v>
      </c>
      <c r="C88" s="86">
        <f t="shared" si="8"/>
        <v>32169.854881266492</v>
      </c>
      <c r="D88" s="79">
        <v>39000</v>
      </c>
      <c r="E88" s="79">
        <v>531</v>
      </c>
      <c r="F88" s="79">
        <v>2501</v>
      </c>
      <c r="G88" s="79">
        <v>124500</v>
      </c>
      <c r="H88" s="79" t="s">
        <v>1027</v>
      </c>
      <c r="I88" s="79" t="s">
        <v>85</v>
      </c>
      <c r="J88" s="79">
        <v>0</v>
      </c>
      <c r="K88" s="79">
        <v>0</v>
      </c>
      <c r="L88" s="79">
        <v>1</v>
      </c>
      <c r="M88" s="34"/>
      <c r="N88" s="35">
        <f t="shared" si="5"/>
        <v>37.122930333676329</v>
      </c>
      <c r="O88" s="35">
        <f t="shared" si="6"/>
        <v>22274.751640041159</v>
      </c>
      <c r="P88" s="35">
        <f t="shared" si="9"/>
        <v>23.098450872583008</v>
      </c>
      <c r="Q88" s="35">
        <f t="shared" si="7"/>
        <v>20591.81410470996</v>
      </c>
      <c r="S88" s="112">
        <v>4023</v>
      </c>
      <c r="T88" s="35">
        <v>21006</v>
      </c>
    </row>
    <row r="89" spans="1:20" x14ac:dyDescent="0.25">
      <c r="A89" s="112" t="s">
        <v>295</v>
      </c>
      <c r="B89" s="79">
        <v>18602</v>
      </c>
      <c r="C89" s="86">
        <f t="shared" si="8"/>
        <v>49544.444444444445</v>
      </c>
      <c r="D89" s="79">
        <v>54600</v>
      </c>
      <c r="E89" s="79">
        <v>40</v>
      </c>
      <c r="F89" s="79">
        <v>392</v>
      </c>
      <c r="G89" s="79">
        <v>124900</v>
      </c>
      <c r="H89" s="79" t="s">
        <v>268</v>
      </c>
      <c r="I89" s="79" t="s">
        <v>83</v>
      </c>
      <c r="J89" s="79">
        <v>0</v>
      </c>
      <c r="K89" s="79">
        <v>0</v>
      </c>
      <c r="L89" s="79">
        <v>1</v>
      </c>
      <c r="M89" s="34"/>
      <c r="N89" s="35">
        <f t="shared" si="5"/>
        <v>197.30307144772775</v>
      </c>
      <c r="O89" s="35">
        <f t="shared" si="6"/>
        <v>41496.368573727334</v>
      </c>
      <c r="P89" s="35">
        <f t="shared" si="9"/>
        <v>122.76496660908262</v>
      </c>
      <c r="Q89" s="35">
        <f t="shared" si="7"/>
        <v>32551.795993089912</v>
      </c>
      <c r="S89" s="112">
        <v>4025</v>
      </c>
      <c r="T89" s="35">
        <v>21007.59</v>
      </c>
    </row>
    <row r="90" spans="1:20" x14ac:dyDescent="0.25">
      <c r="A90" s="112" t="s">
        <v>1082</v>
      </c>
      <c r="B90" s="79">
        <v>4250</v>
      </c>
      <c r="C90" s="86">
        <f t="shared" si="8"/>
        <v>33102.39234449761</v>
      </c>
      <c r="D90" s="79">
        <v>41600</v>
      </c>
      <c r="E90" s="79">
        <v>555</v>
      </c>
      <c r="F90" s="79">
        <v>2162</v>
      </c>
      <c r="G90" s="79">
        <v>125000</v>
      </c>
      <c r="H90" s="79" t="s">
        <v>1027</v>
      </c>
      <c r="I90" s="79" t="s">
        <v>85</v>
      </c>
      <c r="J90" s="79">
        <v>0</v>
      </c>
      <c r="K90" s="79">
        <v>0</v>
      </c>
      <c r="L90" s="79">
        <v>1</v>
      </c>
      <c r="M90" s="34"/>
      <c r="N90" s="35">
        <f t="shared" si="5"/>
        <v>45.077843976606971</v>
      </c>
      <c r="O90" s="35">
        <f t="shared" si="6"/>
        <v>23229.341277192834</v>
      </c>
      <c r="P90" s="35">
        <f t="shared" si="9"/>
        <v>28.048118916707942</v>
      </c>
      <c r="Q90" s="35">
        <f t="shared" si="7"/>
        <v>21185.774270004953</v>
      </c>
      <c r="S90" s="112">
        <v>4069</v>
      </c>
      <c r="T90" s="35">
        <v>21042.43</v>
      </c>
    </row>
    <row r="91" spans="1:20" x14ac:dyDescent="0.25">
      <c r="A91" s="112" t="s">
        <v>296</v>
      </c>
      <c r="B91" s="79">
        <v>25000</v>
      </c>
      <c r="C91" s="86">
        <f t="shared" si="8"/>
        <v>41690.476190476191</v>
      </c>
      <c r="D91" s="79">
        <v>51500</v>
      </c>
      <c r="E91" s="79">
        <v>84</v>
      </c>
      <c r="F91" s="79">
        <v>357</v>
      </c>
      <c r="G91" s="79">
        <v>125100</v>
      </c>
      <c r="H91" s="79" t="s">
        <v>268</v>
      </c>
      <c r="I91" s="79" t="s">
        <v>83</v>
      </c>
      <c r="J91" s="79">
        <v>0</v>
      </c>
      <c r="K91" s="79">
        <v>0</v>
      </c>
      <c r="L91" s="79">
        <v>1</v>
      </c>
      <c r="M91" s="34"/>
      <c r="N91" s="35">
        <f t="shared" si="5"/>
        <v>265.1637880976881</v>
      </c>
      <c r="O91" s="35">
        <f t="shared" si="6"/>
        <v>49639.654571722567</v>
      </c>
      <c r="P91" s="35">
        <f t="shared" si="9"/>
        <v>164.98893480416436</v>
      </c>
      <c r="Q91" s="35">
        <f t="shared" si="7"/>
        <v>37618.67217649972</v>
      </c>
      <c r="S91" s="112">
        <v>4074</v>
      </c>
      <c r="T91" s="35">
        <v>21046.39</v>
      </c>
    </row>
    <row r="92" spans="1:20" x14ac:dyDescent="0.25">
      <c r="A92" s="112" t="s">
        <v>297</v>
      </c>
      <c r="B92" s="79">
        <v>14500</v>
      </c>
      <c r="C92" s="86">
        <f t="shared" si="8"/>
        <v>36041.4878397711</v>
      </c>
      <c r="D92" s="79">
        <v>41300</v>
      </c>
      <c r="E92" s="79">
        <v>89</v>
      </c>
      <c r="F92" s="79">
        <v>610</v>
      </c>
      <c r="G92" s="79">
        <v>125300</v>
      </c>
      <c r="H92" s="79" t="s">
        <v>268</v>
      </c>
      <c r="I92" s="79" t="s">
        <v>83</v>
      </c>
      <c r="J92" s="79">
        <v>0</v>
      </c>
      <c r="K92" s="79">
        <v>0</v>
      </c>
      <c r="L92" s="79">
        <v>1</v>
      </c>
      <c r="M92" s="34"/>
      <c r="N92" s="35">
        <f t="shared" si="5"/>
        <v>153.7949970966591</v>
      </c>
      <c r="O92" s="35">
        <f t="shared" si="6"/>
        <v>36275.399651599088</v>
      </c>
      <c r="P92" s="35">
        <f t="shared" si="9"/>
        <v>95.693582186415327</v>
      </c>
      <c r="Q92" s="35">
        <f t="shared" si="7"/>
        <v>29303.229862369841</v>
      </c>
      <c r="S92" s="112">
        <v>4081.5</v>
      </c>
      <c r="T92" s="35">
        <v>21052.33</v>
      </c>
    </row>
    <row r="93" spans="1:20" x14ac:dyDescent="0.25">
      <c r="A93" s="112" t="s">
        <v>298</v>
      </c>
      <c r="B93" s="79">
        <v>16500.5</v>
      </c>
      <c r="C93" s="86">
        <f t="shared" si="8"/>
        <v>47843.74009508716</v>
      </c>
      <c r="D93" s="79">
        <v>54200</v>
      </c>
      <c r="E93" s="79">
        <v>74</v>
      </c>
      <c r="F93" s="79">
        <v>557</v>
      </c>
      <c r="G93" s="79">
        <v>125800</v>
      </c>
      <c r="H93" s="79" t="s">
        <v>268</v>
      </c>
      <c r="I93" s="79" t="s">
        <v>83</v>
      </c>
      <c r="J93" s="79">
        <v>0</v>
      </c>
      <c r="K93" s="79">
        <v>0</v>
      </c>
      <c r="L93" s="79">
        <v>1</v>
      </c>
      <c r="M93" s="34"/>
      <c r="N93" s="35">
        <f t="shared" si="5"/>
        <v>175.0134034202361</v>
      </c>
      <c r="O93" s="35">
        <f t="shared" si="6"/>
        <v>38821.608410428336</v>
      </c>
      <c r="P93" s="35">
        <f t="shared" si="9"/>
        <v>108.89599674944456</v>
      </c>
      <c r="Q93" s="35">
        <f t="shared" si="7"/>
        <v>30887.519609933348</v>
      </c>
      <c r="S93" s="112">
        <v>4093</v>
      </c>
      <c r="T93" s="35">
        <v>21061.439999999999</v>
      </c>
    </row>
    <row r="94" spans="1:20" x14ac:dyDescent="0.25">
      <c r="A94" s="112" t="s">
        <v>299</v>
      </c>
      <c r="B94" s="79">
        <v>17500</v>
      </c>
      <c r="C94" s="86">
        <f t="shared" si="8"/>
        <v>46335.964912280702</v>
      </c>
      <c r="D94" s="79">
        <v>52300</v>
      </c>
      <c r="E94" s="79">
        <v>117</v>
      </c>
      <c r="F94" s="79">
        <v>909</v>
      </c>
      <c r="G94" s="79">
        <v>126200</v>
      </c>
      <c r="H94" s="79" t="s">
        <v>268</v>
      </c>
      <c r="I94" s="79" t="s">
        <v>83</v>
      </c>
      <c r="J94" s="79">
        <v>0</v>
      </c>
      <c r="K94" s="79">
        <v>0</v>
      </c>
      <c r="L94" s="79">
        <v>1</v>
      </c>
      <c r="M94" s="34"/>
      <c r="N94" s="35">
        <f t="shared" si="5"/>
        <v>185.61465166838167</v>
      </c>
      <c r="O94" s="35">
        <f t="shared" si="6"/>
        <v>40093.758200205804</v>
      </c>
      <c r="P94" s="35">
        <f t="shared" si="9"/>
        <v>115.49225436291505</v>
      </c>
      <c r="Q94" s="35">
        <f t="shared" si="7"/>
        <v>31679.070523549806</v>
      </c>
      <c r="S94" s="112">
        <v>4093.5</v>
      </c>
      <c r="T94" s="35">
        <v>21061.83</v>
      </c>
    </row>
    <row r="95" spans="1:20" x14ac:dyDescent="0.25">
      <c r="A95" s="112" t="s">
        <v>1083</v>
      </c>
      <c r="B95" s="79">
        <v>4000</v>
      </c>
      <c r="C95" s="86">
        <f t="shared" si="8"/>
        <v>27210.536006546645</v>
      </c>
      <c r="D95" s="79">
        <v>34700</v>
      </c>
      <c r="E95" s="79">
        <v>1055</v>
      </c>
      <c r="F95" s="79">
        <v>3833</v>
      </c>
      <c r="G95" s="79">
        <v>127000</v>
      </c>
      <c r="H95" s="79" t="s">
        <v>1027</v>
      </c>
      <c r="I95" s="79" t="s">
        <v>85</v>
      </c>
      <c r="J95" s="79">
        <v>0</v>
      </c>
      <c r="K95" s="79">
        <v>0</v>
      </c>
      <c r="L95" s="79">
        <v>1</v>
      </c>
      <c r="M95" s="34"/>
      <c r="N95" s="35">
        <f t="shared" si="5"/>
        <v>42.426206095630093</v>
      </c>
      <c r="O95" s="35">
        <f t="shared" si="6"/>
        <v>22911.144731475611</v>
      </c>
      <c r="P95" s="35">
        <f t="shared" si="9"/>
        <v>26.398229568666299</v>
      </c>
      <c r="Q95" s="35">
        <f t="shared" si="7"/>
        <v>20987.787548239954</v>
      </c>
      <c r="S95" s="112">
        <v>4109</v>
      </c>
      <c r="T95" s="35">
        <v>21074.11</v>
      </c>
    </row>
    <row r="96" spans="1:20" x14ac:dyDescent="0.25">
      <c r="A96" s="112" t="s">
        <v>300</v>
      </c>
      <c r="B96" s="79">
        <v>14297</v>
      </c>
      <c r="C96" s="86">
        <f t="shared" si="8"/>
        <v>32728.070175438595</v>
      </c>
      <c r="D96" s="79">
        <v>41000</v>
      </c>
      <c r="E96" s="79">
        <v>46</v>
      </c>
      <c r="F96" s="79">
        <v>182</v>
      </c>
      <c r="G96" s="79">
        <v>128100</v>
      </c>
      <c r="H96" s="79" t="s">
        <v>268</v>
      </c>
      <c r="I96" s="79" t="s">
        <v>83</v>
      </c>
      <c r="J96" s="79">
        <v>0</v>
      </c>
      <c r="K96" s="79">
        <v>0</v>
      </c>
      <c r="L96" s="79">
        <v>1</v>
      </c>
      <c r="M96" s="34"/>
      <c r="N96" s="35">
        <f t="shared" si="5"/>
        <v>151.64186713730587</v>
      </c>
      <c r="O96" s="35">
        <f t="shared" si="6"/>
        <v>36017.024056476701</v>
      </c>
      <c r="P96" s="35">
        <f t="shared" si="9"/>
        <v>94.353872035805523</v>
      </c>
      <c r="Q96" s="35">
        <f t="shared" si="7"/>
        <v>29142.464644296662</v>
      </c>
      <c r="S96" s="112">
        <v>4115</v>
      </c>
      <c r="T96" s="35">
        <v>21078.86</v>
      </c>
    </row>
    <row r="97" spans="1:20" x14ac:dyDescent="0.25">
      <c r="A97" s="112" t="s">
        <v>1084</v>
      </c>
      <c r="B97" s="79">
        <v>4500</v>
      </c>
      <c r="C97" s="86">
        <f t="shared" si="8"/>
        <v>30632.193635748139</v>
      </c>
      <c r="D97" s="79">
        <v>38100</v>
      </c>
      <c r="E97" s="79">
        <v>579</v>
      </c>
      <c r="F97" s="79">
        <v>2375</v>
      </c>
      <c r="G97" s="79">
        <v>128600</v>
      </c>
      <c r="H97" s="79" t="s">
        <v>1027</v>
      </c>
      <c r="I97" s="79" t="s">
        <v>85</v>
      </c>
      <c r="J97" s="79">
        <v>0</v>
      </c>
      <c r="K97" s="79">
        <v>0</v>
      </c>
      <c r="L97" s="79">
        <v>1</v>
      </c>
      <c r="M97" s="34"/>
      <c r="N97" s="35">
        <f t="shared" si="5"/>
        <v>47.729481857583856</v>
      </c>
      <c r="O97" s="35">
        <f t="shared" si="6"/>
        <v>23547.537822910061</v>
      </c>
      <c r="P97" s="35">
        <f t="shared" si="9"/>
        <v>29.698008264749586</v>
      </c>
      <c r="Q97" s="35">
        <f t="shared" si="7"/>
        <v>21383.760991769952</v>
      </c>
      <c r="S97" s="112">
        <v>4125</v>
      </c>
      <c r="T97" s="35">
        <v>21086.78</v>
      </c>
    </row>
    <row r="98" spans="1:20" x14ac:dyDescent="0.25">
      <c r="A98" s="112" t="s">
        <v>1085</v>
      </c>
      <c r="B98" s="79">
        <v>5500</v>
      </c>
      <c r="C98" s="86">
        <f t="shared" si="8"/>
        <v>30962.664277180407</v>
      </c>
      <c r="D98" s="79">
        <v>41300</v>
      </c>
      <c r="E98" s="79">
        <v>419</v>
      </c>
      <c r="F98" s="79">
        <v>1255</v>
      </c>
      <c r="G98" s="79">
        <v>128700</v>
      </c>
      <c r="H98" s="79" t="s">
        <v>1027</v>
      </c>
      <c r="I98" s="79" t="s">
        <v>85</v>
      </c>
      <c r="J98" s="79">
        <v>0</v>
      </c>
      <c r="K98" s="79">
        <v>0</v>
      </c>
      <c r="L98" s="79">
        <v>1</v>
      </c>
      <c r="M98" s="34"/>
      <c r="N98" s="35">
        <f t="shared" si="5"/>
        <v>58.336033381491376</v>
      </c>
      <c r="O98" s="35">
        <f t="shared" si="6"/>
        <v>24820.324005778966</v>
      </c>
      <c r="P98" s="35">
        <f t="shared" si="9"/>
        <v>36.297565656916156</v>
      </c>
      <c r="Q98" s="35">
        <f t="shared" si="7"/>
        <v>22175.70787882994</v>
      </c>
      <c r="S98" s="112">
        <v>4145</v>
      </c>
      <c r="T98" s="35">
        <v>21102.62</v>
      </c>
    </row>
    <row r="99" spans="1:20" x14ac:dyDescent="0.25">
      <c r="A99" s="112" t="s">
        <v>301</v>
      </c>
      <c r="B99" s="79">
        <v>14250</v>
      </c>
      <c r="C99" s="86">
        <f t="shared" si="8"/>
        <v>31350.073855243721</v>
      </c>
      <c r="D99" s="79">
        <v>37900</v>
      </c>
      <c r="E99" s="79">
        <v>117</v>
      </c>
      <c r="F99" s="79">
        <v>560</v>
      </c>
      <c r="G99" s="79">
        <v>129100</v>
      </c>
      <c r="H99" s="79" t="s">
        <v>268</v>
      </c>
      <c r="I99" s="79" t="s">
        <v>83</v>
      </c>
      <c r="J99" s="79">
        <v>0</v>
      </c>
      <c r="K99" s="79">
        <v>0</v>
      </c>
      <c r="L99" s="79">
        <v>1</v>
      </c>
      <c r="M99" s="34"/>
      <c r="N99" s="35">
        <f t="shared" si="5"/>
        <v>151.14335921568221</v>
      </c>
      <c r="O99" s="35">
        <f t="shared" si="6"/>
        <v>35957.203105881868</v>
      </c>
      <c r="P99" s="35">
        <f t="shared" si="9"/>
        <v>94.043692838373687</v>
      </c>
      <c r="Q99" s="35">
        <f t="shared" si="7"/>
        <v>29105.243140604842</v>
      </c>
      <c r="S99" s="112">
        <v>4150</v>
      </c>
      <c r="T99" s="35">
        <v>21106.58</v>
      </c>
    </row>
    <row r="100" spans="1:20" x14ac:dyDescent="0.25">
      <c r="A100" s="112" t="s">
        <v>302</v>
      </c>
      <c r="B100" s="79">
        <v>15250</v>
      </c>
      <c r="C100" s="86">
        <f t="shared" si="8"/>
        <v>37907.385697538099</v>
      </c>
      <c r="D100" s="79">
        <v>44600</v>
      </c>
      <c r="E100" s="79">
        <v>128</v>
      </c>
      <c r="F100" s="79">
        <v>725</v>
      </c>
      <c r="G100" s="79">
        <v>129300</v>
      </c>
      <c r="H100" s="79" t="s">
        <v>268</v>
      </c>
      <c r="I100" s="79" t="s">
        <v>83</v>
      </c>
      <c r="J100" s="79">
        <v>0</v>
      </c>
      <c r="K100" s="79">
        <v>0</v>
      </c>
      <c r="L100" s="79">
        <v>1</v>
      </c>
      <c r="M100" s="34"/>
      <c r="N100" s="35">
        <f t="shared" si="5"/>
        <v>161.74991073958972</v>
      </c>
      <c r="O100" s="35">
        <f t="shared" si="6"/>
        <v>37229.989288750767</v>
      </c>
      <c r="P100" s="35">
        <f t="shared" si="9"/>
        <v>100.64325023054025</v>
      </c>
      <c r="Q100" s="35">
        <f t="shared" si="7"/>
        <v>29897.19002766483</v>
      </c>
      <c r="S100" s="112">
        <v>4175</v>
      </c>
      <c r="T100" s="35">
        <v>21126.38</v>
      </c>
    </row>
    <row r="101" spans="1:20" x14ac:dyDescent="0.25">
      <c r="A101" s="112" t="s">
        <v>1086</v>
      </c>
      <c r="B101" s="79">
        <v>3500</v>
      </c>
      <c r="C101" s="86">
        <f t="shared" si="8"/>
        <v>28072.673849167484</v>
      </c>
      <c r="D101" s="79">
        <v>34700</v>
      </c>
      <c r="E101" s="79">
        <v>585</v>
      </c>
      <c r="F101" s="79">
        <v>2478</v>
      </c>
      <c r="G101" s="79">
        <v>129400</v>
      </c>
      <c r="H101" s="79" t="s">
        <v>1027</v>
      </c>
      <c r="I101" s="79" t="s">
        <v>85</v>
      </c>
      <c r="J101" s="79">
        <v>0</v>
      </c>
      <c r="K101" s="79">
        <v>0</v>
      </c>
      <c r="L101" s="79">
        <v>1</v>
      </c>
      <c r="M101" s="34"/>
      <c r="N101" s="35">
        <f t="shared" si="5"/>
        <v>37.122930333676329</v>
      </c>
      <c r="O101" s="35">
        <f t="shared" si="6"/>
        <v>22274.751640041159</v>
      </c>
      <c r="P101" s="35">
        <f t="shared" si="9"/>
        <v>23.098450872583008</v>
      </c>
      <c r="Q101" s="35">
        <f t="shared" si="7"/>
        <v>20591.81410470996</v>
      </c>
      <c r="S101" s="112">
        <v>4185</v>
      </c>
      <c r="T101" s="35">
        <v>21134.3</v>
      </c>
    </row>
    <row r="102" spans="1:20" x14ac:dyDescent="0.25">
      <c r="A102" s="112" t="s">
        <v>303</v>
      </c>
      <c r="B102" s="79">
        <v>18748</v>
      </c>
      <c r="C102" s="86">
        <f t="shared" si="8"/>
        <v>61683.449587824987</v>
      </c>
      <c r="D102" s="79">
        <v>68600</v>
      </c>
      <c r="E102" s="79">
        <v>159</v>
      </c>
      <c r="F102" s="79">
        <v>1418</v>
      </c>
      <c r="G102" s="79">
        <v>130200</v>
      </c>
      <c r="H102" s="79" t="s">
        <v>268</v>
      </c>
      <c r="I102" s="79" t="s">
        <v>83</v>
      </c>
      <c r="J102" s="79">
        <v>0</v>
      </c>
      <c r="K102" s="79">
        <v>0</v>
      </c>
      <c r="L102" s="79">
        <v>1</v>
      </c>
      <c r="M102" s="34"/>
      <c r="N102" s="35">
        <f t="shared" si="5"/>
        <v>198.85162797021823</v>
      </c>
      <c r="O102" s="35">
        <f t="shared" si="6"/>
        <v>41682.195356426186</v>
      </c>
      <c r="P102" s="35">
        <f t="shared" si="9"/>
        <v>123.72850198833893</v>
      </c>
      <c r="Q102" s="35">
        <f t="shared" si="7"/>
        <v>32667.420238600673</v>
      </c>
      <c r="S102" s="112">
        <v>4199.5</v>
      </c>
      <c r="T102" s="35">
        <v>21145.78</v>
      </c>
    </row>
    <row r="103" spans="1:20" x14ac:dyDescent="0.25">
      <c r="A103" s="112" t="s">
        <v>304</v>
      </c>
      <c r="B103" s="79">
        <v>10233</v>
      </c>
      <c r="C103" s="86">
        <f t="shared" si="8"/>
        <v>112827.65130483065</v>
      </c>
      <c r="D103" s="79">
        <v>125900</v>
      </c>
      <c r="E103" s="79">
        <v>187</v>
      </c>
      <c r="F103" s="79">
        <v>1614</v>
      </c>
      <c r="G103" s="79">
        <v>130500</v>
      </c>
      <c r="H103" s="79" t="s">
        <v>268</v>
      </c>
      <c r="I103" s="79" t="s">
        <v>83</v>
      </c>
      <c r="J103" s="79">
        <v>0</v>
      </c>
      <c r="K103" s="79">
        <v>0</v>
      </c>
      <c r="L103" s="79">
        <v>1</v>
      </c>
      <c r="M103" s="34"/>
      <c r="N103" s="35">
        <f t="shared" si="5"/>
        <v>108.53684174414569</v>
      </c>
      <c r="O103" s="35">
        <f t="shared" si="6"/>
        <v>30844.421009297483</v>
      </c>
      <c r="P103" s="35">
        <f t="shared" si="9"/>
        <v>67.533270794040561</v>
      </c>
      <c r="Q103" s="35">
        <f t="shared" si="7"/>
        <v>25923.992495284867</v>
      </c>
      <c r="S103" s="112">
        <v>4200</v>
      </c>
      <c r="T103" s="35">
        <v>21146.18</v>
      </c>
    </row>
    <row r="104" spans="1:20" x14ac:dyDescent="0.25">
      <c r="A104" s="112" t="s">
        <v>1087</v>
      </c>
      <c r="B104" s="79">
        <v>3500</v>
      </c>
      <c r="C104" s="86">
        <f t="shared" si="8"/>
        <v>22903.48349921425</v>
      </c>
      <c r="D104" s="79">
        <v>29100</v>
      </c>
      <c r="E104" s="79">
        <v>813</v>
      </c>
      <c r="F104" s="79">
        <v>3005</v>
      </c>
      <c r="G104" s="79">
        <v>130800</v>
      </c>
      <c r="H104" s="79" t="s">
        <v>1027</v>
      </c>
      <c r="I104" s="79" t="s">
        <v>85</v>
      </c>
      <c r="J104" s="79">
        <v>0</v>
      </c>
      <c r="K104" s="79">
        <v>0</v>
      </c>
      <c r="L104" s="79">
        <v>1</v>
      </c>
      <c r="M104" s="34"/>
      <c r="N104" s="35">
        <f t="shared" si="5"/>
        <v>37.122930333676329</v>
      </c>
      <c r="O104" s="35">
        <f t="shared" si="6"/>
        <v>22274.751640041159</v>
      </c>
      <c r="P104" s="35">
        <f t="shared" si="9"/>
        <v>23.098450872583008</v>
      </c>
      <c r="Q104" s="35">
        <f t="shared" si="7"/>
        <v>20591.81410470996</v>
      </c>
      <c r="S104" s="112">
        <v>4214.5</v>
      </c>
      <c r="T104" s="35">
        <v>21157.66</v>
      </c>
    </row>
    <row r="105" spans="1:20" x14ac:dyDescent="0.25">
      <c r="A105" s="112" t="s">
        <v>1088</v>
      </c>
      <c r="B105" s="79">
        <v>13652.5</v>
      </c>
      <c r="C105" s="86">
        <f t="shared" si="8"/>
        <v>65075.499752188996</v>
      </c>
      <c r="D105" s="79">
        <v>74000</v>
      </c>
      <c r="E105" s="79">
        <v>730</v>
      </c>
      <c r="F105" s="79">
        <v>5323</v>
      </c>
      <c r="G105" s="79">
        <v>131200</v>
      </c>
      <c r="H105" s="79" t="s">
        <v>1027</v>
      </c>
      <c r="I105" s="79" t="s">
        <v>83</v>
      </c>
      <c r="J105" s="79">
        <v>0</v>
      </c>
      <c r="K105" s="79">
        <v>0</v>
      </c>
      <c r="L105" s="79">
        <v>1</v>
      </c>
      <c r="M105" s="34"/>
      <c r="N105" s="35">
        <f t="shared" si="5"/>
        <v>144.80594468014746</v>
      </c>
      <c r="O105" s="35">
        <f t="shared" si="6"/>
        <v>35196.713361617694</v>
      </c>
      <c r="P105" s="35">
        <f t="shared" si="9"/>
        <v>90.100457296554154</v>
      </c>
      <c r="Q105" s="35">
        <f t="shared" si="7"/>
        <v>28632.054875586498</v>
      </c>
      <c r="S105" s="112">
        <v>4216</v>
      </c>
      <c r="T105" s="35">
        <v>21158.85</v>
      </c>
    </row>
    <row r="106" spans="1:20" x14ac:dyDescent="0.25">
      <c r="A106" s="112" t="s">
        <v>1089</v>
      </c>
      <c r="B106" s="79">
        <v>12713</v>
      </c>
      <c r="C106" s="86">
        <f t="shared" si="8"/>
        <v>59228.467815049866</v>
      </c>
      <c r="D106" s="79">
        <v>66000</v>
      </c>
      <c r="E106" s="79">
        <v>679</v>
      </c>
      <c r="F106" s="79">
        <v>5939</v>
      </c>
      <c r="G106" s="79">
        <v>131300</v>
      </c>
      <c r="H106" s="79" t="s">
        <v>1027</v>
      </c>
      <c r="I106" s="79" t="s">
        <v>83</v>
      </c>
      <c r="J106" s="79">
        <v>0</v>
      </c>
      <c r="K106" s="79">
        <v>0</v>
      </c>
      <c r="L106" s="79">
        <v>1</v>
      </c>
      <c r="M106" s="34"/>
      <c r="N106" s="35">
        <f t="shared" si="5"/>
        <v>134.84108952343635</v>
      </c>
      <c r="O106" s="35">
        <f t="shared" si="6"/>
        <v>34000.930742812357</v>
      </c>
      <c r="P106" s="35">
        <f t="shared" si="9"/>
        <v>83.900173126613666</v>
      </c>
      <c r="Q106" s="35">
        <f t="shared" si="7"/>
        <v>27888.02077519364</v>
      </c>
      <c r="S106" s="112">
        <v>4216.5</v>
      </c>
      <c r="T106" s="35">
        <v>21159.24</v>
      </c>
    </row>
    <row r="107" spans="1:20" x14ac:dyDescent="0.25">
      <c r="A107" s="112" t="s">
        <v>1090</v>
      </c>
      <c r="B107" s="79">
        <v>14833</v>
      </c>
      <c r="C107" s="86">
        <f t="shared" si="8"/>
        <v>53927.43682310469</v>
      </c>
      <c r="D107" s="79">
        <v>60600</v>
      </c>
      <c r="E107" s="79">
        <v>610</v>
      </c>
      <c r="F107" s="79">
        <v>4930</v>
      </c>
      <c r="G107" s="79">
        <v>131400</v>
      </c>
      <c r="H107" s="79" t="s">
        <v>1027</v>
      </c>
      <c r="I107" s="79" t="s">
        <v>83</v>
      </c>
      <c r="J107" s="79">
        <v>0</v>
      </c>
      <c r="K107" s="79">
        <v>0</v>
      </c>
      <c r="L107" s="79">
        <v>1</v>
      </c>
      <c r="M107" s="34"/>
      <c r="N107" s="35">
        <f t="shared" si="5"/>
        <v>157.32697875412029</v>
      </c>
      <c r="O107" s="35">
        <f t="shared" si="6"/>
        <v>36699.237450494431</v>
      </c>
      <c r="P107" s="35">
        <f t="shared" si="9"/>
        <v>97.891234798006792</v>
      </c>
      <c r="Q107" s="35">
        <f t="shared" si="7"/>
        <v>29566.948175760816</v>
      </c>
      <c r="S107" s="112">
        <v>4222</v>
      </c>
      <c r="T107" s="35">
        <v>21163.599999999999</v>
      </c>
    </row>
    <row r="108" spans="1:20" x14ac:dyDescent="0.25">
      <c r="A108" s="112" t="s">
        <v>1091</v>
      </c>
      <c r="B108" s="79">
        <v>14250</v>
      </c>
      <c r="C108" s="86">
        <f t="shared" si="8"/>
        <v>64247.875392813228</v>
      </c>
      <c r="D108" s="79">
        <v>72600</v>
      </c>
      <c r="E108" s="79">
        <v>842</v>
      </c>
      <c r="F108" s="79">
        <v>6477</v>
      </c>
      <c r="G108" s="79">
        <v>131500</v>
      </c>
      <c r="H108" s="79" t="s">
        <v>1027</v>
      </c>
      <c r="I108" s="79" t="s">
        <v>83</v>
      </c>
      <c r="J108" s="79">
        <v>0</v>
      </c>
      <c r="K108" s="79">
        <v>0</v>
      </c>
      <c r="L108" s="79">
        <v>1</v>
      </c>
      <c r="M108" s="34"/>
      <c r="N108" s="35">
        <f t="shared" si="5"/>
        <v>151.14335921568221</v>
      </c>
      <c r="O108" s="35">
        <f t="shared" si="6"/>
        <v>35957.203105881868</v>
      </c>
      <c r="P108" s="35">
        <f t="shared" si="9"/>
        <v>94.043692838373687</v>
      </c>
      <c r="Q108" s="35">
        <f t="shared" si="7"/>
        <v>29105.243140604842</v>
      </c>
      <c r="S108" s="112">
        <v>4250</v>
      </c>
      <c r="T108" s="35">
        <v>21185.77</v>
      </c>
    </row>
    <row r="109" spans="1:20" x14ac:dyDescent="0.25">
      <c r="A109" s="112" t="s">
        <v>1092</v>
      </c>
      <c r="B109" s="79">
        <v>15105</v>
      </c>
      <c r="C109" s="86">
        <f t="shared" si="8"/>
        <v>45102.106741573036</v>
      </c>
      <c r="D109" s="79">
        <v>51100</v>
      </c>
      <c r="E109" s="79">
        <v>585</v>
      </c>
      <c r="F109" s="79">
        <v>4399</v>
      </c>
      <c r="G109" s="79">
        <v>131600</v>
      </c>
      <c r="H109" s="79" t="s">
        <v>1027</v>
      </c>
      <c r="I109" s="79" t="s">
        <v>83</v>
      </c>
      <c r="J109" s="79">
        <v>0</v>
      </c>
      <c r="K109" s="79">
        <v>0</v>
      </c>
      <c r="L109" s="79">
        <v>1</v>
      </c>
      <c r="M109" s="34"/>
      <c r="N109" s="35">
        <f t="shared" si="5"/>
        <v>160.21196076862316</v>
      </c>
      <c r="O109" s="35">
        <f t="shared" si="6"/>
        <v>37045.435292234775</v>
      </c>
      <c r="P109" s="35">
        <f t="shared" si="9"/>
        <v>99.686314408676097</v>
      </c>
      <c r="Q109" s="35">
        <f t="shared" si="7"/>
        <v>29782.357729041134</v>
      </c>
      <c r="S109" s="112">
        <v>4255</v>
      </c>
      <c r="T109" s="35">
        <v>21189.73</v>
      </c>
    </row>
    <row r="110" spans="1:20" x14ac:dyDescent="0.25">
      <c r="A110" s="112" t="s">
        <v>1093</v>
      </c>
      <c r="B110" s="79">
        <v>16090</v>
      </c>
      <c r="C110" s="86">
        <f t="shared" si="8"/>
        <v>61588.404154863078</v>
      </c>
      <c r="D110" s="79">
        <v>69400</v>
      </c>
      <c r="E110" s="79">
        <v>596</v>
      </c>
      <c r="F110" s="79">
        <v>4699</v>
      </c>
      <c r="G110" s="79">
        <v>131700</v>
      </c>
      <c r="H110" s="79" t="s">
        <v>1027</v>
      </c>
      <c r="I110" s="79" t="s">
        <v>83</v>
      </c>
      <c r="J110" s="79">
        <v>0</v>
      </c>
      <c r="K110" s="79">
        <v>0</v>
      </c>
      <c r="L110" s="79">
        <v>1</v>
      </c>
      <c r="M110" s="34"/>
      <c r="N110" s="35">
        <f t="shared" si="5"/>
        <v>170.65941401967206</v>
      </c>
      <c r="O110" s="35">
        <f t="shared" si="6"/>
        <v>38299.129682360646</v>
      </c>
      <c r="P110" s="35">
        <f t="shared" si="9"/>
        <v>106.18687843996017</v>
      </c>
      <c r="Q110" s="35">
        <f t="shared" si="7"/>
        <v>30562.425412795219</v>
      </c>
      <c r="S110" s="112">
        <v>4264</v>
      </c>
      <c r="T110" s="35">
        <v>21196.86</v>
      </c>
    </row>
    <row r="111" spans="1:20" x14ac:dyDescent="0.25">
      <c r="A111" s="112" t="s">
        <v>1094</v>
      </c>
      <c r="B111" s="79">
        <v>14446.5</v>
      </c>
      <c r="C111" s="86">
        <f t="shared" si="8"/>
        <v>52173.617021276594</v>
      </c>
      <c r="D111" s="79">
        <v>58200</v>
      </c>
      <c r="E111" s="79">
        <v>511</v>
      </c>
      <c r="F111" s="79">
        <v>4424</v>
      </c>
      <c r="G111" s="79">
        <v>132000</v>
      </c>
      <c r="H111" s="79" t="s">
        <v>1027</v>
      </c>
      <c r="I111" s="79" t="s">
        <v>83</v>
      </c>
      <c r="J111" s="79">
        <v>0</v>
      </c>
      <c r="K111" s="79">
        <v>0</v>
      </c>
      <c r="L111" s="79">
        <v>1</v>
      </c>
      <c r="M111" s="34"/>
      <c r="N111" s="35">
        <f t="shared" si="5"/>
        <v>153.22754659013003</v>
      </c>
      <c r="O111" s="35">
        <f t="shared" si="6"/>
        <v>36207.305590815602</v>
      </c>
      <c r="P111" s="35">
        <f t="shared" si="9"/>
        <v>95.340505865934418</v>
      </c>
      <c r="Q111" s="35">
        <f t="shared" si="7"/>
        <v>29260.860703912131</v>
      </c>
      <c r="S111" s="112">
        <v>4295</v>
      </c>
      <c r="T111" s="35">
        <v>21221.41</v>
      </c>
    </row>
    <row r="112" spans="1:20" x14ac:dyDescent="0.25">
      <c r="A112" s="112" t="s">
        <v>1095</v>
      </c>
      <c r="B112" s="79">
        <v>15000</v>
      </c>
      <c r="C112" s="86">
        <f t="shared" si="8"/>
        <v>43299.969343960758</v>
      </c>
      <c r="D112" s="79">
        <v>49300</v>
      </c>
      <c r="E112" s="79">
        <v>397</v>
      </c>
      <c r="F112" s="79">
        <v>2865</v>
      </c>
      <c r="G112" s="79">
        <v>132100</v>
      </c>
      <c r="H112" s="79" t="s">
        <v>1027</v>
      </c>
      <c r="I112" s="79" t="s">
        <v>83</v>
      </c>
      <c r="J112" s="79">
        <v>0</v>
      </c>
      <c r="K112" s="79">
        <v>0</v>
      </c>
      <c r="L112" s="79">
        <v>1</v>
      </c>
      <c r="M112" s="34"/>
      <c r="N112" s="35">
        <f t="shared" si="5"/>
        <v>159.09827285861286</v>
      </c>
      <c r="O112" s="35">
        <f t="shared" si="6"/>
        <v>36911.79274303354</v>
      </c>
      <c r="P112" s="35">
        <f t="shared" si="9"/>
        <v>98.993360882498607</v>
      </c>
      <c r="Q112" s="35">
        <f t="shared" si="7"/>
        <v>29699.203305899831</v>
      </c>
      <c r="S112" s="112">
        <v>4313</v>
      </c>
      <c r="T112" s="35">
        <v>21235.67</v>
      </c>
    </row>
    <row r="113" spans="1:20" x14ac:dyDescent="0.25">
      <c r="A113" s="112" t="s">
        <v>305</v>
      </c>
      <c r="B113" s="79">
        <v>20100</v>
      </c>
      <c r="C113" s="86">
        <f t="shared" si="8"/>
        <v>49929.539295392955</v>
      </c>
      <c r="D113" s="79">
        <v>56000</v>
      </c>
      <c r="E113" s="79">
        <v>160</v>
      </c>
      <c r="F113" s="79">
        <v>1316</v>
      </c>
      <c r="G113" s="79">
        <v>132200</v>
      </c>
      <c r="H113" s="79" t="s">
        <v>268</v>
      </c>
      <c r="I113" s="79" t="s">
        <v>83</v>
      </c>
      <c r="J113" s="79">
        <v>0</v>
      </c>
      <c r="K113" s="79">
        <v>0</v>
      </c>
      <c r="L113" s="79">
        <v>1</v>
      </c>
      <c r="M113" s="34"/>
      <c r="N113" s="35">
        <f t="shared" si="5"/>
        <v>213.19168563054123</v>
      </c>
      <c r="O113" s="35">
        <f t="shared" si="6"/>
        <v>43403.002275664949</v>
      </c>
      <c r="P113" s="35">
        <f t="shared" si="9"/>
        <v>132.65110358254816</v>
      </c>
      <c r="Q113" s="35">
        <f t="shared" si="7"/>
        <v>33738.132429905781</v>
      </c>
      <c r="S113" s="112">
        <v>4315.5</v>
      </c>
      <c r="T113" s="35">
        <v>21237.65</v>
      </c>
    </row>
    <row r="114" spans="1:20" x14ac:dyDescent="0.25">
      <c r="A114" s="112" t="s">
        <v>306</v>
      </c>
      <c r="B114" s="79">
        <v>21091</v>
      </c>
      <c r="C114" s="86">
        <f t="shared" si="8"/>
        <v>62526.622989874922</v>
      </c>
      <c r="D114" s="79">
        <v>70600</v>
      </c>
      <c r="E114" s="79">
        <v>192</v>
      </c>
      <c r="F114" s="79">
        <v>1487</v>
      </c>
      <c r="G114" s="79">
        <v>132500</v>
      </c>
      <c r="H114" s="79" t="s">
        <v>268</v>
      </c>
      <c r="I114" s="79" t="s">
        <v>83</v>
      </c>
      <c r="J114" s="79">
        <v>0</v>
      </c>
      <c r="K114" s="79">
        <v>0</v>
      </c>
      <c r="L114" s="79">
        <v>1</v>
      </c>
      <c r="M114" s="34"/>
      <c r="N114" s="35">
        <f t="shared" si="5"/>
        <v>223.7027781907336</v>
      </c>
      <c r="O114" s="35">
        <f t="shared" si="6"/>
        <v>44664.333382888028</v>
      </c>
      <c r="P114" s="35">
        <f t="shared" si="9"/>
        <v>139.1912649581852</v>
      </c>
      <c r="Q114" s="35">
        <f t="shared" si="7"/>
        <v>34522.951794982218</v>
      </c>
      <c r="S114" s="112">
        <v>4346</v>
      </c>
      <c r="T114" s="35">
        <v>21261.8</v>
      </c>
    </row>
    <row r="115" spans="1:20" x14ac:dyDescent="0.25">
      <c r="A115" s="112" t="s">
        <v>307</v>
      </c>
      <c r="B115" s="79">
        <v>17500</v>
      </c>
      <c r="C115" s="86">
        <f t="shared" si="8"/>
        <v>73176.88483844242</v>
      </c>
      <c r="D115" s="79">
        <v>79500</v>
      </c>
      <c r="E115" s="79">
        <v>96</v>
      </c>
      <c r="F115" s="79">
        <v>1111</v>
      </c>
      <c r="G115" s="79">
        <v>132600</v>
      </c>
      <c r="H115" s="79" t="s">
        <v>268</v>
      </c>
      <c r="I115" s="79" t="s">
        <v>83</v>
      </c>
      <c r="J115" s="79">
        <v>0</v>
      </c>
      <c r="K115" s="79">
        <v>0</v>
      </c>
      <c r="L115" s="79">
        <v>1</v>
      </c>
      <c r="M115" s="34"/>
      <c r="N115" s="35">
        <f t="shared" si="5"/>
        <v>185.61465166838167</v>
      </c>
      <c r="O115" s="35">
        <f t="shared" si="6"/>
        <v>40093.758200205804</v>
      </c>
      <c r="P115" s="35">
        <f t="shared" si="9"/>
        <v>115.49225436291505</v>
      </c>
      <c r="Q115" s="35">
        <f t="shared" si="7"/>
        <v>31679.070523549806</v>
      </c>
      <c r="S115" s="112">
        <v>4378</v>
      </c>
      <c r="T115" s="35">
        <v>21287.14</v>
      </c>
    </row>
    <row r="116" spans="1:20" x14ac:dyDescent="0.25">
      <c r="A116" s="112" t="s">
        <v>308</v>
      </c>
      <c r="B116" s="79">
        <v>20500</v>
      </c>
      <c r="C116" s="86">
        <f t="shared" si="8"/>
        <v>73030.534813319886</v>
      </c>
      <c r="D116" s="79">
        <v>81300</v>
      </c>
      <c r="E116" s="79">
        <v>504</v>
      </c>
      <c r="F116" s="79">
        <v>4451</v>
      </c>
      <c r="G116" s="79">
        <v>132800</v>
      </c>
      <c r="H116" s="79" t="s">
        <v>268</v>
      </c>
      <c r="I116" s="79" t="s">
        <v>83</v>
      </c>
      <c r="J116" s="79">
        <v>0</v>
      </c>
      <c r="K116" s="79">
        <v>0</v>
      </c>
      <c r="L116" s="79">
        <v>1</v>
      </c>
      <c r="M116" s="34"/>
      <c r="N116" s="35">
        <f t="shared" si="5"/>
        <v>217.43430624010421</v>
      </c>
      <c r="O116" s="35">
        <f t="shared" si="6"/>
        <v>43912.116748812507</v>
      </c>
      <c r="P116" s="35">
        <f t="shared" si="9"/>
        <v>135.29092653941478</v>
      </c>
      <c r="Q116" s="35">
        <f t="shared" si="7"/>
        <v>34054.911184729775</v>
      </c>
      <c r="S116" s="112">
        <v>4379.5</v>
      </c>
      <c r="T116" s="35">
        <v>21288.33</v>
      </c>
    </row>
    <row r="117" spans="1:20" x14ac:dyDescent="0.25">
      <c r="A117" s="112" t="s">
        <v>309</v>
      </c>
      <c r="B117" s="79">
        <v>18000</v>
      </c>
      <c r="C117" s="86">
        <f t="shared" si="8"/>
        <v>73087.28395061729</v>
      </c>
      <c r="D117" s="79">
        <v>80600</v>
      </c>
      <c r="E117" s="79">
        <v>151</v>
      </c>
      <c r="F117" s="79">
        <v>1469</v>
      </c>
      <c r="G117" s="79">
        <v>132900</v>
      </c>
      <c r="H117" s="79" t="s">
        <v>268</v>
      </c>
      <c r="I117" s="79" t="s">
        <v>83</v>
      </c>
      <c r="J117" s="79">
        <v>0</v>
      </c>
      <c r="K117" s="79">
        <v>0</v>
      </c>
      <c r="L117" s="79">
        <v>1</v>
      </c>
      <c r="M117" s="34"/>
      <c r="N117" s="35">
        <f t="shared" si="5"/>
        <v>190.91792743033542</v>
      </c>
      <c r="O117" s="35">
        <f t="shared" si="6"/>
        <v>40730.15129164025</v>
      </c>
      <c r="P117" s="35">
        <f t="shared" si="9"/>
        <v>118.79203305899834</v>
      </c>
      <c r="Q117" s="35">
        <f t="shared" si="7"/>
        <v>32075.0439670798</v>
      </c>
      <c r="S117" s="112">
        <v>4383</v>
      </c>
      <c r="T117" s="35">
        <v>21291.1</v>
      </c>
    </row>
    <row r="118" spans="1:20" x14ac:dyDescent="0.25">
      <c r="A118" s="112" t="s">
        <v>1096</v>
      </c>
      <c r="B118" s="79">
        <v>4150</v>
      </c>
      <c r="C118" s="86">
        <f t="shared" si="8"/>
        <v>29149.484536082473</v>
      </c>
      <c r="D118" s="79">
        <v>37700</v>
      </c>
      <c r="E118" s="79">
        <v>198</v>
      </c>
      <c r="F118" s="79">
        <v>675</v>
      </c>
      <c r="G118" s="79">
        <v>133800</v>
      </c>
      <c r="H118" s="79" t="s">
        <v>1027</v>
      </c>
      <c r="I118" s="79" t="s">
        <v>85</v>
      </c>
      <c r="J118" s="79">
        <v>0</v>
      </c>
      <c r="K118" s="79">
        <v>0</v>
      </c>
      <c r="L118" s="79">
        <v>1</v>
      </c>
      <c r="M118" s="34"/>
      <c r="N118" s="35">
        <f t="shared" si="5"/>
        <v>44.01718882421622</v>
      </c>
      <c r="O118" s="35">
        <f t="shared" si="6"/>
        <v>23102.062658905947</v>
      </c>
      <c r="P118" s="35">
        <f t="shared" si="9"/>
        <v>27.388163177491283</v>
      </c>
      <c r="Q118" s="35">
        <f t="shared" si="7"/>
        <v>21106.579581298953</v>
      </c>
      <c r="S118" s="112">
        <v>4393</v>
      </c>
      <c r="T118" s="35">
        <v>21299.02</v>
      </c>
    </row>
    <row r="119" spans="1:20" x14ac:dyDescent="0.25">
      <c r="A119" s="112" t="s">
        <v>310</v>
      </c>
      <c r="B119" s="79">
        <v>13750</v>
      </c>
      <c r="C119" s="86">
        <f t="shared" si="8"/>
        <v>34467.726161369195</v>
      </c>
      <c r="D119" s="79">
        <v>41100</v>
      </c>
      <c r="E119" s="79">
        <v>66</v>
      </c>
      <c r="F119" s="79">
        <v>343</v>
      </c>
      <c r="G119" s="79">
        <v>133900</v>
      </c>
      <c r="H119" s="79" t="s">
        <v>268</v>
      </c>
      <c r="I119" s="79" t="s">
        <v>83</v>
      </c>
      <c r="J119" s="79">
        <v>0</v>
      </c>
      <c r="K119" s="79">
        <v>0</v>
      </c>
      <c r="L119" s="79">
        <v>1</v>
      </c>
      <c r="M119" s="34"/>
      <c r="N119" s="35">
        <f t="shared" si="5"/>
        <v>145.84008345372845</v>
      </c>
      <c r="O119" s="35">
        <f t="shared" si="6"/>
        <v>35320.810014447416</v>
      </c>
      <c r="P119" s="35">
        <f t="shared" si="9"/>
        <v>90.743914142290393</v>
      </c>
      <c r="Q119" s="35">
        <f t="shared" si="7"/>
        <v>28709.269697074847</v>
      </c>
      <c r="S119" s="112">
        <v>4410</v>
      </c>
      <c r="T119" s="35">
        <v>21312.49</v>
      </c>
    </row>
    <row r="120" spans="1:20" x14ac:dyDescent="0.25">
      <c r="A120" s="112" t="s">
        <v>311</v>
      </c>
      <c r="B120" s="79">
        <v>19000</v>
      </c>
      <c r="C120" s="86">
        <f t="shared" si="8"/>
        <v>46652.770448548814</v>
      </c>
      <c r="D120" s="79">
        <v>51700</v>
      </c>
      <c r="E120" s="79">
        <v>37</v>
      </c>
      <c r="F120" s="79">
        <v>342</v>
      </c>
      <c r="G120" s="79">
        <v>134100</v>
      </c>
      <c r="H120" s="79" t="s">
        <v>268</v>
      </c>
      <c r="I120" s="79" t="s">
        <v>83</v>
      </c>
      <c r="J120" s="79">
        <v>0</v>
      </c>
      <c r="K120" s="79">
        <v>0</v>
      </c>
      <c r="L120" s="79">
        <v>1</v>
      </c>
      <c r="M120" s="34"/>
      <c r="N120" s="35">
        <f t="shared" si="5"/>
        <v>201.52447895424297</v>
      </c>
      <c r="O120" s="35">
        <f t="shared" si="6"/>
        <v>42002.937474509155</v>
      </c>
      <c r="P120" s="35">
        <f t="shared" si="9"/>
        <v>125.3915904511649</v>
      </c>
      <c r="Q120" s="35">
        <f t="shared" si="7"/>
        <v>32866.990854139789</v>
      </c>
      <c r="S120" s="112">
        <v>4415</v>
      </c>
      <c r="T120" s="35">
        <v>21316.45</v>
      </c>
    </row>
    <row r="121" spans="1:20" x14ac:dyDescent="0.25">
      <c r="A121" s="112" t="s">
        <v>312</v>
      </c>
      <c r="B121" s="79">
        <v>20000</v>
      </c>
      <c r="C121" s="86">
        <f t="shared" si="8"/>
        <v>42200</v>
      </c>
      <c r="D121" s="79">
        <v>48200</v>
      </c>
      <c r="E121" s="79">
        <v>60</v>
      </c>
      <c r="F121" s="79">
        <v>422</v>
      </c>
      <c r="G121" s="79">
        <v>134200</v>
      </c>
      <c r="H121" s="79" t="s">
        <v>268</v>
      </c>
      <c r="I121" s="79" t="s">
        <v>83</v>
      </c>
      <c r="J121" s="79">
        <v>0</v>
      </c>
      <c r="K121" s="79">
        <v>0</v>
      </c>
      <c r="L121" s="79">
        <v>1</v>
      </c>
      <c r="M121" s="34"/>
      <c r="N121" s="35">
        <f t="shared" si="5"/>
        <v>212.13103047815048</v>
      </c>
      <c r="O121" s="35">
        <f t="shared" si="6"/>
        <v>43275.723657378054</v>
      </c>
      <c r="P121" s="35">
        <f t="shared" si="9"/>
        <v>131.99114784333148</v>
      </c>
      <c r="Q121" s="35">
        <f t="shared" si="7"/>
        <v>33658.937741199778</v>
      </c>
      <c r="S121" s="112">
        <v>4416</v>
      </c>
      <c r="T121" s="35">
        <v>21317.24</v>
      </c>
    </row>
    <row r="122" spans="1:20" x14ac:dyDescent="0.25">
      <c r="A122" s="112" t="s">
        <v>313</v>
      </c>
      <c r="B122" s="79">
        <v>25000</v>
      </c>
      <c r="C122" s="86">
        <f t="shared" si="8"/>
        <v>42996.610169491527</v>
      </c>
      <c r="D122" s="79">
        <v>50400</v>
      </c>
      <c r="E122" s="79">
        <v>78</v>
      </c>
      <c r="F122" s="79">
        <v>453</v>
      </c>
      <c r="G122" s="79">
        <v>134300</v>
      </c>
      <c r="H122" s="79" t="s">
        <v>268</v>
      </c>
      <c r="I122" s="79" t="s">
        <v>83</v>
      </c>
      <c r="J122" s="79">
        <v>0</v>
      </c>
      <c r="K122" s="79">
        <v>0</v>
      </c>
      <c r="L122" s="79">
        <v>1</v>
      </c>
      <c r="M122" s="34"/>
      <c r="N122" s="35">
        <f t="shared" si="5"/>
        <v>265.1637880976881</v>
      </c>
      <c r="O122" s="35">
        <f t="shared" si="6"/>
        <v>49639.654571722567</v>
      </c>
      <c r="P122" s="35">
        <f t="shared" si="9"/>
        <v>164.98893480416436</v>
      </c>
      <c r="Q122" s="35">
        <f t="shared" si="7"/>
        <v>37618.67217649972</v>
      </c>
      <c r="S122" s="112">
        <v>4420</v>
      </c>
      <c r="T122" s="35">
        <v>21320.41</v>
      </c>
    </row>
    <row r="123" spans="1:20" x14ac:dyDescent="0.25">
      <c r="A123" s="112" t="s">
        <v>314</v>
      </c>
      <c r="B123" s="79">
        <v>16900</v>
      </c>
      <c r="C123" s="86">
        <f t="shared" si="8"/>
        <v>42362.433862433863</v>
      </c>
      <c r="D123" s="79">
        <v>47800</v>
      </c>
      <c r="E123" s="79">
        <v>43</v>
      </c>
      <c r="F123" s="79">
        <v>335</v>
      </c>
      <c r="G123" s="79">
        <v>134700</v>
      </c>
      <c r="H123" s="79" t="s">
        <v>268</v>
      </c>
      <c r="I123" s="79" t="s">
        <v>83</v>
      </c>
      <c r="J123" s="79">
        <v>0</v>
      </c>
      <c r="K123" s="79">
        <v>0</v>
      </c>
      <c r="L123" s="79">
        <v>1</v>
      </c>
      <c r="M123" s="34"/>
      <c r="N123" s="35">
        <f t="shared" si="5"/>
        <v>179.25072075403713</v>
      </c>
      <c r="O123" s="35">
        <f t="shared" si="6"/>
        <v>39330.086490484457</v>
      </c>
      <c r="P123" s="35">
        <f t="shared" si="9"/>
        <v>111.53251992761511</v>
      </c>
      <c r="Q123" s="35">
        <f t="shared" si="7"/>
        <v>31203.902391313815</v>
      </c>
      <c r="S123" s="112">
        <v>4428</v>
      </c>
      <c r="T123" s="35">
        <v>21326.74</v>
      </c>
    </row>
    <row r="124" spans="1:20" x14ac:dyDescent="0.25">
      <c r="A124" s="112" t="s">
        <v>1097</v>
      </c>
      <c r="B124" s="79">
        <v>18500</v>
      </c>
      <c r="C124" s="86">
        <f t="shared" si="8"/>
        <v>78738.709677419349</v>
      </c>
      <c r="D124" s="79">
        <v>84700</v>
      </c>
      <c r="E124" s="79">
        <v>48</v>
      </c>
      <c r="F124" s="79">
        <v>634</v>
      </c>
      <c r="G124" s="79">
        <v>134800</v>
      </c>
      <c r="H124" s="79" t="s">
        <v>1027</v>
      </c>
      <c r="I124" s="79" t="s">
        <v>83</v>
      </c>
      <c r="J124" s="79">
        <v>0</v>
      </c>
      <c r="K124" s="79">
        <v>0</v>
      </c>
      <c r="L124" s="79">
        <v>1</v>
      </c>
      <c r="M124" s="34"/>
      <c r="N124" s="35">
        <f t="shared" si="5"/>
        <v>196.22120319228918</v>
      </c>
      <c r="O124" s="35">
        <f t="shared" si="6"/>
        <v>41366.544383074703</v>
      </c>
      <c r="P124" s="35">
        <f t="shared" si="9"/>
        <v>122.09181175508162</v>
      </c>
      <c r="Q124" s="35">
        <f t="shared" si="7"/>
        <v>32471.017410609795</v>
      </c>
      <c r="S124" s="112">
        <v>4430.5</v>
      </c>
      <c r="T124" s="35">
        <v>21328.720000000001</v>
      </c>
    </row>
    <row r="125" spans="1:20" x14ac:dyDescent="0.25">
      <c r="A125" s="112" t="s">
        <v>1098</v>
      </c>
      <c r="B125" s="79">
        <v>11000</v>
      </c>
      <c r="C125" s="86">
        <f t="shared" si="8"/>
        <v>38416.328963051252</v>
      </c>
      <c r="D125" s="79">
        <v>43600</v>
      </c>
      <c r="E125" s="79">
        <v>399</v>
      </c>
      <c r="F125" s="79">
        <v>2957</v>
      </c>
      <c r="G125" s="79">
        <v>134900</v>
      </c>
      <c r="H125" s="79" t="s">
        <v>1027</v>
      </c>
      <c r="I125" s="79" t="s">
        <v>83</v>
      </c>
      <c r="J125" s="79">
        <v>0</v>
      </c>
      <c r="K125" s="79">
        <v>0</v>
      </c>
      <c r="L125" s="79">
        <v>1</v>
      </c>
      <c r="M125" s="34"/>
      <c r="N125" s="35">
        <f t="shared" si="5"/>
        <v>116.67206676298275</v>
      </c>
      <c r="O125" s="35">
        <f t="shared" si="6"/>
        <v>31820.648011557932</v>
      </c>
      <c r="P125" s="35">
        <f t="shared" si="9"/>
        <v>72.595131313832312</v>
      </c>
      <c r="Q125" s="35">
        <f t="shared" si="7"/>
        <v>26531.415757659877</v>
      </c>
      <c r="S125" s="112">
        <v>4440</v>
      </c>
      <c r="T125" s="35">
        <v>21336.240000000002</v>
      </c>
    </row>
    <row r="126" spans="1:20" x14ac:dyDescent="0.25">
      <c r="A126" s="112" t="s">
        <v>1099</v>
      </c>
      <c r="B126" s="79">
        <v>14500</v>
      </c>
      <c r="C126" s="86">
        <f t="shared" si="8"/>
        <v>45148.965977318214</v>
      </c>
      <c r="D126" s="79">
        <v>50800</v>
      </c>
      <c r="E126" s="79">
        <v>667</v>
      </c>
      <c r="F126" s="79">
        <v>5329</v>
      </c>
      <c r="G126" s="79">
        <v>135000</v>
      </c>
      <c r="H126" s="79" t="s">
        <v>1027</v>
      </c>
      <c r="I126" s="79" t="s">
        <v>83</v>
      </c>
      <c r="J126" s="79">
        <v>0</v>
      </c>
      <c r="K126" s="79">
        <v>0</v>
      </c>
      <c r="L126" s="79">
        <v>1</v>
      </c>
      <c r="M126" s="34"/>
      <c r="N126" s="35">
        <f t="shared" si="5"/>
        <v>153.7949970966591</v>
      </c>
      <c r="O126" s="35">
        <f t="shared" si="6"/>
        <v>36275.399651599088</v>
      </c>
      <c r="P126" s="35">
        <f t="shared" si="9"/>
        <v>95.693582186415327</v>
      </c>
      <c r="Q126" s="35">
        <f t="shared" si="7"/>
        <v>29303.229862369841</v>
      </c>
      <c r="S126" s="112">
        <v>4440.5</v>
      </c>
      <c r="T126" s="35">
        <v>21336.639999999999</v>
      </c>
    </row>
    <row r="127" spans="1:20" x14ac:dyDescent="0.25">
      <c r="A127" s="112" t="s">
        <v>1100</v>
      </c>
      <c r="B127" s="79">
        <v>9319</v>
      </c>
      <c r="C127" s="86">
        <f t="shared" si="8"/>
        <v>33723.449969306326</v>
      </c>
      <c r="D127" s="79">
        <v>39100</v>
      </c>
      <c r="E127" s="79">
        <v>224</v>
      </c>
      <c r="F127" s="79">
        <v>1405</v>
      </c>
      <c r="G127" s="79">
        <v>135300</v>
      </c>
      <c r="H127" s="79" t="s">
        <v>1027</v>
      </c>
      <c r="I127" s="79" t="s">
        <v>83</v>
      </c>
      <c r="J127" s="79">
        <v>0</v>
      </c>
      <c r="K127" s="79">
        <v>0</v>
      </c>
      <c r="L127" s="79">
        <v>1</v>
      </c>
      <c r="M127" s="34"/>
      <c r="N127" s="35">
        <f t="shared" si="5"/>
        <v>98.842453651294207</v>
      </c>
      <c r="O127" s="35">
        <f t="shared" si="6"/>
        <v>29681.094438155305</v>
      </c>
      <c r="P127" s="35">
        <f t="shared" si="9"/>
        <v>61.501275337600305</v>
      </c>
      <c r="Q127" s="35">
        <f t="shared" si="7"/>
        <v>25200.153040512036</v>
      </c>
      <c r="S127" s="112">
        <v>4450</v>
      </c>
      <c r="T127" s="35">
        <v>21344.16</v>
      </c>
    </row>
    <row r="128" spans="1:20" x14ac:dyDescent="0.25">
      <c r="A128" s="112" t="s">
        <v>1101</v>
      </c>
      <c r="B128" s="79">
        <v>8500</v>
      </c>
      <c r="C128" s="86">
        <f t="shared" si="8"/>
        <v>32494.51923076923</v>
      </c>
      <c r="D128" s="79">
        <v>38600</v>
      </c>
      <c r="E128" s="79">
        <v>329</v>
      </c>
      <c r="F128" s="79">
        <v>1751</v>
      </c>
      <c r="G128" s="79">
        <v>135800</v>
      </c>
      <c r="H128" s="79" t="s">
        <v>1027</v>
      </c>
      <c r="I128" s="79" t="s">
        <v>83</v>
      </c>
      <c r="J128" s="79">
        <v>0</v>
      </c>
      <c r="K128" s="79">
        <v>0</v>
      </c>
      <c r="L128" s="79">
        <v>1</v>
      </c>
      <c r="M128" s="34"/>
      <c r="N128" s="35">
        <f t="shared" si="5"/>
        <v>90.155687953213942</v>
      </c>
      <c r="O128" s="35">
        <f t="shared" si="6"/>
        <v>28638.682554385672</v>
      </c>
      <c r="P128" s="35">
        <f t="shared" si="9"/>
        <v>56.096237833415884</v>
      </c>
      <c r="Q128" s="35">
        <f t="shared" si="7"/>
        <v>24551.548540009906</v>
      </c>
      <c r="S128" s="112">
        <v>4474</v>
      </c>
      <c r="T128" s="35">
        <v>21363.17</v>
      </c>
    </row>
    <row r="129" spans="1:20" x14ac:dyDescent="0.25">
      <c r="A129" s="112" t="s">
        <v>1102</v>
      </c>
      <c r="B129" s="79">
        <v>5500</v>
      </c>
      <c r="C129" s="86">
        <f t="shared" si="8"/>
        <v>33837.770897832816</v>
      </c>
      <c r="D129" s="79">
        <v>41400</v>
      </c>
      <c r="E129" s="79">
        <v>59</v>
      </c>
      <c r="F129" s="79">
        <v>264</v>
      </c>
      <c r="G129" s="79">
        <v>135900</v>
      </c>
      <c r="H129" s="79" t="s">
        <v>1027</v>
      </c>
      <c r="I129" s="79" t="s">
        <v>85</v>
      </c>
      <c r="J129" s="79">
        <v>0</v>
      </c>
      <c r="K129" s="79">
        <v>0</v>
      </c>
      <c r="L129" s="79">
        <v>1</v>
      </c>
      <c r="M129" s="34"/>
      <c r="N129" s="35">
        <f t="shared" si="5"/>
        <v>58.336033381491376</v>
      </c>
      <c r="O129" s="35">
        <f t="shared" si="6"/>
        <v>24820.324005778966</v>
      </c>
      <c r="P129" s="35">
        <f t="shared" si="9"/>
        <v>36.297565656916156</v>
      </c>
      <c r="Q129" s="35">
        <f t="shared" si="7"/>
        <v>22175.70787882994</v>
      </c>
      <c r="S129" s="112">
        <v>4478</v>
      </c>
      <c r="T129" s="35">
        <v>21366.34</v>
      </c>
    </row>
    <row r="130" spans="1:20" x14ac:dyDescent="0.25">
      <c r="A130" s="112" t="s">
        <v>1103</v>
      </c>
      <c r="B130" s="79">
        <v>10012.5</v>
      </c>
      <c r="C130" s="86">
        <f t="shared" si="8"/>
        <v>35733.447508134952</v>
      </c>
      <c r="D130" s="79">
        <v>42100</v>
      </c>
      <c r="E130" s="79">
        <v>883</v>
      </c>
      <c r="F130" s="79">
        <v>4956</v>
      </c>
      <c r="G130" s="79">
        <v>136000</v>
      </c>
      <c r="H130" s="79" t="s">
        <v>1027</v>
      </c>
      <c r="I130" s="79" t="s">
        <v>83</v>
      </c>
      <c r="J130" s="79">
        <v>0</v>
      </c>
      <c r="K130" s="79">
        <v>0</v>
      </c>
      <c r="L130" s="79">
        <v>1</v>
      </c>
      <c r="M130" s="34"/>
      <c r="N130" s="35">
        <f t="shared" si="5"/>
        <v>106.19809713312408</v>
      </c>
      <c r="O130" s="35">
        <f t="shared" si="6"/>
        <v>30563.771655974888</v>
      </c>
      <c r="P130" s="35">
        <f t="shared" si="9"/>
        <v>66.078068389067823</v>
      </c>
      <c r="Q130" s="35">
        <f t="shared" si="7"/>
        <v>25749.368206688137</v>
      </c>
      <c r="S130" s="112">
        <v>4487.5</v>
      </c>
      <c r="T130" s="35">
        <v>21373.86</v>
      </c>
    </row>
    <row r="131" spans="1:20" x14ac:dyDescent="0.25">
      <c r="A131" s="112" t="s">
        <v>1104</v>
      </c>
      <c r="B131" s="79">
        <v>5500</v>
      </c>
      <c r="C131" s="86">
        <f t="shared" si="8"/>
        <v>31525.144508670521</v>
      </c>
      <c r="D131" s="79">
        <v>35300</v>
      </c>
      <c r="E131" s="79">
        <v>74</v>
      </c>
      <c r="F131" s="79">
        <v>618</v>
      </c>
      <c r="G131" s="79">
        <v>136100</v>
      </c>
      <c r="H131" s="79" t="s">
        <v>1027</v>
      </c>
      <c r="I131" s="79" t="s">
        <v>85</v>
      </c>
      <c r="J131" s="79">
        <v>0</v>
      </c>
      <c r="K131" s="79">
        <v>0</v>
      </c>
      <c r="L131" s="79">
        <v>1</v>
      </c>
      <c r="M131" s="34"/>
      <c r="N131" s="35">
        <f t="shared" si="5"/>
        <v>58.336033381491376</v>
      </c>
      <c r="O131" s="35">
        <f t="shared" si="6"/>
        <v>24820.324005778966</v>
      </c>
      <c r="P131" s="35">
        <f t="shared" si="9"/>
        <v>36.297565656916156</v>
      </c>
      <c r="Q131" s="35">
        <f t="shared" si="7"/>
        <v>22175.70787882994</v>
      </c>
      <c r="S131" s="112">
        <v>4494</v>
      </c>
      <c r="T131" s="35">
        <v>21379.01</v>
      </c>
    </row>
    <row r="132" spans="1:20" x14ac:dyDescent="0.25">
      <c r="A132" s="112" t="s">
        <v>315</v>
      </c>
      <c r="B132" s="79">
        <v>15833</v>
      </c>
      <c r="C132" s="86">
        <f t="shared" si="8"/>
        <v>50879.4</v>
      </c>
      <c r="D132" s="79">
        <v>57200</v>
      </c>
      <c r="E132" s="79">
        <v>221</v>
      </c>
      <c r="F132" s="79">
        <v>1779</v>
      </c>
      <c r="G132" s="79">
        <v>136300</v>
      </c>
      <c r="H132" s="79" t="s">
        <v>268</v>
      </c>
      <c r="I132" s="79" t="s">
        <v>83</v>
      </c>
      <c r="J132" s="79">
        <v>0</v>
      </c>
      <c r="K132" s="79">
        <v>0</v>
      </c>
      <c r="L132" s="79">
        <v>1</v>
      </c>
      <c r="M132" s="34"/>
      <c r="N132" s="35">
        <f t="shared" si="5"/>
        <v>167.93353027802783</v>
      </c>
      <c r="O132" s="35">
        <f t="shared" si="6"/>
        <v>37972.023633363337</v>
      </c>
      <c r="P132" s="35">
        <f t="shared" si="9"/>
        <v>104.49079219017337</v>
      </c>
      <c r="Q132" s="35">
        <f t="shared" si="7"/>
        <v>30358.895062820804</v>
      </c>
      <c r="S132" s="112">
        <v>4500</v>
      </c>
      <c r="T132" s="35">
        <v>21383.759999999998</v>
      </c>
    </row>
    <row r="133" spans="1:20" x14ac:dyDescent="0.25">
      <c r="A133" s="112" t="s">
        <v>1105</v>
      </c>
      <c r="B133" s="79">
        <v>13000</v>
      </c>
      <c r="C133" s="86">
        <f t="shared" si="8"/>
        <v>48943.783189891961</v>
      </c>
      <c r="D133" s="79">
        <v>55800</v>
      </c>
      <c r="E133" s="79">
        <v>671</v>
      </c>
      <c r="F133" s="79">
        <v>4790</v>
      </c>
      <c r="G133" s="79">
        <v>137000</v>
      </c>
      <c r="H133" s="79" t="s">
        <v>1027</v>
      </c>
      <c r="I133" s="79" t="s">
        <v>83</v>
      </c>
      <c r="J133" s="79">
        <v>0</v>
      </c>
      <c r="K133" s="79">
        <v>0</v>
      </c>
      <c r="L133" s="79">
        <v>1</v>
      </c>
      <c r="M133" s="34"/>
      <c r="N133" s="35">
        <f t="shared" si="5"/>
        <v>137.88516981079781</v>
      </c>
      <c r="O133" s="35">
        <f t="shared" si="6"/>
        <v>34366.220377295736</v>
      </c>
      <c r="P133" s="35">
        <f t="shared" si="9"/>
        <v>85.794246098165473</v>
      </c>
      <c r="Q133" s="35">
        <f t="shared" si="7"/>
        <v>28115.309531779858</v>
      </c>
      <c r="S133" s="112">
        <v>4505</v>
      </c>
      <c r="T133" s="35">
        <v>21387.72</v>
      </c>
    </row>
    <row r="134" spans="1:20" x14ac:dyDescent="0.25">
      <c r="A134" s="112" t="s">
        <v>316</v>
      </c>
      <c r="B134" s="79">
        <v>18000</v>
      </c>
      <c r="C134" s="86">
        <f t="shared" si="8"/>
        <v>53324.84641638225</v>
      </c>
      <c r="D134" s="79">
        <v>60700</v>
      </c>
      <c r="E134" s="79">
        <v>178</v>
      </c>
      <c r="F134" s="79">
        <v>1287</v>
      </c>
      <c r="G134" s="79">
        <v>137100</v>
      </c>
      <c r="H134" s="79" t="s">
        <v>268</v>
      </c>
      <c r="I134" s="79" t="s">
        <v>83</v>
      </c>
      <c r="J134" s="79">
        <v>0</v>
      </c>
      <c r="K134" s="79">
        <v>0</v>
      </c>
      <c r="L134" s="79">
        <v>1</v>
      </c>
      <c r="M134" s="34"/>
      <c r="N134" s="35">
        <f t="shared" ref="N134:N197" si="10">-PMT($O$3/12,120,B134)</f>
        <v>190.91792743033542</v>
      </c>
      <c r="O134" s="35">
        <f t="shared" ref="O134:O197" si="11">N134*12*10+$O$2</f>
        <v>40730.15129164025</v>
      </c>
      <c r="P134" s="35">
        <f t="shared" si="9"/>
        <v>118.79203305899834</v>
      </c>
      <c r="Q134" s="35">
        <f t="shared" ref="Q134:Q197" si="12">P134*12*10+$O$2</f>
        <v>32075.0439670798</v>
      </c>
      <c r="S134" s="112">
        <v>4526</v>
      </c>
      <c r="T134" s="35">
        <v>21404.35</v>
      </c>
    </row>
    <row r="135" spans="1:20" x14ac:dyDescent="0.25">
      <c r="A135" s="112" t="s">
        <v>1106</v>
      </c>
      <c r="B135" s="79">
        <v>10138.5</v>
      </c>
      <c r="C135" s="86">
        <f t="shared" ref="C135:C198" si="13">D135*F135/SUM(E135:F135)</f>
        <v>35414.204545454544</v>
      </c>
      <c r="D135" s="79">
        <v>39700</v>
      </c>
      <c r="E135" s="79">
        <v>95</v>
      </c>
      <c r="F135" s="79">
        <v>785</v>
      </c>
      <c r="G135" s="79">
        <v>137200</v>
      </c>
      <c r="H135" s="79" t="s">
        <v>1027</v>
      </c>
      <c r="I135" s="79" t="s">
        <v>83</v>
      </c>
      <c r="J135" s="79">
        <v>0</v>
      </c>
      <c r="K135" s="79">
        <v>0</v>
      </c>
      <c r="L135" s="79">
        <v>1</v>
      </c>
      <c r="M135" s="34"/>
      <c r="N135" s="35">
        <f t="shared" si="10"/>
        <v>107.53452262513642</v>
      </c>
      <c r="O135" s="35">
        <f t="shared" si="11"/>
        <v>30724.142715016369</v>
      </c>
      <c r="P135" s="35">
        <f t="shared" ref="P135:P198" si="14">-PMT($O$3/12,240,B135)</f>
        <v>66.909612620480814</v>
      </c>
      <c r="Q135" s="35">
        <f t="shared" si="12"/>
        <v>25849.153514457699</v>
      </c>
      <c r="S135" s="112">
        <v>4534.5</v>
      </c>
      <c r="T135" s="35">
        <v>21411.08</v>
      </c>
    </row>
    <row r="136" spans="1:20" x14ac:dyDescent="0.25">
      <c r="A136" s="112" t="s">
        <v>1107</v>
      </c>
      <c r="B136" s="79">
        <v>14048</v>
      </c>
      <c r="C136" s="86">
        <f t="shared" si="13"/>
        <v>43132.399368587212</v>
      </c>
      <c r="D136" s="79">
        <v>47500</v>
      </c>
      <c r="E136" s="79">
        <v>233</v>
      </c>
      <c r="F136" s="79">
        <v>2301</v>
      </c>
      <c r="G136" s="79">
        <v>137800</v>
      </c>
      <c r="H136" s="79" t="s">
        <v>1027</v>
      </c>
      <c r="I136" s="79" t="s">
        <v>83</v>
      </c>
      <c r="J136" s="79">
        <v>0</v>
      </c>
      <c r="K136" s="79">
        <v>0</v>
      </c>
      <c r="L136" s="79">
        <v>1</v>
      </c>
      <c r="M136" s="34"/>
      <c r="N136" s="35">
        <f t="shared" si="10"/>
        <v>149.00083580785289</v>
      </c>
      <c r="O136" s="35">
        <f t="shared" si="11"/>
        <v>35700.100296942343</v>
      </c>
      <c r="P136" s="35">
        <f t="shared" si="14"/>
        <v>92.710582245156033</v>
      </c>
      <c r="Q136" s="35">
        <f t="shared" si="12"/>
        <v>28945.269869418724</v>
      </c>
      <c r="S136" s="112">
        <v>4536</v>
      </c>
      <c r="T136" s="35">
        <v>21412.27</v>
      </c>
    </row>
    <row r="137" spans="1:20" x14ac:dyDescent="0.25">
      <c r="A137" s="112" t="s">
        <v>317</v>
      </c>
      <c r="B137" s="79">
        <v>19722</v>
      </c>
      <c r="C137" s="86">
        <f t="shared" si="13"/>
        <v>52163.15789473684</v>
      </c>
      <c r="D137" s="79">
        <v>58300</v>
      </c>
      <c r="E137" s="79">
        <v>38</v>
      </c>
      <c r="F137" s="79">
        <v>323</v>
      </c>
      <c r="G137" s="79">
        <v>137900</v>
      </c>
      <c r="H137" s="79" t="s">
        <v>268</v>
      </c>
      <c r="I137" s="79" t="s">
        <v>83</v>
      </c>
      <c r="J137" s="79">
        <v>0</v>
      </c>
      <c r="K137" s="79">
        <v>0</v>
      </c>
      <c r="L137" s="79">
        <v>1</v>
      </c>
      <c r="M137" s="34"/>
      <c r="N137" s="35">
        <f t="shared" si="10"/>
        <v>209.18240915450417</v>
      </c>
      <c r="O137" s="35">
        <f t="shared" si="11"/>
        <v>42921.889098540501</v>
      </c>
      <c r="P137" s="35">
        <f t="shared" si="14"/>
        <v>130.15647088830917</v>
      </c>
      <c r="Q137" s="35">
        <f t="shared" si="12"/>
        <v>33438.776506597103</v>
      </c>
      <c r="S137" s="112">
        <v>4560.5</v>
      </c>
      <c r="T137" s="35">
        <v>21431.67</v>
      </c>
    </row>
    <row r="138" spans="1:20" x14ac:dyDescent="0.25">
      <c r="A138" s="112" t="s">
        <v>1108</v>
      </c>
      <c r="B138" s="79">
        <v>13000</v>
      </c>
      <c r="C138" s="86">
        <f t="shared" si="13"/>
        <v>42540.400296515938</v>
      </c>
      <c r="D138" s="79">
        <v>47000</v>
      </c>
      <c r="E138" s="79">
        <v>128</v>
      </c>
      <c r="F138" s="79">
        <v>1221</v>
      </c>
      <c r="G138" s="79">
        <v>138000</v>
      </c>
      <c r="H138" s="79" t="s">
        <v>1027</v>
      </c>
      <c r="I138" s="79" t="s">
        <v>83</v>
      </c>
      <c r="J138" s="79">
        <v>0</v>
      </c>
      <c r="K138" s="79">
        <v>0</v>
      </c>
      <c r="L138" s="79">
        <v>1</v>
      </c>
      <c r="M138" s="34"/>
      <c r="N138" s="35">
        <f t="shared" si="10"/>
        <v>137.88516981079781</v>
      </c>
      <c r="O138" s="35">
        <f t="shared" si="11"/>
        <v>34366.220377295736</v>
      </c>
      <c r="P138" s="35">
        <f t="shared" si="14"/>
        <v>85.794246098165473</v>
      </c>
      <c r="Q138" s="35">
        <f t="shared" si="12"/>
        <v>28115.309531779858</v>
      </c>
      <c r="S138" s="112">
        <v>4569</v>
      </c>
      <c r="T138" s="35">
        <v>21438.41</v>
      </c>
    </row>
    <row r="139" spans="1:20" x14ac:dyDescent="0.25">
      <c r="A139" s="112" t="s">
        <v>318</v>
      </c>
      <c r="B139" s="79">
        <v>21500</v>
      </c>
      <c r="C139" s="86">
        <f t="shared" si="13"/>
        <v>71379.183673469393</v>
      </c>
      <c r="D139" s="79">
        <v>76200</v>
      </c>
      <c r="E139" s="79">
        <v>62</v>
      </c>
      <c r="F139" s="79">
        <v>918</v>
      </c>
      <c r="G139" s="79">
        <v>138500</v>
      </c>
      <c r="H139" s="79" t="s">
        <v>268</v>
      </c>
      <c r="I139" s="79" t="s">
        <v>83</v>
      </c>
      <c r="J139" s="79">
        <v>0</v>
      </c>
      <c r="K139" s="79">
        <v>0</v>
      </c>
      <c r="L139" s="79">
        <v>1</v>
      </c>
      <c r="M139" s="34"/>
      <c r="N139" s="35">
        <f t="shared" si="10"/>
        <v>228.04085776401178</v>
      </c>
      <c r="O139" s="35">
        <f t="shared" si="11"/>
        <v>45184.902931681412</v>
      </c>
      <c r="P139" s="35">
        <f t="shared" si="14"/>
        <v>141.89048393158134</v>
      </c>
      <c r="Q139" s="35">
        <f t="shared" si="12"/>
        <v>34846.858071789757</v>
      </c>
      <c r="S139" s="112">
        <v>4578</v>
      </c>
      <c r="T139" s="35">
        <v>21445.53</v>
      </c>
    </row>
    <row r="140" spans="1:20" x14ac:dyDescent="0.25">
      <c r="A140" s="112" t="s">
        <v>1109</v>
      </c>
      <c r="B140" s="79">
        <v>2500</v>
      </c>
      <c r="C140" s="86">
        <f t="shared" si="13"/>
        <v>28262.803738317758</v>
      </c>
      <c r="D140" s="79">
        <v>34800</v>
      </c>
      <c r="E140" s="79">
        <v>201</v>
      </c>
      <c r="F140" s="79">
        <v>869</v>
      </c>
      <c r="G140" s="79">
        <v>139200</v>
      </c>
      <c r="H140" s="79" t="s">
        <v>1027</v>
      </c>
      <c r="I140" s="79" t="s">
        <v>85</v>
      </c>
      <c r="J140" s="79">
        <v>0</v>
      </c>
      <c r="K140" s="79">
        <v>0</v>
      </c>
      <c r="L140" s="79">
        <v>1</v>
      </c>
      <c r="M140" s="34"/>
      <c r="N140" s="35">
        <f t="shared" si="10"/>
        <v>26.51637880976881</v>
      </c>
      <c r="O140" s="35">
        <f t="shared" si="11"/>
        <v>21001.965457172257</v>
      </c>
      <c r="P140" s="35">
        <f t="shared" si="14"/>
        <v>16.498893480416434</v>
      </c>
      <c r="Q140" s="35">
        <f t="shared" si="12"/>
        <v>19799.867217649971</v>
      </c>
      <c r="S140" s="112">
        <v>4583</v>
      </c>
      <c r="T140" s="35">
        <v>21449.49</v>
      </c>
    </row>
    <row r="141" spans="1:20" x14ac:dyDescent="0.25">
      <c r="A141" s="112" t="s">
        <v>319</v>
      </c>
      <c r="B141" s="79">
        <v>14750</v>
      </c>
      <c r="C141" s="86">
        <f t="shared" si="13"/>
        <v>28091.866028708133</v>
      </c>
      <c r="D141" s="79">
        <v>32800</v>
      </c>
      <c r="E141" s="79">
        <v>60</v>
      </c>
      <c r="F141" s="79">
        <v>358</v>
      </c>
      <c r="G141" s="79">
        <v>139300</v>
      </c>
      <c r="H141" s="79" t="s">
        <v>268</v>
      </c>
      <c r="I141" s="79" t="s">
        <v>83</v>
      </c>
      <c r="J141" s="79">
        <v>0</v>
      </c>
      <c r="K141" s="79">
        <v>0</v>
      </c>
      <c r="L141" s="79">
        <v>1</v>
      </c>
      <c r="M141" s="34"/>
      <c r="N141" s="35">
        <f t="shared" si="10"/>
        <v>156.44663497763597</v>
      </c>
      <c r="O141" s="35">
        <f t="shared" si="11"/>
        <v>36593.596197316314</v>
      </c>
      <c r="P141" s="35">
        <f t="shared" si="14"/>
        <v>97.343471534456967</v>
      </c>
      <c r="Q141" s="35">
        <f t="shared" si="12"/>
        <v>29501.216584134836</v>
      </c>
      <c r="S141" s="112">
        <v>4588</v>
      </c>
      <c r="T141" s="35">
        <v>21453.45</v>
      </c>
    </row>
    <row r="142" spans="1:20" x14ac:dyDescent="0.25">
      <c r="A142" s="112" t="s">
        <v>320</v>
      </c>
      <c r="B142" s="79">
        <v>17975</v>
      </c>
      <c r="C142" s="86">
        <f t="shared" si="13"/>
        <v>46576.284246575342</v>
      </c>
      <c r="D142" s="79">
        <v>50700</v>
      </c>
      <c r="E142" s="79">
        <v>95</v>
      </c>
      <c r="F142" s="79">
        <v>1073</v>
      </c>
      <c r="G142" s="79">
        <v>139700</v>
      </c>
      <c r="H142" s="79" t="s">
        <v>268</v>
      </c>
      <c r="I142" s="79" t="s">
        <v>83</v>
      </c>
      <c r="J142" s="79">
        <v>0</v>
      </c>
      <c r="K142" s="79">
        <v>0</v>
      </c>
      <c r="L142" s="79">
        <v>1</v>
      </c>
      <c r="M142" s="34"/>
      <c r="N142" s="35">
        <f t="shared" si="10"/>
        <v>190.65276364223774</v>
      </c>
      <c r="O142" s="35">
        <f t="shared" si="11"/>
        <v>40698.331637068535</v>
      </c>
      <c r="P142" s="35">
        <f t="shared" si="14"/>
        <v>118.62704412419417</v>
      </c>
      <c r="Q142" s="35">
        <f t="shared" si="12"/>
        <v>32055.2452949033</v>
      </c>
      <c r="S142" s="112">
        <v>4591.5</v>
      </c>
      <c r="T142" s="35">
        <v>21456.22</v>
      </c>
    </row>
    <row r="143" spans="1:20" x14ac:dyDescent="0.25">
      <c r="A143" s="112" t="s">
        <v>1110</v>
      </c>
      <c r="B143" s="79">
        <v>2500</v>
      </c>
      <c r="C143" s="86">
        <f t="shared" si="13"/>
        <v>21639.436619718308</v>
      </c>
      <c r="D143" s="79">
        <v>27600</v>
      </c>
      <c r="E143" s="79">
        <v>46</v>
      </c>
      <c r="F143" s="79">
        <v>167</v>
      </c>
      <c r="G143" s="79">
        <v>139800</v>
      </c>
      <c r="H143" s="79" t="s">
        <v>1027</v>
      </c>
      <c r="I143" s="79" t="s">
        <v>85</v>
      </c>
      <c r="J143" s="79">
        <v>0</v>
      </c>
      <c r="K143" s="79">
        <v>0</v>
      </c>
      <c r="L143" s="79">
        <v>1</v>
      </c>
      <c r="M143" s="34"/>
      <c r="N143" s="35">
        <f t="shared" si="10"/>
        <v>26.51637880976881</v>
      </c>
      <c r="O143" s="35">
        <f t="shared" si="11"/>
        <v>21001.965457172257</v>
      </c>
      <c r="P143" s="35">
        <f t="shared" si="14"/>
        <v>16.498893480416434</v>
      </c>
      <c r="Q143" s="35">
        <f t="shared" si="12"/>
        <v>19799.867217649971</v>
      </c>
      <c r="S143" s="112">
        <v>4598</v>
      </c>
      <c r="T143" s="35">
        <v>21461.37</v>
      </c>
    </row>
    <row r="144" spans="1:20" x14ac:dyDescent="0.25">
      <c r="A144" s="112" t="s">
        <v>1111</v>
      </c>
      <c r="B144" s="79">
        <v>3500</v>
      </c>
      <c r="C144" s="86">
        <f t="shared" si="13"/>
        <v>29306.844106463879</v>
      </c>
      <c r="D144" s="79">
        <v>36300</v>
      </c>
      <c r="E144" s="79">
        <v>152</v>
      </c>
      <c r="F144" s="79">
        <v>637</v>
      </c>
      <c r="G144" s="79">
        <v>139900</v>
      </c>
      <c r="H144" s="79" t="s">
        <v>1027</v>
      </c>
      <c r="I144" s="79" t="s">
        <v>85</v>
      </c>
      <c r="J144" s="79">
        <v>0</v>
      </c>
      <c r="K144" s="79">
        <v>0</v>
      </c>
      <c r="L144" s="79">
        <v>1</v>
      </c>
      <c r="M144" s="34"/>
      <c r="N144" s="35">
        <f t="shared" si="10"/>
        <v>37.122930333676329</v>
      </c>
      <c r="O144" s="35">
        <f t="shared" si="11"/>
        <v>22274.751640041159</v>
      </c>
      <c r="P144" s="35">
        <f t="shared" si="14"/>
        <v>23.098450872583008</v>
      </c>
      <c r="Q144" s="35">
        <f t="shared" si="12"/>
        <v>20591.81410470996</v>
      </c>
      <c r="S144" s="112">
        <v>4600</v>
      </c>
      <c r="T144" s="35">
        <v>21462.959999999999</v>
      </c>
    </row>
    <row r="145" spans="1:20" x14ac:dyDescent="0.25">
      <c r="A145" s="112" t="s">
        <v>321</v>
      </c>
      <c r="B145" s="79">
        <v>19500</v>
      </c>
      <c r="C145" s="86">
        <f t="shared" si="13"/>
        <v>60975.6771109931</v>
      </c>
      <c r="D145" s="79">
        <v>65200</v>
      </c>
      <c r="E145" s="79">
        <v>122</v>
      </c>
      <c r="F145" s="79">
        <v>1761</v>
      </c>
      <c r="G145" s="79">
        <v>140200</v>
      </c>
      <c r="H145" s="79" t="s">
        <v>268</v>
      </c>
      <c r="I145" s="79" t="s">
        <v>83</v>
      </c>
      <c r="J145" s="79">
        <v>0</v>
      </c>
      <c r="K145" s="79">
        <v>0</v>
      </c>
      <c r="L145" s="79">
        <v>1</v>
      </c>
      <c r="M145" s="34"/>
      <c r="N145" s="35">
        <f t="shared" si="10"/>
        <v>206.82775471619669</v>
      </c>
      <c r="O145" s="35">
        <f t="shared" si="11"/>
        <v>42639.330565943601</v>
      </c>
      <c r="P145" s="35">
        <f t="shared" si="14"/>
        <v>128.6913691472482</v>
      </c>
      <c r="Q145" s="35">
        <f t="shared" si="12"/>
        <v>33262.96429766978</v>
      </c>
      <c r="S145" s="112">
        <v>4602</v>
      </c>
      <c r="T145" s="35">
        <v>21464.54</v>
      </c>
    </row>
    <row r="146" spans="1:20" x14ac:dyDescent="0.25">
      <c r="A146" s="112" t="s">
        <v>322</v>
      </c>
      <c r="B146" s="79">
        <v>17000</v>
      </c>
      <c r="C146" s="86">
        <f t="shared" si="13"/>
        <v>55459.676284306828</v>
      </c>
      <c r="D146" s="79">
        <v>58900</v>
      </c>
      <c r="E146" s="79">
        <v>83</v>
      </c>
      <c r="F146" s="79">
        <v>1338</v>
      </c>
      <c r="G146" s="79">
        <v>140300</v>
      </c>
      <c r="H146" s="79" t="s">
        <v>268</v>
      </c>
      <c r="I146" s="79" t="s">
        <v>83</v>
      </c>
      <c r="J146" s="79">
        <v>0</v>
      </c>
      <c r="K146" s="79">
        <v>0</v>
      </c>
      <c r="L146" s="79">
        <v>1</v>
      </c>
      <c r="M146" s="34"/>
      <c r="N146" s="35">
        <f t="shared" si="10"/>
        <v>180.31137590642788</v>
      </c>
      <c r="O146" s="35">
        <f t="shared" si="11"/>
        <v>39457.365108771344</v>
      </c>
      <c r="P146" s="35">
        <f t="shared" si="14"/>
        <v>112.19247566683177</v>
      </c>
      <c r="Q146" s="35">
        <f t="shared" si="12"/>
        <v>31283.097080019812</v>
      </c>
      <c r="S146" s="112">
        <v>4604</v>
      </c>
      <c r="T146" s="35">
        <v>21466.12</v>
      </c>
    </row>
    <row r="147" spans="1:20" x14ac:dyDescent="0.25">
      <c r="A147" s="112" t="s">
        <v>1112</v>
      </c>
      <c r="B147" s="79">
        <v>13272</v>
      </c>
      <c r="C147" s="86">
        <f t="shared" si="13"/>
        <v>40011.034482758623</v>
      </c>
      <c r="D147" s="79">
        <v>44100</v>
      </c>
      <c r="E147" s="79">
        <v>242</v>
      </c>
      <c r="F147" s="79">
        <v>2368</v>
      </c>
      <c r="G147" s="79">
        <v>140600</v>
      </c>
      <c r="H147" s="79" t="s">
        <v>1027</v>
      </c>
      <c r="I147" s="79" t="s">
        <v>83</v>
      </c>
      <c r="J147" s="79">
        <v>0</v>
      </c>
      <c r="K147" s="79">
        <v>0</v>
      </c>
      <c r="L147" s="79">
        <v>1</v>
      </c>
      <c r="M147" s="34"/>
      <c r="N147" s="35">
        <f t="shared" si="10"/>
        <v>140.77015182530064</v>
      </c>
      <c r="O147" s="35">
        <f t="shared" si="11"/>
        <v>34712.418219036073</v>
      </c>
      <c r="P147" s="35">
        <f t="shared" si="14"/>
        <v>87.589325708834778</v>
      </c>
      <c r="Q147" s="35">
        <f t="shared" si="12"/>
        <v>28330.719085060173</v>
      </c>
      <c r="S147" s="112">
        <v>4637</v>
      </c>
      <c r="T147" s="35">
        <v>21492.26</v>
      </c>
    </row>
    <row r="148" spans="1:20" x14ac:dyDescent="0.25">
      <c r="A148" s="112" t="s">
        <v>323</v>
      </c>
      <c r="B148" s="79">
        <v>19000</v>
      </c>
      <c r="C148" s="86">
        <f t="shared" si="13"/>
        <v>61993.364928909956</v>
      </c>
      <c r="D148" s="79">
        <v>67600</v>
      </c>
      <c r="E148" s="79">
        <v>35</v>
      </c>
      <c r="F148" s="79">
        <v>387</v>
      </c>
      <c r="G148" s="79">
        <v>141400</v>
      </c>
      <c r="H148" s="79" t="s">
        <v>268</v>
      </c>
      <c r="I148" s="79" t="s">
        <v>83</v>
      </c>
      <c r="J148" s="79">
        <v>0</v>
      </c>
      <c r="K148" s="79">
        <v>0</v>
      </c>
      <c r="L148" s="79">
        <v>1</v>
      </c>
      <c r="M148" s="34"/>
      <c r="N148" s="35">
        <f t="shared" si="10"/>
        <v>201.52447895424297</v>
      </c>
      <c r="O148" s="35">
        <f t="shared" si="11"/>
        <v>42002.937474509155</v>
      </c>
      <c r="P148" s="35">
        <f t="shared" si="14"/>
        <v>125.3915904511649</v>
      </c>
      <c r="Q148" s="35">
        <f t="shared" si="12"/>
        <v>32866.990854139789</v>
      </c>
      <c r="S148" s="112">
        <v>4641</v>
      </c>
      <c r="T148" s="35">
        <v>21495.43</v>
      </c>
    </row>
    <row r="149" spans="1:20" x14ac:dyDescent="0.25">
      <c r="A149" s="112" t="s">
        <v>1113</v>
      </c>
      <c r="B149" s="79">
        <v>17300</v>
      </c>
      <c r="C149" s="86">
        <f t="shared" si="13"/>
        <v>55244.866642309098</v>
      </c>
      <c r="D149" s="79">
        <v>59600</v>
      </c>
      <c r="E149" s="79">
        <v>400</v>
      </c>
      <c r="F149" s="79">
        <v>5074</v>
      </c>
      <c r="G149" s="79">
        <v>141700</v>
      </c>
      <c r="H149" s="79" t="s">
        <v>1027</v>
      </c>
      <c r="I149" s="79" t="s">
        <v>83</v>
      </c>
      <c r="J149" s="79">
        <v>0</v>
      </c>
      <c r="K149" s="79">
        <v>0</v>
      </c>
      <c r="L149" s="79">
        <v>1</v>
      </c>
      <c r="M149" s="34"/>
      <c r="N149" s="35">
        <f t="shared" si="10"/>
        <v>183.49334136360014</v>
      </c>
      <c r="O149" s="35">
        <f t="shared" si="11"/>
        <v>39839.200963632014</v>
      </c>
      <c r="P149" s="35">
        <f t="shared" si="14"/>
        <v>114.17234288448172</v>
      </c>
      <c r="Q149" s="35">
        <f t="shared" si="12"/>
        <v>31520.681146137806</v>
      </c>
      <c r="S149" s="112">
        <v>4668</v>
      </c>
      <c r="T149" s="35">
        <v>21516.81</v>
      </c>
    </row>
    <row r="150" spans="1:20" x14ac:dyDescent="0.25">
      <c r="A150" s="112" t="s">
        <v>324</v>
      </c>
      <c r="B150" s="79">
        <v>15250</v>
      </c>
      <c r="C150" s="86">
        <f t="shared" si="13"/>
        <v>45431.404523934769</v>
      </c>
      <c r="D150" s="79">
        <v>50300</v>
      </c>
      <c r="E150" s="79">
        <v>184</v>
      </c>
      <c r="F150" s="79">
        <v>1717</v>
      </c>
      <c r="G150" s="79">
        <v>142200</v>
      </c>
      <c r="H150" s="79" t="s">
        <v>268</v>
      </c>
      <c r="I150" s="79" t="s">
        <v>83</v>
      </c>
      <c r="J150" s="79">
        <v>0</v>
      </c>
      <c r="K150" s="79">
        <v>0</v>
      </c>
      <c r="L150" s="79">
        <v>1</v>
      </c>
      <c r="M150" s="34"/>
      <c r="N150" s="35">
        <f t="shared" si="10"/>
        <v>161.74991073958972</v>
      </c>
      <c r="O150" s="35">
        <f t="shared" si="11"/>
        <v>37229.989288750767</v>
      </c>
      <c r="P150" s="35">
        <f t="shared" si="14"/>
        <v>100.64325023054025</v>
      </c>
      <c r="Q150" s="35">
        <f t="shared" si="12"/>
        <v>29897.19002766483</v>
      </c>
      <c r="S150" s="112">
        <v>4670</v>
      </c>
      <c r="T150" s="35">
        <v>21518.39</v>
      </c>
    </row>
    <row r="151" spans="1:20" x14ac:dyDescent="0.25">
      <c r="A151" s="112" t="s">
        <v>325</v>
      </c>
      <c r="B151" s="79">
        <v>15500</v>
      </c>
      <c r="C151" s="86">
        <f t="shared" si="13"/>
        <v>54778.61386138614</v>
      </c>
      <c r="D151" s="79">
        <v>60400</v>
      </c>
      <c r="E151" s="79">
        <v>47</v>
      </c>
      <c r="F151" s="79">
        <v>458</v>
      </c>
      <c r="G151" s="79">
        <v>142400</v>
      </c>
      <c r="H151" s="79" t="s">
        <v>268</v>
      </c>
      <c r="I151" s="79" t="s">
        <v>83</v>
      </c>
      <c r="J151" s="79">
        <v>0</v>
      </c>
      <c r="K151" s="79">
        <v>0</v>
      </c>
      <c r="L151" s="79">
        <v>1</v>
      </c>
      <c r="M151" s="34"/>
      <c r="N151" s="35">
        <f t="shared" si="10"/>
        <v>164.40154862056661</v>
      </c>
      <c r="O151" s="35">
        <f t="shared" si="11"/>
        <v>37548.185834467993</v>
      </c>
      <c r="P151" s="35">
        <f t="shared" si="14"/>
        <v>102.2931395785819</v>
      </c>
      <c r="Q151" s="35">
        <f t="shared" si="12"/>
        <v>30095.176749429829</v>
      </c>
      <c r="S151" s="112">
        <v>4672.5</v>
      </c>
      <c r="T151" s="35">
        <v>21520.37</v>
      </c>
    </row>
    <row r="152" spans="1:20" x14ac:dyDescent="0.25">
      <c r="A152" s="112" t="s">
        <v>1114</v>
      </c>
      <c r="B152" s="79">
        <v>15250</v>
      </c>
      <c r="C152" s="86">
        <f t="shared" si="13"/>
        <v>42285.233644859814</v>
      </c>
      <c r="D152" s="79">
        <v>46200</v>
      </c>
      <c r="E152" s="79">
        <v>136</v>
      </c>
      <c r="F152" s="79">
        <v>1469</v>
      </c>
      <c r="G152" s="79">
        <v>142500</v>
      </c>
      <c r="H152" s="79" t="s">
        <v>1027</v>
      </c>
      <c r="I152" s="79" t="s">
        <v>83</v>
      </c>
      <c r="J152" s="79">
        <v>0</v>
      </c>
      <c r="K152" s="79">
        <v>0</v>
      </c>
      <c r="L152" s="79">
        <v>1</v>
      </c>
      <c r="M152" s="34"/>
      <c r="N152" s="35">
        <f t="shared" si="10"/>
        <v>161.74991073958972</v>
      </c>
      <c r="O152" s="35">
        <f t="shared" si="11"/>
        <v>37229.989288750767</v>
      </c>
      <c r="P152" s="35">
        <f t="shared" si="14"/>
        <v>100.64325023054025</v>
      </c>
      <c r="Q152" s="35">
        <f t="shared" si="12"/>
        <v>29897.19002766483</v>
      </c>
      <c r="S152" s="112">
        <v>4675</v>
      </c>
      <c r="T152" s="35">
        <v>21522.35</v>
      </c>
    </row>
    <row r="153" spans="1:20" x14ac:dyDescent="0.25">
      <c r="A153" s="112" t="s">
        <v>326</v>
      </c>
      <c r="B153" s="79">
        <v>10096.5</v>
      </c>
      <c r="C153" s="86">
        <f t="shared" si="13"/>
        <v>94109.873793615436</v>
      </c>
      <c r="D153" s="79">
        <v>105200</v>
      </c>
      <c r="E153" s="79">
        <v>142</v>
      </c>
      <c r="F153" s="79">
        <v>1205</v>
      </c>
      <c r="G153" s="79">
        <v>142600</v>
      </c>
      <c r="H153" s="79" t="s">
        <v>268</v>
      </c>
      <c r="I153" s="79" t="s">
        <v>83</v>
      </c>
      <c r="J153" s="79">
        <v>0</v>
      </c>
      <c r="K153" s="79">
        <v>0</v>
      </c>
      <c r="L153" s="79">
        <v>1</v>
      </c>
      <c r="M153" s="34"/>
      <c r="N153" s="35">
        <f t="shared" si="10"/>
        <v>107.08904746113232</v>
      </c>
      <c r="O153" s="35">
        <f t="shared" si="11"/>
        <v>30670.68569533588</v>
      </c>
      <c r="P153" s="35">
        <f t="shared" si="14"/>
        <v>66.632431210009813</v>
      </c>
      <c r="Q153" s="35">
        <f t="shared" si="12"/>
        <v>25815.891745201177</v>
      </c>
      <c r="S153" s="112">
        <v>4690</v>
      </c>
      <c r="T153" s="35">
        <v>21534.23</v>
      </c>
    </row>
    <row r="154" spans="1:20" x14ac:dyDescent="0.25">
      <c r="A154" s="112" t="s">
        <v>1115</v>
      </c>
      <c r="B154" s="79">
        <v>19500</v>
      </c>
      <c r="C154" s="86">
        <f t="shared" si="13"/>
        <v>56992.74709646836</v>
      </c>
      <c r="D154" s="79">
        <v>60400</v>
      </c>
      <c r="E154" s="79">
        <v>238</v>
      </c>
      <c r="F154" s="79">
        <v>3981</v>
      </c>
      <c r="G154" s="79">
        <v>143100</v>
      </c>
      <c r="H154" s="79" t="s">
        <v>1027</v>
      </c>
      <c r="I154" s="79" t="s">
        <v>83</v>
      </c>
      <c r="J154" s="79">
        <v>0</v>
      </c>
      <c r="K154" s="79">
        <v>0</v>
      </c>
      <c r="L154" s="79">
        <v>1</v>
      </c>
      <c r="M154" s="34"/>
      <c r="N154" s="35">
        <f t="shared" si="10"/>
        <v>206.82775471619669</v>
      </c>
      <c r="O154" s="35">
        <f t="shared" si="11"/>
        <v>42639.330565943601</v>
      </c>
      <c r="P154" s="35">
        <f t="shared" si="14"/>
        <v>128.6913691472482</v>
      </c>
      <c r="Q154" s="35">
        <f t="shared" si="12"/>
        <v>33262.96429766978</v>
      </c>
      <c r="S154" s="112">
        <v>4725</v>
      </c>
      <c r="T154" s="35">
        <v>21561.95</v>
      </c>
    </row>
    <row r="155" spans="1:20" x14ac:dyDescent="0.25">
      <c r="A155" s="112" t="s">
        <v>327</v>
      </c>
      <c r="B155" s="79">
        <v>10250</v>
      </c>
      <c r="C155" s="86">
        <f t="shared" si="13"/>
        <v>40374.738067520375</v>
      </c>
      <c r="D155" s="79">
        <v>45100</v>
      </c>
      <c r="E155" s="79">
        <v>90</v>
      </c>
      <c r="F155" s="79">
        <v>769</v>
      </c>
      <c r="G155" s="79">
        <v>143300</v>
      </c>
      <c r="H155" s="79" t="s">
        <v>268</v>
      </c>
      <c r="I155" s="79" t="s">
        <v>83</v>
      </c>
      <c r="J155" s="79">
        <v>0</v>
      </c>
      <c r="K155" s="79">
        <v>0</v>
      </c>
      <c r="L155" s="79">
        <v>1</v>
      </c>
      <c r="M155" s="34"/>
      <c r="N155" s="35">
        <f t="shared" si="10"/>
        <v>108.7171531200521</v>
      </c>
      <c r="O155" s="35">
        <f t="shared" si="11"/>
        <v>30866.058374406253</v>
      </c>
      <c r="P155" s="35">
        <f t="shared" si="14"/>
        <v>67.645463269707392</v>
      </c>
      <c r="Q155" s="35">
        <f t="shared" si="12"/>
        <v>25937.455592364888</v>
      </c>
      <c r="S155" s="112">
        <v>4743</v>
      </c>
      <c r="T155" s="35">
        <v>21576.2</v>
      </c>
    </row>
    <row r="156" spans="1:20" x14ac:dyDescent="0.25">
      <c r="A156" s="112" t="s">
        <v>328</v>
      </c>
      <c r="B156" s="79">
        <v>19192</v>
      </c>
      <c r="C156" s="86">
        <f t="shared" si="13"/>
        <v>56434.326579261025</v>
      </c>
      <c r="D156" s="79">
        <v>63300</v>
      </c>
      <c r="E156" s="79">
        <v>182</v>
      </c>
      <c r="F156" s="79">
        <v>1496</v>
      </c>
      <c r="G156" s="79">
        <v>143400</v>
      </c>
      <c r="H156" s="79" t="s">
        <v>268</v>
      </c>
      <c r="I156" s="79" t="s">
        <v>83</v>
      </c>
      <c r="J156" s="79">
        <v>0</v>
      </c>
      <c r="K156" s="79">
        <v>0</v>
      </c>
      <c r="L156" s="79">
        <v>1</v>
      </c>
      <c r="M156" s="34"/>
      <c r="N156" s="35">
        <f t="shared" si="10"/>
        <v>203.56093684683319</v>
      </c>
      <c r="O156" s="35">
        <f t="shared" si="11"/>
        <v>42247.312421619979</v>
      </c>
      <c r="P156" s="35">
        <f t="shared" si="14"/>
        <v>126.6587054704609</v>
      </c>
      <c r="Q156" s="35">
        <f t="shared" si="12"/>
        <v>33019.044656455306</v>
      </c>
      <c r="S156" s="112">
        <v>4746.5</v>
      </c>
      <c r="T156" s="35">
        <v>21578.98</v>
      </c>
    </row>
    <row r="157" spans="1:20" x14ac:dyDescent="0.25">
      <c r="A157" s="112" t="s">
        <v>329</v>
      </c>
      <c r="B157" s="79">
        <v>19500</v>
      </c>
      <c r="C157" s="86">
        <f t="shared" si="13"/>
        <v>52679.979035639415</v>
      </c>
      <c r="D157" s="79">
        <v>57700</v>
      </c>
      <c r="E157" s="79">
        <v>83</v>
      </c>
      <c r="F157" s="79">
        <v>871</v>
      </c>
      <c r="G157" s="79">
        <v>143700</v>
      </c>
      <c r="H157" s="79" t="s">
        <v>268</v>
      </c>
      <c r="I157" s="79" t="s">
        <v>83</v>
      </c>
      <c r="J157" s="79">
        <v>0</v>
      </c>
      <c r="K157" s="79">
        <v>0</v>
      </c>
      <c r="L157" s="79">
        <v>1</v>
      </c>
      <c r="M157" s="34"/>
      <c r="N157" s="35">
        <f t="shared" si="10"/>
        <v>206.82775471619669</v>
      </c>
      <c r="O157" s="35">
        <f t="shared" si="11"/>
        <v>42639.330565943601</v>
      </c>
      <c r="P157" s="35">
        <f t="shared" si="14"/>
        <v>128.6913691472482</v>
      </c>
      <c r="Q157" s="35">
        <f t="shared" si="12"/>
        <v>33262.96429766978</v>
      </c>
      <c r="S157" s="112">
        <v>4750</v>
      </c>
      <c r="T157" s="35">
        <v>21581.75</v>
      </c>
    </row>
    <row r="158" spans="1:20" x14ac:dyDescent="0.25">
      <c r="A158" s="112" t="s">
        <v>330</v>
      </c>
      <c r="B158" s="79">
        <v>8925</v>
      </c>
      <c r="C158" s="86">
        <f t="shared" si="13"/>
        <v>23100</v>
      </c>
      <c r="D158" s="79">
        <v>30800</v>
      </c>
      <c r="E158" s="79">
        <v>95</v>
      </c>
      <c r="F158" s="79">
        <v>285</v>
      </c>
      <c r="G158" s="79">
        <v>144300</v>
      </c>
      <c r="H158" s="79" t="s">
        <v>268</v>
      </c>
      <c r="I158" s="79" t="s">
        <v>83</v>
      </c>
      <c r="J158" s="79">
        <v>0</v>
      </c>
      <c r="K158" s="79">
        <v>0</v>
      </c>
      <c r="L158" s="79">
        <v>1</v>
      </c>
      <c r="M158" s="34"/>
      <c r="N158" s="35">
        <f t="shared" si="10"/>
        <v>94.663472350874642</v>
      </c>
      <c r="O158" s="35">
        <f t="shared" si="11"/>
        <v>29179.616682104956</v>
      </c>
      <c r="P158" s="35">
        <f t="shared" si="14"/>
        <v>58.901049725086672</v>
      </c>
      <c r="Q158" s="35">
        <f t="shared" si="12"/>
        <v>24888.125967010401</v>
      </c>
      <c r="S158" s="112">
        <v>4765</v>
      </c>
      <c r="T158" s="35">
        <v>21593.63</v>
      </c>
    </row>
    <row r="159" spans="1:20" x14ac:dyDescent="0.25">
      <c r="A159" s="112" t="s">
        <v>331</v>
      </c>
      <c r="B159" s="79">
        <v>19980.5</v>
      </c>
      <c r="C159" s="86">
        <f t="shared" si="13"/>
        <v>70236.053054662378</v>
      </c>
      <c r="D159" s="79">
        <v>77700</v>
      </c>
      <c r="E159" s="79">
        <v>239</v>
      </c>
      <c r="F159" s="79">
        <v>2249</v>
      </c>
      <c r="G159" s="79">
        <v>144400</v>
      </c>
      <c r="H159" s="79" t="s">
        <v>268</v>
      </c>
      <c r="I159" s="79" t="s">
        <v>83</v>
      </c>
      <c r="J159" s="79">
        <v>0</v>
      </c>
      <c r="K159" s="79">
        <v>0</v>
      </c>
      <c r="L159" s="79">
        <v>1</v>
      </c>
      <c r="M159" s="34"/>
      <c r="N159" s="35">
        <f t="shared" si="10"/>
        <v>211.92420272343426</v>
      </c>
      <c r="O159" s="35">
        <f t="shared" si="11"/>
        <v>43250.90432681211</v>
      </c>
      <c r="P159" s="35">
        <f t="shared" si="14"/>
        <v>131.86245647418423</v>
      </c>
      <c r="Q159" s="35">
        <f t="shared" si="12"/>
        <v>33643.494776902109</v>
      </c>
      <c r="S159" s="112">
        <v>4774.5</v>
      </c>
      <c r="T159" s="35">
        <v>21601.15</v>
      </c>
    </row>
    <row r="160" spans="1:20" x14ac:dyDescent="0.25">
      <c r="A160" s="112" t="s">
        <v>332</v>
      </c>
      <c r="B160" s="79">
        <v>15978</v>
      </c>
      <c r="C160" s="86">
        <f t="shared" si="13"/>
        <v>99744.704570791524</v>
      </c>
      <c r="D160" s="79">
        <v>110800</v>
      </c>
      <c r="E160" s="79">
        <v>179</v>
      </c>
      <c r="F160" s="79">
        <v>1615</v>
      </c>
      <c r="G160" s="79">
        <v>144500</v>
      </c>
      <c r="H160" s="79" t="s">
        <v>268</v>
      </c>
      <c r="I160" s="79" t="s">
        <v>83</v>
      </c>
      <c r="J160" s="79">
        <v>0</v>
      </c>
      <c r="K160" s="79">
        <v>0</v>
      </c>
      <c r="L160" s="79">
        <v>1</v>
      </c>
      <c r="M160" s="34"/>
      <c r="N160" s="35">
        <f t="shared" si="10"/>
        <v>169.4714802489944</v>
      </c>
      <c r="O160" s="35">
        <f t="shared" si="11"/>
        <v>38156.577629879328</v>
      </c>
      <c r="P160" s="35">
        <f t="shared" si="14"/>
        <v>105.44772801203752</v>
      </c>
      <c r="Q160" s="35">
        <f t="shared" si="12"/>
        <v>30473.727361444504</v>
      </c>
      <c r="S160" s="112">
        <v>4787</v>
      </c>
      <c r="T160" s="35">
        <v>21611.05</v>
      </c>
    </row>
    <row r="161" spans="1:20" x14ac:dyDescent="0.25">
      <c r="A161" s="112" t="s">
        <v>333</v>
      </c>
      <c r="B161" s="79">
        <v>5500</v>
      </c>
      <c r="C161" s="86">
        <f t="shared" si="13"/>
        <v>51674.105865522171</v>
      </c>
      <c r="D161" s="79">
        <v>57700</v>
      </c>
      <c r="E161" s="79">
        <v>73</v>
      </c>
      <c r="F161" s="79">
        <v>626</v>
      </c>
      <c r="G161" s="79">
        <v>146900</v>
      </c>
      <c r="H161" s="79" t="s">
        <v>268</v>
      </c>
      <c r="I161" s="79" t="s">
        <v>83</v>
      </c>
      <c r="J161" s="79">
        <v>0</v>
      </c>
      <c r="K161" s="79">
        <v>0</v>
      </c>
      <c r="L161" s="79">
        <v>1</v>
      </c>
      <c r="M161" s="34"/>
      <c r="N161" s="35">
        <f t="shared" si="10"/>
        <v>58.336033381491376</v>
      </c>
      <c r="O161" s="35">
        <f t="shared" si="11"/>
        <v>24820.324005778966</v>
      </c>
      <c r="P161" s="35">
        <f t="shared" si="14"/>
        <v>36.297565656916156</v>
      </c>
      <c r="Q161" s="35">
        <f t="shared" si="12"/>
        <v>22175.70787882994</v>
      </c>
      <c r="S161" s="112">
        <v>4791</v>
      </c>
      <c r="T161" s="35">
        <v>21614.22</v>
      </c>
    </row>
    <row r="162" spans="1:20" x14ac:dyDescent="0.25">
      <c r="A162" s="112" t="s">
        <v>1116</v>
      </c>
      <c r="B162" s="79">
        <v>4500</v>
      </c>
      <c r="C162" s="86">
        <f t="shared" si="13"/>
        <v>25754.904458598725</v>
      </c>
      <c r="D162" s="79">
        <v>32400</v>
      </c>
      <c r="E162" s="79">
        <v>644</v>
      </c>
      <c r="F162" s="79">
        <v>2496</v>
      </c>
      <c r="G162" s="79">
        <v>147000</v>
      </c>
      <c r="H162" s="79" t="s">
        <v>1027</v>
      </c>
      <c r="I162" s="79" t="s">
        <v>83</v>
      </c>
      <c r="J162" s="79">
        <v>0</v>
      </c>
      <c r="K162" s="79">
        <v>0</v>
      </c>
      <c r="L162" s="79">
        <v>1</v>
      </c>
      <c r="M162" s="34"/>
      <c r="N162" s="35">
        <f t="shared" si="10"/>
        <v>47.729481857583856</v>
      </c>
      <c r="O162" s="35">
        <f t="shared" si="11"/>
        <v>23547.537822910061</v>
      </c>
      <c r="P162" s="35">
        <f t="shared" si="14"/>
        <v>29.698008264749586</v>
      </c>
      <c r="Q162" s="35">
        <f t="shared" si="12"/>
        <v>21383.760991769952</v>
      </c>
      <c r="S162" s="112">
        <v>4800</v>
      </c>
      <c r="T162" s="35">
        <v>21621.35</v>
      </c>
    </row>
    <row r="163" spans="1:20" x14ac:dyDescent="0.25">
      <c r="A163" s="112" t="s">
        <v>1117</v>
      </c>
      <c r="B163" s="79">
        <v>4012</v>
      </c>
      <c r="C163" s="86">
        <f t="shared" si="13"/>
        <v>27147.931034482757</v>
      </c>
      <c r="D163" s="79">
        <v>32200</v>
      </c>
      <c r="E163" s="79">
        <v>91</v>
      </c>
      <c r="F163" s="79">
        <v>489</v>
      </c>
      <c r="G163" s="79">
        <v>147200</v>
      </c>
      <c r="H163" s="79" t="s">
        <v>1027</v>
      </c>
      <c r="I163" s="79" t="s">
        <v>83</v>
      </c>
      <c r="J163" s="79">
        <v>0</v>
      </c>
      <c r="K163" s="79">
        <v>0</v>
      </c>
      <c r="L163" s="79">
        <v>1</v>
      </c>
      <c r="M163" s="34"/>
      <c r="N163" s="35">
        <f t="shared" si="10"/>
        <v>42.553484713916987</v>
      </c>
      <c r="O163" s="35">
        <f t="shared" si="11"/>
        <v>22926.418165670038</v>
      </c>
      <c r="P163" s="35">
        <f t="shared" si="14"/>
        <v>26.477424257372295</v>
      </c>
      <c r="Q163" s="35">
        <f t="shared" si="12"/>
        <v>20997.290910884676</v>
      </c>
      <c r="S163" s="112">
        <v>4802.5</v>
      </c>
      <c r="T163" s="35">
        <v>21623.32</v>
      </c>
    </row>
    <row r="164" spans="1:20" x14ac:dyDescent="0.25">
      <c r="A164" s="112" t="s">
        <v>334</v>
      </c>
      <c r="B164" s="79">
        <v>9750</v>
      </c>
      <c r="C164" s="86">
        <f t="shared" si="13"/>
        <v>33668.232044198892</v>
      </c>
      <c r="D164" s="79">
        <v>39700</v>
      </c>
      <c r="E164" s="79">
        <v>55</v>
      </c>
      <c r="F164" s="79">
        <v>307</v>
      </c>
      <c r="G164" s="79">
        <v>147300</v>
      </c>
      <c r="H164" s="79" t="s">
        <v>268</v>
      </c>
      <c r="I164" s="79" t="s">
        <v>83</v>
      </c>
      <c r="J164" s="79">
        <v>0</v>
      </c>
      <c r="K164" s="79">
        <v>0</v>
      </c>
      <c r="L164" s="79">
        <v>1</v>
      </c>
      <c r="M164" s="34"/>
      <c r="N164" s="35">
        <f t="shared" si="10"/>
        <v>103.41387735809835</v>
      </c>
      <c r="O164" s="35">
        <f t="shared" si="11"/>
        <v>30229.6652829718</v>
      </c>
      <c r="P164" s="35">
        <f t="shared" si="14"/>
        <v>64.345684573624098</v>
      </c>
      <c r="Q164" s="35">
        <f t="shared" si="12"/>
        <v>25541.48214883489</v>
      </c>
      <c r="S164" s="112">
        <v>4811.5</v>
      </c>
      <c r="T164" s="35">
        <v>21630.45</v>
      </c>
    </row>
    <row r="165" spans="1:20" x14ac:dyDescent="0.25">
      <c r="A165" s="112" t="s">
        <v>3256</v>
      </c>
      <c r="B165" s="79">
        <v>4500</v>
      </c>
      <c r="C165" s="86">
        <f t="shared" si="13"/>
        <v>30198.375537505974</v>
      </c>
      <c r="D165" s="79">
        <v>36200</v>
      </c>
      <c r="E165" s="79">
        <v>347</v>
      </c>
      <c r="F165" s="79">
        <v>1746</v>
      </c>
      <c r="G165" s="79">
        <v>147700</v>
      </c>
      <c r="H165" s="79" t="s">
        <v>1027</v>
      </c>
      <c r="I165" s="79" t="s">
        <v>83</v>
      </c>
      <c r="J165" s="79">
        <v>0</v>
      </c>
      <c r="K165" s="79">
        <v>0</v>
      </c>
      <c r="L165" s="79">
        <v>1</v>
      </c>
      <c r="M165" s="34"/>
      <c r="N165" s="35">
        <f t="shared" si="10"/>
        <v>47.729481857583856</v>
      </c>
      <c r="O165" s="35">
        <f t="shared" si="11"/>
        <v>23547.537822910061</v>
      </c>
      <c r="P165" s="35">
        <f t="shared" si="14"/>
        <v>29.698008264749586</v>
      </c>
      <c r="Q165" s="35">
        <f t="shared" si="12"/>
        <v>21383.760991769952</v>
      </c>
      <c r="S165" s="112">
        <v>4817</v>
      </c>
      <c r="T165" s="35">
        <v>21634.81</v>
      </c>
    </row>
    <row r="166" spans="1:20" x14ac:dyDescent="0.25">
      <c r="A166" s="112" t="s">
        <v>335</v>
      </c>
      <c r="B166" s="79">
        <v>9500</v>
      </c>
      <c r="C166" s="86">
        <f t="shared" si="13"/>
        <v>60659.07928388747</v>
      </c>
      <c r="D166" s="79">
        <v>65700</v>
      </c>
      <c r="E166" s="79">
        <v>270</v>
      </c>
      <c r="F166" s="79">
        <v>3249</v>
      </c>
      <c r="G166" s="79">
        <v>147900</v>
      </c>
      <c r="H166" s="79" t="s">
        <v>268</v>
      </c>
      <c r="I166" s="79" t="s">
        <v>83</v>
      </c>
      <c r="J166" s="79">
        <v>0</v>
      </c>
      <c r="K166" s="79">
        <v>0</v>
      </c>
      <c r="L166" s="79">
        <v>1</v>
      </c>
      <c r="M166" s="34"/>
      <c r="N166" s="35">
        <f t="shared" si="10"/>
        <v>100.76223947712148</v>
      </c>
      <c r="O166" s="35">
        <f t="shared" si="11"/>
        <v>29911.468737254578</v>
      </c>
      <c r="P166" s="35">
        <f t="shared" si="14"/>
        <v>62.695795225582451</v>
      </c>
      <c r="Q166" s="35">
        <f t="shared" si="12"/>
        <v>25343.495427069895</v>
      </c>
      <c r="S166" s="112">
        <v>4825.5</v>
      </c>
      <c r="T166" s="35">
        <v>21641.54</v>
      </c>
    </row>
    <row r="167" spans="1:20" x14ac:dyDescent="0.25">
      <c r="A167" s="112" t="s">
        <v>1118</v>
      </c>
      <c r="B167" s="79">
        <v>10170</v>
      </c>
      <c r="C167" s="86">
        <f t="shared" si="13"/>
        <v>40026.185421089882</v>
      </c>
      <c r="D167" s="79">
        <v>46000</v>
      </c>
      <c r="E167" s="79">
        <v>734</v>
      </c>
      <c r="F167" s="79">
        <v>4918</v>
      </c>
      <c r="G167" s="79">
        <v>148100</v>
      </c>
      <c r="H167" s="79" t="s">
        <v>1027</v>
      </c>
      <c r="I167" s="79" t="s">
        <v>83</v>
      </c>
      <c r="J167" s="79">
        <v>0</v>
      </c>
      <c r="K167" s="79">
        <v>0</v>
      </c>
      <c r="L167" s="79">
        <v>1</v>
      </c>
      <c r="M167" s="34"/>
      <c r="N167" s="35">
        <f t="shared" si="10"/>
        <v>107.86862899813951</v>
      </c>
      <c r="O167" s="35">
        <f t="shared" si="11"/>
        <v>30764.23547977674</v>
      </c>
      <c r="P167" s="35">
        <f t="shared" si="14"/>
        <v>67.117498678334059</v>
      </c>
      <c r="Q167" s="35">
        <f t="shared" si="12"/>
        <v>25874.099841400086</v>
      </c>
      <c r="S167" s="112">
        <v>4827</v>
      </c>
      <c r="T167" s="35">
        <v>21642.73</v>
      </c>
    </row>
    <row r="168" spans="1:20" x14ac:dyDescent="0.25">
      <c r="A168" s="112" t="s">
        <v>336</v>
      </c>
      <c r="B168" s="79">
        <v>8250</v>
      </c>
      <c r="C168" s="86">
        <f t="shared" si="13"/>
        <v>34108.783783783787</v>
      </c>
      <c r="D168" s="79">
        <v>42600</v>
      </c>
      <c r="E168" s="79">
        <v>59</v>
      </c>
      <c r="F168" s="79">
        <v>237</v>
      </c>
      <c r="G168" s="79">
        <v>148200</v>
      </c>
      <c r="H168" s="79" t="s">
        <v>268</v>
      </c>
      <c r="I168" s="79" t="s">
        <v>83</v>
      </c>
      <c r="J168" s="79">
        <v>0</v>
      </c>
      <c r="K168" s="79">
        <v>0</v>
      </c>
      <c r="L168" s="79">
        <v>1</v>
      </c>
      <c r="M168" s="34"/>
      <c r="N168" s="35">
        <f t="shared" si="10"/>
        <v>87.504050072237064</v>
      </c>
      <c r="O168" s="35">
        <f t="shared" si="11"/>
        <v>28320.486008668449</v>
      </c>
      <c r="P168" s="35">
        <f t="shared" si="14"/>
        <v>54.446348485374237</v>
      </c>
      <c r="Q168" s="35">
        <f t="shared" si="12"/>
        <v>24353.561818244907</v>
      </c>
      <c r="S168" s="112">
        <v>4852</v>
      </c>
      <c r="T168" s="35">
        <v>21662.53</v>
      </c>
    </row>
    <row r="169" spans="1:20" x14ac:dyDescent="0.25">
      <c r="A169" s="112" t="s">
        <v>337</v>
      </c>
      <c r="B169" s="79">
        <v>20000</v>
      </c>
      <c r="C169" s="86">
        <f t="shared" si="13"/>
        <v>41462.222222222219</v>
      </c>
      <c r="D169" s="79">
        <v>49100</v>
      </c>
      <c r="E169" s="79">
        <v>119</v>
      </c>
      <c r="F169" s="79">
        <v>646</v>
      </c>
      <c r="G169" s="79">
        <v>148700</v>
      </c>
      <c r="H169" s="79" t="s">
        <v>268</v>
      </c>
      <c r="I169" s="79" t="s">
        <v>83</v>
      </c>
      <c r="J169" s="79">
        <v>0</v>
      </c>
      <c r="K169" s="79">
        <v>0</v>
      </c>
      <c r="L169" s="79">
        <v>1</v>
      </c>
      <c r="M169" s="34"/>
      <c r="N169" s="35">
        <f t="shared" si="10"/>
        <v>212.13103047815048</v>
      </c>
      <c r="O169" s="35">
        <f t="shared" si="11"/>
        <v>43275.723657378054</v>
      </c>
      <c r="P169" s="35">
        <f t="shared" si="14"/>
        <v>131.99114784333148</v>
      </c>
      <c r="Q169" s="35">
        <f t="shared" si="12"/>
        <v>33658.937741199778</v>
      </c>
      <c r="S169" s="112">
        <v>4853</v>
      </c>
      <c r="T169" s="35">
        <v>21663.32</v>
      </c>
    </row>
    <row r="170" spans="1:20" x14ac:dyDescent="0.25">
      <c r="A170" s="112" t="s">
        <v>338</v>
      </c>
      <c r="B170" s="79">
        <v>14606</v>
      </c>
      <c r="C170" s="86">
        <f t="shared" si="13"/>
        <v>37966.631467793028</v>
      </c>
      <c r="D170" s="79">
        <v>42200</v>
      </c>
      <c r="E170" s="79">
        <v>95</v>
      </c>
      <c r="F170" s="79">
        <v>852</v>
      </c>
      <c r="G170" s="79">
        <v>148800</v>
      </c>
      <c r="H170" s="79" t="s">
        <v>268</v>
      </c>
      <c r="I170" s="79" t="s">
        <v>83</v>
      </c>
      <c r="J170" s="79">
        <v>0</v>
      </c>
      <c r="K170" s="79">
        <v>0</v>
      </c>
      <c r="L170" s="79">
        <v>1</v>
      </c>
      <c r="M170" s="34"/>
      <c r="N170" s="35">
        <f t="shared" si="10"/>
        <v>154.91929155819329</v>
      </c>
      <c r="O170" s="35">
        <f t="shared" si="11"/>
        <v>36410.314986983198</v>
      </c>
      <c r="P170" s="35">
        <f t="shared" si="14"/>
        <v>96.393135269984981</v>
      </c>
      <c r="Q170" s="35">
        <f t="shared" si="12"/>
        <v>29387.176232398197</v>
      </c>
      <c r="S170" s="112">
        <v>4862.5</v>
      </c>
      <c r="T170" s="35">
        <v>21670.84</v>
      </c>
    </row>
    <row r="171" spans="1:20" x14ac:dyDescent="0.25">
      <c r="A171" s="112" t="s">
        <v>1119</v>
      </c>
      <c r="B171" s="79">
        <v>16000</v>
      </c>
      <c r="C171" s="86">
        <f t="shared" si="13"/>
        <v>45325.976396155253</v>
      </c>
      <c r="D171" s="79">
        <v>50200</v>
      </c>
      <c r="E171" s="79">
        <v>798</v>
      </c>
      <c r="F171" s="79">
        <v>7421</v>
      </c>
      <c r="G171" s="79">
        <v>148900</v>
      </c>
      <c r="H171" s="79" t="s">
        <v>1027</v>
      </c>
      <c r="I171" s="79" t="s">
        <v>83</v>
      </c>
      <c r="J171" s="79">
        <v>0</v>
      </c>
      <c r="K171" s="79">
        <v>0</v>
      </c>
      <c r="L171" s="79">
        <v>1</v>
      </c>
      <c r="M171" s="34"/>
      <c r="N171" s="35">
        <f t="shared" si="10"/>
        <v>169.70482438252037</v>
      </c>
      <c r="O171" s="35">
        <f t="shared" si="11"/>
        <v>38184.578925902446</v>
      </c>
      <c r="P171" s="35">
        <f t="shared" si="14"/>
        <v>105.59291827466519</v>
      </c>
      <c r="Q171" s="35">
        <f t="shared" si="12"/>
        <v>30491.150192959823</v>
      </c>
      <c r="S171" s="112">
        <v>4865.5</v>
      </c>
      <c r="T171" s="35">
        <v>21673.22</v>
      </c>
    </row>
    <row r="172" spans="1:20" x14ac:dyDescent="0.25">
      <c r="A172" s="112" t="s">
        <v>1120</v>
      </c>
      <c r="B172" s="79">
        <v>3927</v>
      </c>
      <c r="C172" s="86">
        <f t="shared" si="13"/>
        <v>24702.379746835442</v>
      </c>
      <c r="D172" s="79">
        <v>30800</v>
      </c>
      <c r="E172" s="79">
        <v>391</v>
      </c>
      <c r="F172" s="79">
        <v>1584</v>
      </c>
      <c r="G172" s="79">
        <v>149000</v>
      </c>
      <c r="H172" s="79" t="s">
        <v>1027</v>
      </c>
      <c r="I172" s="79" t="s">
        <v>83</v>
      </c>
      <c r="J172" s="79">
        <v>0</v>
      </c>
      <c r="K172" s="79">
        <v>0</v>
      </c>
      <c r="L172" s="79">
        <v>1</v>
      </c>
      <c r="M172" s="34"/>
      <c r="N172" s="35">
        <f t="shared" si="10"/>
        <v>41.65192783438485</v>
      </c>
      <c r="O172" s="35">
        <f t="shared" si="11"/>
        <v>22818.231340126182</v>
      </c>
      <c r="P172" s="35">
        <f t="shared" si="14"/>
        <v>25.916461879038138</v>
      </c>
      <c r="Q172" s="35">
        <f t="shared" si="12"/>
        <v>20929.975425484576</v>
      </c>
      <c r="S172" s="112">
        <v>4869.5</v>
      </c>
      <c r="T172" s="35">
        <v>21676.39</v>
      </c>
    </row>
    <row r="173" spans="1:20" x14ac:dyDescent="0.25">
      <c r="A173" s="112" t="s">
        <v>1121</v>
      </c>
      <c r="B173" s="79">
        <v>3750</v>
      </c>
      <c r="C173" s="86">
        <f t="shared" si="13"/>
        <v>24933.521923620934</v>
      </c>
      <c r="D173" s="79">
        <v>31200</v>
      </c>
      <c r="E173" s="79">
        <v>426</v>
      </c>
      <c r="F173" s="79">
        <v>1695</v>
      </c>
      <c r="G173" s="79">
        <v>149300</v>
      </c>
      <c r="H173" s="79" t="s">
        <v>1027</v>
      </c>
      <c r="I173" s="79" t="s">
        <v>83</v>
      </c>
      <c r="J173" s="79">
        <v>0</v>
      </c>
      <c r="K173" s="79">
        <v>0</v>
      </c>
      <c r="L173" s="79">
        <v>1</v>
      </c>
      <c r="M173" s="34"/>
      <c r="N173" s="35">
        <f t="shared" si="10"/>
        <v>39.774568214653215</v>
      </c>
      <c r="O173" s="35">
        <f t="shared" si="11"/>
        <v>22592.948185758385</v>
      </c>
      <c r="P173" s="35">
        <f t="shared" si="14"/>
        <v>24.748340220624652</v>
      </c>
      <c r="Q173" s="35">
        <f t="shared" si="12"/>
        <v>20789.800826474959</v>
      </c>
      <c r="S173" s="112">
        <v>4874</v>
      </c>
      <c r="T173" s="35">
        <v>21679.95</v>
      </c>
    </row>
    <row r="174" spans="1:20" x14ac:dyDescent="0.25">
      <c r="A174" s="112" t="s">
        <v>339</v>
      </c>
      <c r="B174" s="79">
        <v>11796.5</v>
      </c>
      <c r="C174" s="86">
        <f t="shared" si="13"/>
        <v>47634.56090651558</v>
      </c>
      <c r="D174" s="79">
        <v>53100</v>
      </c>
      <c r="E174" s="79">
        <v>109</v>
      </c>
      <c r="F174" s="79">
        <v>950</v>
      </c>
      <c r="G174" s="79">
        <v>149500</v>
      </c>
      <c r="H174" s="79" t="s">
        <v>268</v>
      </c>
      <c r="I174" s="79" t="s">
        <v>83</v>
      </c>
      <c r="J174" s="79">
        <v>0</v>
      </c>
      <c r="K174" s="79">
        <v>0</v>
      </c>
      <c r="L174" s="79">
        <v>1</v>
      </c>
      <c r="M174" s="34"/>
      <c r="N174" s="35">
        <f t="shared" si="10"/>
        <v>125.1201850517751</v>
      </c>
      <c r="O174" s="35">
        <f t="shared" si="11"/>
        <v>32834.422206213014</v>
      </c>
      <c r="P174" s="35">
        <f t="shared" si="14"/>
        <v>77.851678776692992</v>
      </c>
      <c r="Q174" s="35">
        <f t="shared" si="12"/>
        <v>27162.201453203161</v>
      </c>
      <c r="S174" s="112">
        <v>4875</v>
      </c>
      <c r="T174" s="35">
        <v>21680.74</v>
      </c>
    </row>
    <row r="175" spans="1:20" x14ac:dyDescent="0.25">
      <c r="A175" s="112" t="s">
        <v>1122</v>
      </c>
      <c r="B175" s="79">
        <v>4000</v>
      </c>
      <c r="C175" s="86">
        <f t="shared" si="13"/>
        <v>30200.420954162768</v>
      </c>
      <c r="D175" s="79">
        <v>36500</v>
      </c>
      <c r="E175" s="79">
        <v>1476</v>
      </c>
      <c r="F175" s="79">
        <v>7076</v>
      </c>
      <c r="G175" s="79">
        <v>150000</v>
      </c>
      <c r="H175" s="79" t="s">
        <v>1027</v>
      </c>
      <c r="I175" s="79" t="s">
        <v>83</v>
      </c>
      <c r="J175" s="79">
        <v>0</v>
      </c>
      <c r="K175" s="79">
        <v>0</v>
      </c>
      <c r="L175" s="79">
        <v>1</v>
      </c>
      <c r="M175" s="34"/>
      <c r="N175" s="35">
        <f t="shared" si="10"/>
        <v>42.426206095630093</v>
      </c>
      <c r="O175" s="35">
        <f t="shared" si="11"/>
        <v>22911.144731475611</v>
      </c>
      <c r="P175" s="35">
        <f t="shared" si="14"/>
        <v>26.398229568666299</v>
      </c>
      <c r="Q175" s="35">
        <f t="shared" si="12"/>
        <v>20987.787548239954</v>
      </c>
      <c r="S175" s="112">
        <v>4878</v>
      </c>
      <c r="T175" s="35">
        <v>21683.119999999999</v>
      </c>
    </row>
    <row r="176" spans="1:20" x14ac:dyDescent="0.25">
      <c r="A176" s="112" t="s">
        <v>1123</v>
      </c>
      <c r="B176" s="79">
        <v>3500</v>
      </c>
      <c r="C176" s="86">
        <f t="shared" si="13"/>
        <v>25863.496932515336</v>
      </c>
      <c r="D176" s="79">
        <v>31500</v>
      </c>
      <c r="E176" s="79">
        <v>175</v>
      </c>
      <c r="F176" s="79">
        <v>803</v>
      </c>
      <c r="G176" s="79">
        <v>150100</v>
      </c>
      <c r="H176" s="79" t="s">
        <v>1027</v>
      </c>
      <c r="I176" s="79" t="s">
        <v>83</v>
      </c>
      <c r="J176" s="79">
        <v>0</v>
      </c>
      <c r="K176" s="79">
        <v>0</v>
      </c>
      <c r="L176" s="79">
        <v>1</v>
      </c>
      <c r="M176" s="34"/>
      <c r="N176" s="35">
        <f t="shared" si="10"/>
        <v>37.122930333676329</v>
      </c>
      <c r="O176" s="35">
        <f t="shared" si="11"/>
        <v>22274.751640041159</v>
      </c>
      <c r="P176" s="35">
        <f t="shared" si="14"/>
        <v>23.098450872583008</v>
      </c>
      <c r="Q176" s="35">
        <f t="shared" si="12"/>
        <v>20591.81410470996</v>
      </c>
      <c r="S176" s="112">
        <v>4881.5</v>
      </c>
      <c r="T176" s="35">
        <v>21685.89</v>
      </c>
    </row>
    <row r="177" spans="1:20" x14ac:dyDescent="0.25">
      <c r="A177" s="112" t="s">
        <v>1124</v>
      </c>
      <c r="B177" s="79">
        <v>3500</v>
      </c>
      <c r="C177" s="86">
        <f t="shared" si="13"/>
        <v>25367.487684729065</v>
      </c>
      <c r="D177" s="79">
        <v>31400</v>
      </c>
      <c r="E177" s="79">
        <v>156</v>
      </c>
      <c r="F177" s="79">
        <v>656</v>
      </c>
      <c r="G177" s="79">
        <v>150200</v>
      </c>
      <c r="H177" s="79" t="s">
        <v>1027</v>
      </c>
      <c r="I177" s="79" t="s">
        <v>83</v>
      </c>
      <c r="J177" s="79">
        <v>0</v>
      </c>
      <c r="K177" s="79">
        <v>0</v>
      </c>
      <c r="L177" s="79">
        <v>1</v>
      </c>
      <c r="M177" s="34"/>
      <c r="N177" s="35">
        <f t="shared" si="10"/>
        <v>37.122930333676329</v>
      </c>
      <c r="O177" s="35">
        <f t="shared" si="11"/>
        <v>22274.751640041159</v>
      </c>
      <c r="P177" s="35">
        <f t="shared" si="14"/>
        <v>23.098450872583008</v>
      </c>
      <c r="Q177" s="35">
        <f t="shared" si="12"/>
        <v>20591.81410470996</v>
      </c>
      <c r="S177" s="112">
        <v>4896</v>
      </c>
      <c r="T177" s="35">
        <v>21697.37</v>
      </c>
    </row>
    <row r="178" spans="1:20" x14ac:dyDescent="0.25">
      <c r="A178" s="112" t="s">
        <v>340</v>
      </c>
      <c r="B178" s="79">
        <v>10399</v>
      </c>
      <c r="C178" s="86">
        <f t="shared" si="13"/>
        <v>38765.730337078654</v>
      </c>
      <c r="D178" s="79">
        <v>45100</v>
      </c>
      <c r="E178" s="79">
        <v>75</v>
      </c>
      <c r="F178" s="79">
        <v>459</v>
      </c>
      <c r="G178" s="79">
        <v>150500</v>
      </c>
      <c r="H178" s="79" t="s">
        <v>268</v>
      </c>
      <c r="I178" s="79" t="s">
        <v>83</v>
      </c>
      <c r="J178" s="79">
        <v>0</v>
      </c>
      <c r="K178" s="79">
        <v>0</v>
      </c>
      <c r="L178" s="79">
        <v>1</v>
      </c>
      <c r="M178" s="34"/>
      <c r="N178" s="35">
        <f t="shared" si="10"/>
        <v>110.29752929711434</v>
      </c>
      <c r="O178" s="35">
        <f t="shared" si="11"/>
        <v>31055.70351565372</v>
      </c>
      <c r="P178" s="35">
        <f t="shared" si="14"/>
        <v>68.628797321140198</v>
      </c>
      <c r="Q178" s="35">
        <f t="shared" si="12"/>
        <v>26055.455678536822</v>
      </c>
      <c r="S178" s="112">
        <v>4900</v>
      </c>
      <c r="T178" s="35">
        <v>21700.54</v>
      </c>
    </row>
    <row r="179" spans="1:20" x14ac:dyDescent="0.25">
      <c r="A179" s="112" t="s">
        <v>1125</v>
      </c>
      <c r="B179" s="79">
        <v>3500</v>
      </c>
      <c r="C179" s="86">
        <f t="shared" si="13"/>
        <v>26236.988847583641</v>
      </c>
      <c r="D179" s="79">
        <v>32700</v>
      </c>
      <c r="E179" s="79">
        <v>319</v>
      </c>
      <c r="F179" s="79">
        <v>1295</v>
      </c>
      <c r="G179" s="79">
        <v>151000</v>
      </c>
      <c r="H179" s="79" t="s">
        <v>1027</v>
      </c>
      <c r="I179" s="79" t="s">
        <v>83</v>
      </c>
      <c r="J179" s="79">
        <v>0</v>
      </c>
      <c r="K179" s="79">
        <v>0</v>
      </c>
      <c r="L179" s="79">
        <v>1</v>
      </c>
      <c r="M179" s="34"/>
      <c r="N179" s="35">
        <f t="shared" si="10"/>
        <v>37.122930333676329</v>
      </c>
      <c r="O179" s="35">
        <f t="shared" si="11"/>
        <v>22274.751640041159</v>
      </c>
      <c r="P179" s="35">
        <f t="shared" si="14"/>
        <v>23.098450872583008</v>
      </c>
      <c r="Q179" s="35">
        <f t="shared" si="12"/>
        <v>20591.81410470996</v>
      </c>
      <c r="S179" s="112">
        <v>4920</v>
      </c>
      <c r="T179" s="35">
        <v>21716.38</v>
      </c>
    </row>
    <row r="180" spans="1:20" x14ac:dyDescent="0.25">
      <c r="A180" s="112" t="s">
        <v>1126</v>
      </c>
      <c r="B180" s="79">
        <v>4074</v>
      </c>
      <c r="C180" s="86">
        <f t="shared" si="13"/>
        <v>29088.447653429605</v>
      </c>
      <c r="D180" s="79">
        <v>35000</v>
      </c>
      <c r="E180" s="79">
        <v>655</v>
      </c>
      <c r="F180" s="79">
        <v>3223</v>
      </c>
      <c r="G180" s="79">
        <v>151200</v>
      </c>
      <c r="H180" s="79" t="s">
        <v>1027</v>
      </c>
      <c r="I180" s="79" t="s">
        <v>83</v>
      </c>
      <c r="J180" s="79">
        <v>0</v>
      </c>
      <c r="K180" s="79">
        <v>0</v>
      </c>
      <c r="L180" s="79">
        <v>1</v>
      </c>
      <c r="M180" s="34"/>
      <c r="N180" s="35">
        <f t="shared" si="10"/>
        <v>43.21109090839925</v>
      </c>
      <c r="O180" s="35">
        <f t="shared" si="11"/>
        <v>23005.330909007909</v>
      </c>
      <c r="P180" s="35">
        <f t="shared" si="14"/>
        <v>26.886596815686623</v>
      </c>
      <c r="Q180" s="35">
        <f t="shared" si="12"/>
        <v>21046.391617882393</v>
      </c>
      <c r="S180" s="112">
        <v>4924</v>
      </c>
      <c r="T180" s="35">
        <v>21719.55</v>
      </c>
    </row>
    <row r="181" spans="1:20" x14ac:dyDescent="0.25">
      <c r="A181" s="112" t="s">
        <v>1127</v>
      </c>
      <c r="B181" s="79">
        <v>3000</v>
      </c>
      <c r="C181" s="86">
        <f t="shared" si="13"/>
        <v>24112.971481140754</v>
      </c>
      <c r="D181" s="79">
        <v>30800</v>
      </c>
      <c r="E181" s="79">
        <v>708</v>
      </c>
      <c r="F181" s="79">
        <v>2553</v>
      </c>
      <c r="G181" s="79">
        <v>151300</v>
      </c>
      <c r="H181" s="79" t="s">
        <v>1027</v>
      </c>
      <c r="I181" s="79" t="s">
        <v>83</v>
      </c>
      <c r="J181" s="79">
        <v>0</v>
      </c>
      <c r="K181" s="79">
        <v>0</v>
      </c>
      <c r="L181" s="79">
        <v>1</v>
      </c>
      <c r="M181" s="34"/>
      <c r="N181" s="35">
        <f t="shared" si="10"/>
        <v>31.81965457172257</v>
      </c>
      <c r="O181" s="35">
        <f t="shared" si="11"/>
        <v>21638.35854860671</v>
      </c>
      <c r="P181" s="35">
        <f t="shared" si="14"/>
        <v>19.798672176499725</v>
      </c>
      <c r="Q181" s="35">
        <f t="shared" si="12"/>
        <v>20195.840661179966</v>
      </c>
      <c r="S181" s="112">
        <v>4925</v>
      </c>
      <c r="T181" s="35">
        <v>21720.34</v>
      </c>
    </row>
    <row r="182" spans="1:20" x14ac:dyDescent="0.25">
      <c r="A182" s="112" t="s">
        <v>1128</v>
      </c>
      <c r="B182" s="79">
        <v>4250</v>
      </c>
      <c r="C182" s="86">
        <f t="shared" si="13"/>
        <v>28410.60606060606</v>
      </c>
      <c r="D182" s="79">
        <v>34000</v>
      </c>
      <c r="E182" s="79">
        <v>217</v>
      </c>
      <c r="F182" s="79">
        <v>1103</v>
      </c>
      <c r="G182" s="79">
        <v>151400</v>
      </c>
      <c r="H182" s="79" t="s">
        <v>1027</v>
      </c>
      <c r="I182" s="79" t="s">
        <v>83</v>
      </c>
      <c r="J182" s="79">
        <v>0</v>
      </c>
      <c r="K182" s="79">
        <v>0</v>
      </c>
      <c r="L182" s="79">
        <v>1</v>
      </c>
      <c r="M182" s="34"/>
      <c r="N182" s="35">
        <f t="shared" si="10"/>
        <v>45.077843976606971</v>
      </c>
      <c r="O182" s="35">
        <f t="shared" si="11"/>
        <v>23229.341277192834</v>
      </c>
      <c r="P182" s="35">
        <f t="shared" si="14"/>
        <v>28.048118916707942</v>
      </c>
      <c r="Q182" s="35">
        <f t="shared" si="12"/>
        <v>21185.774270004953</v>
      </c>
      <c r="S182" s="112">
        <v>4927.5</v>
      </c>
      <c r="T182" s="35">
        <v>21722.32</v>
      </c>
    </row>
    <row r="183" spans="1:20" x14ac:dyDescent="0.25">
      <c r="A183" s="112" t="s">
        <v>341</v>
      </c>
      <c r="B183" s="79">
        <v>13718</v>
      </c>
      <c r="C183" s="86">
        <f t="shared" si="13"/>
        <v>29766.442953020134</v>
      </c>
      <c r="D183" s="79">
        <v>35200</v>
      </c>
      <c r="E183" s="79">
        <v>115</v>
      </c>
      <c r="F183" s="79">
        <v>630</v>
      </c>
      <c r="G183" s="79">
        <v>152100</v>
      </c>
      <c r="H183" s="79" t="s">
        <v>268</v>
      </c>
      <c r="I183" s="79" t="s">
        <v>83</v>
      </c>
      <c r="J183" s="79">
        <v>0</v>
      </c>
      <c r="K183" s="79">
        <v>0</v>
      </c>
      <c r="L183" s="79">
        <v>1</v>
      </c>
      <c r="M183" s="34"/>
      <c r="N183" s="35">
        <f t="shared" si="10"/>
        <v>145.50067380496341</v>
      </c>
      <c r="O183" s="35">
        <f t="shared" si="11"/>
        <v>35280.08085659561</v>
      </c>
      <c r="P183" s="35">
        <f t="shared" si="14"/>
        <v>90.532728305741074</v>
      </c>
      <c r="Q183" s="35">
        <f t="shared" si="12"/>
        <v>28683.927396688927</v>
      </c>
      <c r="S183" s="112">
        <v>4930</v>
      </c>
      <c r="T183" s="35">
        <v>21724.3</v>
      </c>
    </row>
    <row r="184" spans="1:20" x14ac:dyDescent="0.25">
      <c r="A184" s="112" t="s">
        <v>1129</v>
      </c>
      <c r="B184" s="79">
        <v>2750</v>
      </c>
      <c r="C184" s="86">
        <f t="shared" si="13"/>
        <v>23290.178571428572</v>
      </c>
      <c r="D184" s="79">
        <v>29600</v>
      </c>
      <c r="E184" s="79">
        <v>191</v>
      </c>
      <c r="F184" s="79">
        <v>705</v>
      </c>
      <c r="G184" s="79">
        <v>152200</v>
      </c>
      <c r="H184" s="79" t="s">
        <v>1027</v>
      </c>
      <c r="I184" s="79" t="s">
        <v>83</v>
      </c>
      <c r="J184" s="79">
        <v>0</v>
      </c>
      <c r="K184" s="79">
        <v>0</v>
      </c>
      <c r="L184" s="79">
        <v>1</v>
      </c>
      <c r="M184" s="34"/>
      <c r="N184" s="35">
        <f t="shared" si="10"/>
        <v>29.168016690745688</v>
      </c>
      <c r="O184" s="35">
        <f t="shared" si="11"/>
        <v>21320.162002889483</v>
      </c>
      <c r="P184" s="35">
        <f t="shared" si="14"/>
        <v>18.148782828458078</v>
      </c>
      <c r="Q184" s="35">
        <f t="shared" si="12"/>
        <v>19997.85393941497</v>
      </c>
      <c r="S184" s="112">
        <v>4943</v>
      </c>
      <c r="T184" s="35">
        <v>21734.59</v>
      </c>
    </row>
    <row r="185" spans="1:20" x14ac:dyDescent="0.25">
      <c r="A185" s="112" t="s">
        <v>342</v>
      </c>
      <c r="B185" s="79">
        <v>15650</v>
      </c>
      <c r="C185" s="86">
        <f t="shared" si="13"/>
        <v>40191.033623910334</v>
      </c>
      <c r="D185" s="79">
        <v>44700</v>
      </c>
      <c r="E185" s="79">
        <v>81</v>
      </c>
      <c r="F185" s="79">
        <v>722</v>
      </c>
      <c r="G185" s="79">
        <v>153100</v>
      </c>
      <c r="H185" s="79" t="s">
        <v>268</v>
      </c>
      <c r="I185" s="79" t="s">
        <v>83</v>
      </c>
      <c r="J185" s="79">
        <v>0</v>
      </c>
      <c r="K185" s="79">
        <v>0</v>
      </c>
      <c r="L185" s="79">
        <v>1</v>
      </c>
      <c r="M185" s="34"/>
      <c r="N185" s="35">
        <f t="shared" si="10"/>
        <v>165.99253134915273</v>
      </c>
      <c r="O185" s="35">
        <f t="shared" si="11"/>
        <v>37739.103761898325</v>
      </c>
      <c r="P185" s="35">
        <f t="shared" si="14"/>
        <v>103.28307318740688</v>
      </c>
      <c r="Q185" s="35">
        <f t="shared" si="12"/>
        <v>30213.968782488824</v>
      </c>
      <c r="S185" s="112">
        <v>4945</v>
      </c>
      <c r="T185" s="35">
        <v>21736.18</v>
      </c>
    </row>
    <row r="186" spans="1:20" x14ac:dyDescent="0.25">
      <c r="A186" s="112" t="s">
        <v>1130</v>
      </c>
      <c r="B186" s="79">
        <v>12783</v>
      </c>
      <c r="C186" s="86">
        <f t="shared" si="13"/>
        <v>54228.280207561154</v>
      </c>
      <c r="D186" s="79">
        <v>60300</v>
      </c>
      <c r="E186" s="79">
        <v>815</v>
      </c>
      <c r="F186" s="79">
        <v>7279</v>
      </c>
      <c r="G186" s="79">
        <v>153500</v>
      </c>
      <c r="H186" s="79" t="s">
        <v>1027</v>
      </c>
      <c r="I186" s="79" t="s">
        <v>83</v>
      </c>
      <c r="J186" s="79">
        <v>0</v>
      </c>
      <c r="K186" s="79">
        <v>0</v>
      </c>
      <c r="L186" s="79">
        <v>1</v>
      </c>
      <c r="M186" s="34"/>
      <c r="N186" s="35">
        <f t="shared" si="10"/>
        <v>135.58354813010988</v>
      </c>
      <c r="O186" s="35">
        <f t="shared" si="11"/>
        <v>34090.025775613183</v>
      </c>
      <c r="P186" s="35">
        <f t="shared" si="14"/>
        <v>84.362142144065317</v>
      </c>
      <c r="Q186" s="35">
        <f t="shared" si="12"/>
        <v>27943.457057287837</v>
      </c>
      <c r="S186" s="112">
        <v>4963.5</v>
      </c>
      <c r="T186" s="35">
        <v>21750.83</v>
      </c>
    </row>
    <row r="187" spans="1:20" x14ac:dyDescent="0.25">
      <c r="A187" s="112" t="s">
        <v>343</v>
      </c>
      <c r="B187" s="79">
        <v>18750</v>
      </c>
      <c r="C187" s="86">
        <f t="shared" si="13"/>
        <v>58029.7131147541</v>
      </c>
      <c r="D187" s="79">
        <v>65100</v>
      </c>
      <c r="E187" s="79">
        <v>318</v>
      </c>
      <c r="F187" s="79">
        <v>2610</v>
      </c>
      <c r="G187" s="79">
        <v>153600</v>
      </c>
      <c r="H187" s="79" t="s">
        <v>268</v>
      </c>
      <c r="I187" s="79" t="s">
        <v>83</v>
      </c>
      <c r="J187" s="79">
        <v>0</v>
      </c>
      <c r="K187" s="79">
        <v>0</v>
      </c>
      <c r="L187" s="79">
        <v>1</v>
      </c>
      <c r="M187" s="34"/>
      <c r="N187" s="35">
        <f t="shared" si="10"/>
        <v>198.87284107326607</v>
      </c>
      <c r="O187" s="35">
        <f t="shared" si="11"/>
        <v>41684.740928791929</v>
      </c>
      <c r="P187" s="35">
        <f t="shared" si="14"/>
        <v>123.74170110312326</v>
      </c>
      <c r="Q187" s="35">
        <f t="shared" si="12"/>
        <v>32669.004132374794</v>
      </c>
      <c r="S187" s="112">
        <v>4970</v>
      </c>
      <c r="T187" s="35">
        <v>21755.98</v>
      </c>
    </row>
    <row r="188" spans="1:20" x14ac:dyDescent="0.25">
      <c r="A188" s="112" t="s">
        <v>1131</v>
      </c>
      <c r="B188" s="79">
        <v>13878</v>
      </c>
      <c r="C188" s="86">
        <f t="shared" si="13"/>
        <v>39820.794114465003</v>
      </c>
      <c r="D188" s="79">
        <v>45200</v>
      </c>
      <c r="E188" s="79">
        <v>1100</v>
      </c>
      <c r="F188" s="79">
        <v>8143</v>
      </c>
      <c r="G188" s="79">
        <v>153700</v>
      </c>
      <c r="H188" s="79" t="s">
        <v>1027</v>
      </c>
      <c r="I188" s="79" t="s">
        <v>83</v>
      </c>
      <c r="J188" s="79">
        <v>0</v>
      </c>
      <c r="K188" s="79">
        <v>0</v>
      </c>
      <c r="L188" s="79">
        <v>1</v>
      </c>
      <c r="M188" s="34"/>
      <c r="N188" s="35">
        <f t="shared" si="10"/>
        <v>147.19772204878859</v>
      </c>
      <c r="O188" s="35">
        <f t="shared" si="11"/>
        <v>35483.726645854629</v>
      </c>
      <c r="P188" s="35">
        <f t="shared" si="14"/>
        <v>91.588657488487726</v>
      </c>
      <c r="Q188" s="35">
        <f t="shared" si="12"/>
        <v>28810.638898618527</v>
      </c>
      <c r="S188" s="112">
        <v>4977</v>
      </c>
      <c r="T188" s="35">
        <v>21761.52</v>
      </c>
    </row>
    <row r="189" spans="1:20" x14ac:dyDescent="0.25">
      <c r="A189" s="112" t="s">
        <v>344</v>
      </c>
      <c r="B189" s="79">
        <v>15750</v>
      </c>
      <c r="C189" s="86">
        <f t="shared" si="13"/>
        <v>42871.598746081501</v>
      </c>
      <c r="D189" s="79">
        <v>48600</v>
      </c>
      <c r="E189" s="79">
        <v>188</v>
      </c>
      <c r="F189" s="79">
        <v>1407</v>
      </c>
      <c r="G189" s="79">
        <v>153800</v>
      </c>
      <c r="H189" s="79" t="s">
        <v>268</v>
      </c>
      <c r="I189" s="79" t="s">
        <v>83</v>
      </c>
      <c r="J189" s="79">
        <v>0</v>
      </c>
      <c r="K189" s="79">
        <v>0</v>
      </c>
      <c r="L189" s="79">
        <v>1</v>
      </c>
      <c r="M189" s="34"/>
      <c r="N189" s="35">
        <f t="shared" si="10"/>
        <v>167.05318650154351</v>
      </c>
      <c r="O189" s="35">
        <f t="shared" si="11"/>
        <v>37866.38238018522</v>
      </c>
      <c r="P189" s="35">
        <f t="shared" si="14"/>
        <v>103.94302892662355</v>
      </c>
      <c r="Q189" s="35">
        <f t="shared" si="12"/>
        <v>30293.163471194825</v>
      </c>
      <c r="S189" s="112">
        <v>4998</v>
      </c>
      <c r="T189" s="35">
        <v>21778.15</v>
      </c>
    </row>
    <row r="190" spans="1:20" x14ac:dyDescent="0.25">
      <c r="A190" s="112" t="s">
        <v>1132</v>
      </c>
      <c r="B190" s="79">
        <v>5750</v>
      </c>
      <c r="C190" s="86">
        <f t="shared" si="13"/>
        <v>30625.627817128137</v>
      </c>
      <c r="D190" s="79">
        <v>35600</v>
      </c>
      <c r="E190" s="79">
        <v>217</v>
      </c>
      <c r="F190" s="79">
        <v>1336</v>
      </c>
      <c r="G190" s="79">
        <v>154100</v>
      </c>
      <c r="H190" s="79" t="s">
        <v>1027</v>
      </c>
      <c r="I190" s="79" t="s">
        <v>83</v>
      </c>
      <c r="J190" s="79">
        <v>0</v>
      </c>
      <c r="K190" s="79">
        <v>0</v>
      </c>
      <c r="L190" s="79">
        <v>1</v>
      </c>
      <c r="M190" s="34"/>
      <c r="N190" s="35">
        <f t="shared" si="10"/>
        <v>60.987671262468261</v>
      </c>
      <c r="O190" s="35">
        <f t="shared" si="11"/>
        <v>25138.520551496193</v>
      </c>
      <c r="P190" s="35">
        <f t="shared" si="14"/>
        <v>37.947455004957803</v>
      </c>
      <c r="Q190" s="35">
        <f t="shared" si="12"/>
        <v>22373.694600594936</v>
      </c>
      <c r="S190" s="112">
        <v>5000</v>
      </c>
      <c r="T190" s="35">
        <v>21779.73</v>
      </c>
    </row>
    <row r="191" spans="1:20" x14ac:dyDescent="0.25">
      <c r="A191" s="112" t="s">
        <v>345</v>
      </c>
      <c r="B191" s="79">
        <v>18000</v>
      </c>
      <c r="C191" s="86">
        <f t="shared" si="13"/>
        <v>36428.169014084509</v>
      </c>
      <c r="D191" s="79">
        <v>42400</v>
      </c>
      <c r="E191" s="79">
        <v>40</v>
      </c>
      <c r="F191" s="79">
        <v>244</v>
      </c>
      <c r="G191" s="79">
        <v>154200</v>
      </c>
      <c r="H191" s="79" t="s">
        <v>268</v>
      </c>
      <c r="I191" s="79" t="s">
        <v>83</v>
      </c>
      <c r="J191" s="79">
        <v>0</v>
      </c>
      <c r="K191" s="79">
        <v>0</v>
      </c>
      <c r="L191" s="79">
        <v>1</v>
      </c>
      <c r="M191" s="34"/>
      <c r="N191" s="35">
        <f t="shared" si="10"/>
        <v>190.91792743033542</v>
      </c>
      <c r="O191" s="35">
        <f t="shared" si="11"/>
        <v>40730.15129164025</v>
      </c>
      <c r="P191" s="35">
        <f t="shared" si="14"/>
        <v>118.79203305899834</v>
      </c>
      <c r="Q191" s="35">
        <f t="shared" si="12"/>
        <v>32075.0439670798</v>
      </c>
      <c r="S191" s="112">
        <v>5001</v>
      </c>
      <c r="T191" s="35">
        <v>21780.53</v>
      </c>
    </row>
    <row r="192" spans="1:20" x14ac:dyDescent="0.25">
      <c r="A192" s="112" t="s">
        <v>3257</v>
      </c>
      <c r="B192" s="79">
        <v>9500</v>
      </c>
      <c r="C192" s="86">
        <f t="shared" si="13"/>
        <v>36022.331098504386</v>
      </c>
      <c r="D192" s="79">
        <v>41900</v>
      </c>
      <c r="E192" s="79">
        <v>272</v>
      </c>
      <c r="F192" s="79">
        <v>1667</v>
      </c>
      <c r="G192" s="79">
        <v>154600</v>
      </c>
      <c r="H192" s="79" t="s">
        <v>1027</v>
      </c>
      <c r="I192" s="79" t="s">
        <v>83</v>
      </c>
      <c r="J192" s="79">
        <v>0</v>
      </c>
      <c r="K192" s="79">
        <v>0</v>
      </c>
      <c r="L192" s="79">
        <v>1</v>
      </c>
      <c r="M192" s="34"/>
      <c r="N192" s="35">
        <f t="shared" si="10"/>
        <v>100.76223947712148</v>
      </c>
      <c r="O192" s="35">
        <f t="shared" si="11"/>
        <v>29911.468737254578</v>
      </c>
      <c r="P192" s="35">
        <f t="shared" si="14"/>
        <v>62.695795225582451</v>
      </c>
      <c r="Q192" s="35">
        <f t="shared" si="12"/>
        <v>25343.495427069895</v>
      </c>
      <c r="S192" s="112">
        <v>5008.5</v>
      </c>
      <c r="T192" s="35">
        <v>21786.47</v>
      </c>
    </row>
    <row r="193" spans="1:20" x14ac:dyDescent="0.25">
      <c r="A193" s="112" t="s">
        <v>346</v>
      </c>
      <c r="B193" s="79">
        <v>19000</v>
      </c>
      <c r="C193" s="86">
        <f t="shared" si="13"/>
        <v>27916.417910447763</v>
      </c>
      <c r="D193" s="79">
        <v>33400</v>
      </c>
      <c r="E193" s="79">
        <v>33</v>
      </c>
      <c r="F193" s="79">
        <v>168</v>
      </c>
      <c r="G193" s="79">
        <v>154700</v>
      </c>
      <c r="H193" s="79" t="s">
        <v>268</v>
      </c>
      <c r="I193" s="79" t="s">
        <v>83</v>
      </c>
      <c r="J193" s="79">
        <v>0</v>
      </c>
      <c r="K193" s="79">
        <v>0</v>
      </c>
      <c r="L193" s="79">
        <v>1</v>
      </c>
      <c r="M193" s="34"/>
      <c r="N193" s="35">
        <f t="shared" si="10"/>
        <v>201.52447895424297</v>
      </c>
      <c r="O193" s="35">
        <f t="shared" si="11"/>
        <v>42002.937474509155</v>
      </c>
      <c r="P193" s="35">
        <f t="shared" si="14"/>
        <v>125.3915904511649</v>
      </c>
      <c r="Q193" s="35">
        <f t="shared" si="12"/>
        <v>32866.990854139789</v>
      </c>
      <c r="S193" s="112">
        <v>5013.5</v>
      </c>
      <c r="T193" s="35">
        <v>21790.43</v>
      </c>
    </row>
    <row r="194" spans="1:20" x14ac:dyDescent="0.25">
      <c r="A194" s="112" t="s">
        <v>347</v>
      </c>
      <c r="B194" s="79">
        <v>14250</v>
      </c>
      <c r="C194" s="86">
        <f t="shared" si="13"/>
        <v>38727.906976744183</v>
      </c>
      <c r="D194" s="79">
        <v>42700</v>
      </c>
      <c r="E194" s="79">
        <v>60</v>
      </c>
      <c r="F194" s="79">
        <v>585</v>
      </c>
      <c r="G194" s="79">
        <v>155400</v>
      </c>
      <c r="H194" s="79" t="s">
        <v>268</v>
      </c>
      <c r="I194" s="79" t="s">
        <v>83</v>
      </c>
      <c r="J194" s="79">
        <v>0</v>
      </c>
      <c r="K194" s="79">
        <v>0</v>
      </c>
      <c r="L194" s="79">
        <v>1</v>
      </c>
      <c r="M194" s="34"/>
      <c r="N194" s="35">
        <f t="shared" si="10"/>
        <v>151.14335921568221</v>
      </c>
      <c r="O194" s="35">
        <f t="shared" si="11"/>
        <v>35957.203105881868</v>
      </c>
      <c r="P194" s="35">
        <f t="shared" si="14"/>
        <v>94.043692838373687</v>
      </c>
      <c r="Q194" s="35">
        <f t="shared" si="12"/>
        <v>29105.243140604842</v>
      </c>
      <c r="S194" s="112">
        <v>5025</v>
      </c>
      <c r="T194" s="35">
        <v>21799.53</v>
      </c>
    </row>
    <row r="195" spans="1:20" x14ac:dyDescent="0.25">
      <c r="A195" s="112" t="s">
        <v>348</v>
      </c>
      <c r="B195" s="79">
        <v>15000</v>
      </c>
      <c r="C195" s="86">
        <f t="shared" si="13"/>
        <v>40950</v>
      </c>
      <c r="D195" s="79">
        <v>45500</v>
      </c>
      <c r="E195" s="79">
        <v>63</v>
      </c>
      <c r="F195" s="79">
        <v>567</v>
      </c>
      <c r="G195" s="79">
        <v>155600</v>
      </c>
      <c r="H195" s="79" t="s">
        <v>268</v>
      </c>
      <c r="I195" s="79" t="s">
        <v>83</v>
      </c>
      <c r="J195" s="79">
        <v>0</v>
      </c>
      <c r="K195" s="79">
        <v>0</v>
      </c>
      <c r="L195" s="79">
        <v>1</v>
      </c>
      <c r="M195" s="34"/>
      <c r="N195" s="35">
        <f t="shared" si="10"/>
        <v>159.09827285861286</v>
      </c>
      <c r="O195" s="35">
        <f t="shared" si="11"/>
        <v>36911.79274303354</v>
      </c>
      <c r="P195" s="35">
        <f t="shared" si="14"/>
        <v>98.993360882498607</v>
      </c>
      <c r="Q195" s="35">
        <f t="shared" si="12"/>
        <v>29699.203305899831</v>
      </c>
      <c r="S195" s="112">
        <v>5033</v>
      </c>
      <c r="T195" s="35">
        <v>21805.87</v>
      </c>
    </row>
    <row r="196" spans="1:20" x14ac:dyDescent="0.25">
      <c r="A196" s="112" t="s">
        <v>349</v>
      </c>
      <c r="B196" s="79">
        <v>9500</v>
      </c>
      <c r="C196" s="86">
        <f t="shared" si="13"/>
        <v>29442.700156985873</v>
      </c>
      <c r="D196" s="79">
        <v>34100</v>
      </c>
      <c r="E196" s="79">
        <v>87</v>
      </c>
      <c r="F196" s="79">
        <v>550</v>
      </c>
      <c r="G196" s="79">
        <v>155700</v>
      </c>
      <c r="H196" s="79" t="s">
        <v>268</v>
      </c>
      <c r="I196" s="79" t="s">
        <v>83</v>
      </c>
      <c r="J196" s="79">
        <v>0</v>
      </c>
      <c r="K196" s="79">
        <v>0</v>
      </c>
      <c r="L196" s="79">
        <v>1</v>
      </c>
      <c r="M196" s="34"/>
      <c r="N196" s="35">
        <f t="shared" si="10"/>
        <v>100.76223947712148</v>
      </c>
      <c r="O196" s="35">
        <f t="shared" si="11"/>
        <v>29911.468737254578</v>
      </c>
      <c r="P196" s="35">
        <f t="shared" si="14"/>
        <v>62.695795225582451</v>
      </c>
      <c r="Q196" s="35">
        <f t="shared" si="12"/>
        <v>25343.495427069895</v>
      </c>
      <c r="S196" s="112">
        <v>5035</v>
      </c>
      <c r="T196" s="35">
        <v>21807.45</v>
      </c>
    </row>
    <row r="197" spans="1:20" x14ac:dyDescent="0.25">
      <c r="A197" s="112" t="s">
        <v>1133</v>
      </c>
      <c r="B197" s="79">
        <v>5500</v>
      </c>
      <c r="C197" s="86">
        <f t="shared" si="13"/>
        <v>26480.487804878048</v>
      </c>
      <c r="D197" s="79">
        <v>32900</v>
      </c>
      <c r="E197" s="79">
        <v>168</v>
      </c>
      <c r="F197" s="79">
        <v>693</v>
      </c>
      <c r="G197" s="79">
        <v>155800</v>
      </c>
      <c r="H197" s="79" t="s">
        <v>1027</v>
      </c>
      <c r="I197" s="79" t="s">
        <v>83</v>
      </c>
      <c r="J197" s="79">
        <v>0</v>
      </c>
      <c r="K197" s="79">
        <v>0</v>
      </c>
      <c r="L197" s="79">
        <v>1</v>
      </c>
      <c r="M197" s="34"/>
      <c r="N197" s="35">
        <f t="shared" si="10"/>
        <v>58.336033381491376</v>
      </c>
      <c r="O197" s="35">
        <f t="shared" si="11"/>
        <v>24820.324005778966</v>
      </c>
      <c r="P197" s="35">
        <f t="shared" si="14"/>
        <v>36.297565656916156</v>
      </c>
      <c r="Q197" s="35">
        <f t="shared" si="12"/>
        <v>22175.70787882994</v>
      </c>
      <c r="S197" s="112">
        <v>5041.5</v>
      </c>
      <c r="T197" s="35">
        <v>21812.6</v>
      </c>
    </row>
    <row r="198" spans="1:20" x14ac:dyDescent="0.25">
      <c r="A198" s="112" t="s">
        <v>350</v>
      </c>
      <c r="B198" s="79">
        <v>17500</v>
      </c>
      <c r="C198" s="86">
        <f t="shared" si="13"/>
        <v>70148.873239436623</v>
      </c>
      <c r="D198" s="79">
        <v>77700</v>
      </c>
      <c r="E198" s="79">
        <v>138</v>
      </c>
      <c r="F198" s="79">
        <v>1282</v>
      </c>
      <c r="G198" s="79">
        <v>156400</v>
      </c>
      <c r="H198" s="79" t="s">
        <v>268</v>
      </c>
      <c r="I198" s="79" t="s">
        <v>83</v>
      </c>
      <c r="J198" s="79">
        <v>0</v>
      </c>
      <c r="K198" s="79">
        <v>0</v>
      </c>
      <c r="L198" s="79">
        <v>1</v>
      </c>
      <c r="M198" s="34"/>
      <c r="N198" s="35">
        <f t="shared" ref="N198:N261" si="15">-PMT($O$3/12,120,B198)</f>
        <v>185.61465166838167</v>
      </c>
      <c r="O198" s="35">
        <f t="shared" ref="O198:O261" si="16">N198*12*10+$O$2</f>
        <v>40093.758200205804</v>
      </c>
      <c r="P198" s="35">
        <f t="shared" si="14"/>
        <v>115.49225436291505</v>
      </c>
      <c r="Q198" s="35">
        <f t="shared" ref="Q198:Q261" si="17">P198*12*10+$O$2</f>
        <v>31679.070523549806</v>
      </c>
      <c r="S198" s="112">
        <v>5044</v>
      </c>
      <c r="T198" s="35">
        <v>21814.58</v>
      </c>
    </row>
    <row r="199" spans="1:20" x14ac:dyDescent="0.25">
      <c r="A199" s="112" t="s">
        <v>3258</v>
      </c>
      <c r="B199" s="79">
        <v>4765</v>
      </c>
      <c r="C199" s="86">
        <f t="shared" ref="C199:C262" si="18">D199*F199/SUM(E199:F199)</f>
        <v>31544.137931034482</v>
      </c>
      <c r="D199" s="79">
        <v>37100</v>
      </c>
      <c r="E199" s="79">
        <v>152</v>
      </c>
      <c r="F199" s="79">
        <v>863</v>
      </c>
      <c r="G199" s="79">
        <v>156700</v>
      </c>
      <c r="H199" s="79" t="s">
        <v>1027</v>
      </c>
      <c r="I199" s="79" t="s">
        <v>83</v>
      </c>
      <c r="J199" s="79">
        <v>0</v>
      </c>
      <c r="K199" s="79">
        <v>0</v>
      </c>
      <c r="L199" s="79">
        <v>1</v>
      </c>
      <c r="M199" s="34"/>
      <c r="N199" s="35">
        <f t="shared" si="15"/>
        <v>50.540218011419348</v>
      </c>
      <c r="O199" s="35">
        <f t="shared" si="16"/>
        <v>23884.826161370322</v>
      </c>
      <c r="P199" s="35">
        <f t="shared" ref="P199:P262" si="19">-PMT($O$3/12,240,B199)</f>
        <v>31.446890973673725</v>
      </c>
      <c r="Q199" s="35">
        <f t="shared" si="17"/>
        <v>21593.626916840847</v>
      </c>
      <c r="S199" s="112">
        <v>5052</v>
      </c>
      <c r="T199" s="35">
        <v>21820.92</v>
      </c>
    </row>
    <row r="200" spans="1:20" x14ac:dyDescent="0.25">
      <c r="A200" s="112" t="s">
        <v>1134</v>
      </c>
      <c r="B200" s="79">
        <v>18250</v>
      </c>
      <c r="C200" s="86">
        <f t="shared" si="18"/>
        <v>74339.984038308059</v>
      </c>
      <c r="D200" s="79">
        <v>80300</v>
      </c>
      <c r="E200" s="79">
        <v>186</v>
      </c>
      <c r="F200" s="79">
        <v>2320</v>
      </c>
      <c r="G200" s="79">
        <v>156900</v>
      </c>
      <c r="H200" s="79" t="s">
        <v>1027</v>
      </c>
      <c r="I200" s="79" t="s">
        <v>83</v>
      </c>
      <c r="J200" s="79">
        <v>0</v>
      </c>
      <c r="K200" s="79">
        <v>0</v>
      </c>
      <c r="L200" s="79">
        <v>1</v>
      </c>
      <c r="M200" s="34"/>
      <c r="N200" s="35">
        <f t="shared" si="15"/>
        <v>193.56956531131229</v>
      </c>
      <c r="O200" s="35">
        <f t="shared" si="16"/>
        <v>41048.347837357476</v>
      </c>
      <c r="P200" s="35">
        <f t="shared" si="19"/>
        <v>120.44192240703998</v>
      </c>
      <c r="Q200" s="35">
        <f t="shared" si="17"/>
        <v>32273.030688844796</v>
      </c>
      <c r="S200" s="112">
        <v>5055</v>
      </c>
      <c r="T200" s="35">
        <v>21823.29</v>
      </c>
    </row>
    <row r="201" spans="1:20" x14ac:dyDescent="0.25">
      <c r="A201" s="112" t="s">
        <v>1135</v>
      </c>
      <c r="B201" s="79">
        <v>11000</v>
      </c>
      <c r="C201" s="86">
        <f t="shared" si="18"/>
        <v>51514.640198511166</v>
      </c>
      <c r="D201" s="79">
        <v>56800</v>
      </c>
      <c r="E201" s="79">
        <v>75</v>
      </c>
      <c r="F201" s="79">
        <v>731</v>
      </c>
      <c r="G201" s="79">
        <v>157000</v>
      </c>
      <c r="H201" s="79" t="s">
        <v>1027</v>
      </c>
      <c r="I201" s="79" t="s">
        <v>83</v>
      </c>
      <c r="J201" s="79">
        <v>0</v>
      </c>
      <c r="K201" s="79">
        <v>0</v>
      </c>
      <c r="L201" s="79">
        <v>1</v>
      </c>
      <c r="M201" s="34"/>
      <c r="N201" s="35">
        <f t="shared" si="15"/>
        <v>116.67206676298275</v>
      </c>
      <c r="O201" s="35">
        <f t="shared" si="16"/>
        <v>31820.648011557932</v>
      </c>
      <c r="P201" s="35">
        <f t="shared" si="19"/>
        <v>72.595131313832312</v>
      </c>
      <c r="Q201" s="35">
        <f t="shared" si="17"/>
        <v>26531.415757659877</v>
      </c>
      <c r="S201" s="112">
        <v>5066</v>
      </c>
      <c r="T201" s="35">
        <v>21832</v>
      </c>
    </row>
    <row r="202" spans="1:20" x14ac:dyDescent="0.25">
      <c r="A202" s="112" t="s">
        <v>1136</v>
      </c>
      <c r="B202" s="79">
        <v>11000</v>
      </c>
      <c r="C202" s="86">
        <f t="shared" si="18"/>
        <v>37785.125348189416</v>
      </c>
      <c r="D202" s="79">
        <v>43800</v>
      </c>
      <c r="E202" s="79">
        <v>493</v>
      </c>
      <c r="F202" s="79">
        <v>3097</v>
      </c>
      <c r="G202" s="79">
        <v>157700</v>
      </c>
      <c r="H202" s="79" t="s">
        <v>1027</v>
      </c>
      <c r="I202" s="79" t="s">
        <v>83</v>
      </c>
      <c r="J202" s="79">
        <v>0</v>
      </c>
      <c r="K202" s="79">
        <v>0</v>
      </c>
      <c r="L202" s="79">
        <v>1</v>
      </c>
      <c r="M202" s="34"/>
      <c r="N202" s="35">
        <f t="shared" si="15"/>
        <v>116.67206676298275</v>
      </c>
      <c r="O202" s="35">
        <f t="shared" si="16"/>
        <v>31820.648011557932</v>
      </c>
      <c r="P202" s="35">
        <f t="shared" si="19"/>
        <v>72.595131313832312</v>
      </c>
      <c r="Q202" s="35">
        <f t="shared" si="17"/>
        <v>26531.415757659877</v>
      </c>
      <c r="S202" s="112">
        <v>5072</v>
      </c>
      <c r="T202" s="35">
        <v>21836.75</v>
      </c>
    </row>
    <row r="203" spans="1:20" x14ac:dyDescent="0.25">
      <c r="A203" s="112" t="s">
        <v>351</v>
      </c>
      <c r="B203" s="79">
        <v>15500</v>
      </c>
      <c r="C203" s="86">
        <f t="shared" si="18"/>
        <v>39908.571428571428</v>
      </c>
      <c r="D203" s="79">
        <v>43200</v>
      </c>
      <c r="E203" s="79">
        <v>32</v>
      </c>
      <c r="F203" s="79">
        <v>388</v>
      </c>
      <c r="G203" s="79">
        <v>157800</v>
      </c>
      <c r="H203" s="79" t="s">
        <v>268</v>
      </c>
      <c r="I203" s="79" t="s">
        <v>83</v>
      </c>
      <c r="J203" s="79">
        <v>0</v>
      </c>
      <c r="K203" s="79">
        <v>0</v>
      </c>
      <c r="L203" s="79">
        <v>1</v>
      </c>
      <c r="M203" s="34"/>
      <c r="N203" s="35">
        <f t="shared" si="15"/>
        <v>164.40154862056661</v>
      </c>
      <c r="O203" s="35">
        <f t="shared" si="16"/>
        <v>37548.185834467993</v>
      </c>
      <c r="P203" s="35">
        <f t="shared" si="19"/>
        <v>102.2931395785819</v>
      </c>
      <c r="Q203" s="35">
        <f t="shared" si="17"/>
        <v>30095.176749429829</v>
      </c>
      <c r="S203" s="112">
        <v>5075</v>
      </c>
      <c r="T203" s="35">
        <v>21839.13</v>
      </c>
    </row>
    <row r="204" spans="1:20" x14ac:dyDescent="0.25">
      <c r="A204" s="112" t="s">
        <v>3259</v>
      </c>
      <c r="B204" s="79">
        <v>14500</v>
      </c>
      <c r="C204" s="86">
        <f t="shared" si="18"/>
        <v>64799.427480916027</v>
      </c>
      <c r="D204" s="79">
        <v>70300</v>
      </c>
      <c r="E204" s="79">
        <v>41</v>
      </c>
      <c r="F204" s="79">
        <v>483</v>
      </c>
      <c r="G204" s="79">
        <v>157900</v>
      </c>
      <c r="H204" s="79" t="s">
        <v>1027</v>
      </c>
      <c r="I204" s="79" t="s">
        <v>83</v>
      </c>
      <c r="J204" s="79">
        <v>0</v>
      </c>
      <c r="K204" s="79">
        <v>0</v>
      </c>
      <c r="L204" s="79">
        <v>1</v>
      </c>
      <c r="M204" s="34"/>
      <c r="N204" s="35">
        <f t="shared" si="15"/>
        <v>153.7949970966591</v>
      </c>
      <c r="O204" s="35">
        <f t="shared" si="16"/>
        <v>36275.399651599088</v>
      </c>
      <c r="P204" s="35">
        <f t="shared" si="19"/>
        <v>95.693582186415327</v>
      </c>
      <c r="Q204" s="35">
        <f t="shared" si="17"/>
        <v>29303.229862369841</v>
      </c>
      <c r="S204" s="112">
        <v>5076.5</v>
      </c>
      <c r="T204" s="35">
        <v>21840.32</v>
      </c>
    </row>
    <row r="205" spans="1:20" x14ac:dyDescent="0.25">
      <c r="A205" s="112" t="s">
        <v>3260</v>
      </c>
      <c r="B205" s="79">
        <v>7520</v>
      </c>
      <c r="C205" s="86">
        <f t="shared" si="18"/>
        <v>30591.271347248578</v>
      </c>
      <c r="D205" s="79">
        <v>35200</v>
      </c>
      <c r="E205" s="79">
        <v>138</v>
      </c>
      <c r="F205" s="79">
        <v>916</v>
      </c>
      <c r="G205" s="79">
        <v>158100</v>
      </c>
      <c r="H205" s="79" t="s">
        <v>1027</v>
      </c>
      <c r="I205" s="79" t="s">
        <v>83</v>
      </c>
      <c r="J205" s="79">
        <v>0</v>
      </c>
      <c r="K205" s="79">
        <v>0</v>
      </c>
      <c r="L205" s="79">
        <v>1</v>
      </c>
      <c r="M205" s="34"/>
      <c r="N205" s="35">
        <f t="shared" si="15"/>
        <v>79.761267459784563</v>
      </c>
      <c r="O205" s="35">
        <f t="shared" si="16"/>
        <v>27391.352095174148</v>
      </c>
      <c r="P205" s="35">
        <f t="shared" si="19"/>
        <v>49.62867158909264</v>
      </c>
      <c r="Q205" s="35">
        <f t="shared" si="17"/>
        <v>23775.440590691116</v>
      </c>
      <c r="S205" s="112">
        <v>5077</v>
      </c>
      <c r="T205" s="35">
        <v>21840.71</v>
      </c>
    </row>
    <row r="206" spans="1:20" x14ac:dyDescent="0.25">
      <c r="A206" s="112" t="s">
        <v>3261</v>
      </c>
      <c r="B206" s="79">
        <v>10257</v>
      </c>
      <c r="C206" s="86">
        <f t="shared" si="18"/>
        <v>38119.453924914676</v>
      </c>
      <c r="D206" s="79">
        <v>43800</v>
      </c>
      <c r="E206" s="79">
        <v>152</v>
      </c>
      <c r="F206" s="79">
        <v>1020</v>
      </c>
      <c r="G206" s="79">
        <v>158500</v>
      </c>
      <c r="H206" s="79" t="s">
        <v>1027</v>
      </c>
      <c r="I206" s="79" t="s">
        <v>83</v>
      </c>
      <c r="J206" s="79">
        <v>0</v>
      </c>
      <c r="K206" s="79">
        <v>0</v>
      </c>
      <c r="L206" s="79">
        <v>1</v>
      </c>
      <c r="M206" s="34"/>
      <c r="N206" s="35">
        <f t="shared" si="15"/>
        <v>108.79139898071946</v>
      </c>
      <c r="O206" s="35">
        <f t="shared" si="16"/>
        <v>30874.967877686337</v>
      </c>
      <c r="P206" s="35">
        <f t="shared" si="19"/>
        <v>67.691660171452554</v>
      </c>
      <c r="Q206" s="35">
        <f t="shared" si="17"/>
        <v>25942.999220574307</v>
      </c>
      <c r="S206" s="112">
        <v>5081.5</v>
      </c>
      <c r="T206" s="35">
        <v>21844.28</v>
      </c>
    </row>
    <row r="207" spans="1:20" x14ac:dyDescent="0.25">
      <c r="A207" s="112" t="s">
        <v>352</v>
      </c>
      <c r="B207" s="79">
        <v>17662.5</v>
      </c>
      <c r="C207" s="86">
        <f t="shared" si="18"/>
        <v>43220.317460317463</v>
      </c>
      <c r="D207" s="79">
        <v>50800</v>
      </c>
      <c r="E207" s="79">
        <v>47</v>
      </c>
      <c r="F207" s="79">
        <v>268</v>
      </c>
      <c r="G207" s="79">
        <v>158600</v>
      </c>
      <c r="H207" s="79" t="s">
        <v>268</v>
      </c>
      <c r="I207" s="79" t="s">
        <v>83</v>
      </c>
      <c r="J207" s="79">
        <v>0</v>
      </c>
      <c r="K207" s="79">
        <v>0</v>
      </c>
      <c r="L207" s="79">
        <v>1</v>
      </c>
      <c r="M207" s="34"/>
      <c r="N207" s="35">
        <f t="shared" si="15"/>
        <v>187.33821629101664</v>
      </c>
      <c r="O207" s="35">
        <f t="shared" si="16"/>
        <v>40300.585954921997</v>
      </c>
      <c r="P207" s="35">
        <f t="shared" si="19"/>
        <v>116.56468243914212</v>
      </c>
      <c r="Q207" s="35">
        <f t="shared" si="17"/>
        <v>31807.761892697054</v>
      </c>
      <c r="S207" s="112">
        <v>5083.5</v>
      </c>
      <c r="T207" s="35">
        <v>21845.86</v>
      </c>
    </row>
    <row r="208" spans="1:20" x14ac:dyDescent="0.25">
      <c r="A208" s="112" t="s">
        <v>353</v>
      </c>
      <c r="B208" s="79">
        <v>14376</v>
      </c>
      <c r="C208" s="86">
        <f t="shared" si="18"/>
        <v>37192.614770459084</v>
      </c>
      <c r="D208" s="79">
        <v>41500</v>
      </c>
      <c r="E208" s="79">
        <v>52</v>
      </c>
      <c r="F208" s="79">
        <v>449</v>
      </c>
      <c r="G208" s="79">
        <v>158800</v>
      </c>
      <c r="H208" s="79" t="s">
        <v>268</v>
      </c>
      <c r="I208" s="79" t="s">
        <v>83</v>
      </c>
      <c r="J208" s="79">
        <v>0</v>
      </c>
      <c r="K208" s="79">
        <v>0</v>
      </c>
      <c r="L208" s="79">
        <v>1</v>
      </c>
      <c r="M208" s="34"/>
      <c r="N208" s="35">
        <f t="shared" si="15"/>
        <v>152.47978470769453</v>
      </c>
      <c r="O208" s="35">
        <f t="shared" si="16"/>
        <v>36117.574164923346</v>
      </c>
      <c r="P208" s="35">
        <f t="shared" si="19"/>
        <v>94.875237069786664</v>
      </c>
      <c r="Q208" s="35">
        <f t="shared" si="17"/>
        <v>29205.0284483744</v>
      </c>
      <c r="S208" s="112">
        <v>5089</v>
      </c>
      <c r="T208" s="35">
        <v>21850.22</v>
      </c>
    </row>
    <row r="209" spans="1:20" x14ac:dyDescent="0.25">
      <c r="A209" s="112" t="s">
        <v>354</v>
      </c>
      <c r="B209" s="79">
        <v>11771.5</v>
      </c>
      <c r="C209" s="86">
        <f t="shared" si="18"/>
        <v>22759.600997506233</v>
      </c>
      <c r="D209" s="79">
        <v>28700</v>
      </c>
      <c r="E209" s="79">
        <v>83</v>
      </c>
      <c r="F209" s="79">
        <v>318</v>
      </c>
      <c r="G209" s="79">
        <v>159600</v>
      </c>
      <c r="H209" s="79" t="s">
        <v>268</v>
      </c>
      <c r="I209" s="79" t="s">
        <v>83</v>
      </c>
      <c r="J209" s="79">
        <v>0</v>
      </c>
      <c r="K209" s="79">
        <v>0</v>
      </c>
      <c r="L209" s="79">
        <v>1</v>
      </c>
      <c r="M209" s="34"/>
      <c r="N209" s="35">
        <f t="shared" si="15"/>
        <v>124.85502126367741</v>
      </c>
      <c r="O209" s="35">
        <f t="shared" si="16"/>
        <v>32802.602551641292</v>
      </c>
      <c r="P209" s="35">
        <f t="shared" si="19"/>
        <v>77.686689841888835</v>
      </c>
      <c r="Q209" s="35">
        <f t="shared" si="17"/>
        <v>27142.40278102666</v>
      </c>
      <c r="S209" s="112">
        <v>5090</v>
      </c>
      <c r="T209" s="35">
        <v>21851.01</v>
      </c>
    </row>
    <row r="210" spans="1:20" x14ac:dyDescent="0.25">
      <c r="A210" s="112" t="s">
        <v>355</v>
      </c>
      <c r="B210" s="79">
        <v>8750</v>
      </c>
      <c r="C210" s="86">
        <f t="shared" si="18"/>
        <v>30171.985157699444</v>
      </c>
      <c r="D210" s="79">
        <v>35900</v>
      </c>
      <c r="E210" s="79">
        <v>86</v>
      </c>
      <c r="F210" s="79">
        <v>453</v>
      </c>
      <c r="G210" s="79">
        <v>159700</v>
      </c>
      <c r="H210" s="79" t="s">
        <v>268</v>
      </c>
      <c r="I210" s="79" t="s">
        <v>83</v>
      </c>
      <c r="J210" s="79">
        <v>0</v>
      </c>
      <c r="K210" s="79">
        <v>0</v>
      </c>
      <c r="L210" s="79">
        <v>1</v>
      </c>
      <c r="M210" s="34"/>
      <c r="N210" s="35">
        <f t="shared" si="15"/>
        <v>92.807325834190834</v>
      </c>
      <c r="O210" s="35">
        <f t="shared" si="16"/>
        <v>28956.879100102902</v>
      </c>
      <c r="P210" s="35">
        <f t="shared" si="19"/>
        <v>57.746127181457524</v>
      </c>
      <c r="Q210" s="35">
        <f t="shared" si="17"/>
        <v>24749.535261774901</v>
      </c>
      <c r="S210" s="112">
        <v>5090.5</v>
      </c>
      <c r="T210" s="35">
        <v>21851.41</v>
      </c>
    </row>
    <row r="211" spans="1:20" x14ac:dyDescent="0.25">
      <c r="A211" s="112" t="s">
        <v>1137</v>
      </c>
      <c r="B211" s="79">
        <v>14900</v>
      </c>
      <c r="C211" s="86">
        <f t="shared" si="18"/>
        <v>49909.868796349117</v>
      </c>
      <c r="D211" s="79">
        <v>55200</v>
      </c>
      <c r="E211" s="79">
        <v>504</v>
      </c>
      <c r="F211" s="79">
        <v>4755</v>
      </c>
      <c r="G211" s="79">
        <v>159800</v>
      </c>
      <c r="H211" s="79" t="s">
        <v>1027</v>
      </c>
      <c r="I211" s="79" t="s">
        <v>83</v>
      </c>
      <c r="J211" s="79">
        <v>0</v>
      </c>
      <c r="K211" s="79">
        <v>0</v>
      </c>
      <c r="L211" s="79">
        <v>1</v>
      </c>
      <c r="M211" s="34"/>
      <c r="N211" s="35">
        <f t="shared" si="15"/>
        <v>158.03761770622211</v>
      </c>
      <c r="O211" s="35">
        <f t="shared" si="16"/>
        <v>36784.514124746653</v>
      </c>
      <c r="P211" s="35">
        <f t="shared" si="19"/>
        <v>98.333405143281951</v>
      </c>
      <c r="Q211" s="35">
        <f t="shared" si="17"/>
        <v>29620.008617193835</v>
      </c>
      <c r="S211" s="112">
        <v>5095</v>
      </c>
      <c r="T211" s="35">
        <v>21854.97</v>
      </c>
    </row>
    <row r="212" spans="1:20" x14ac:dyDescent="0.25">
      <c r="A212" s="112" t="s">
        <v>1138</v>
      </c>
      <c r="B212" s="79">
        <v>13500</v>
      </c>
      <c r="C212" s="86">
        <f t="shared" si="18"/>
        <v>37629.875518672197</v>
      </c>
      <c r="D212" s="79">
        <v>41600</v>
      </c>
      <c r="E212" s="79">
        <v>138</v>
      </c>
      <c r="F212" s="79">
        <v>1308</v>
      </c>
      <c r="G212" s="79">
        <v>160200</v>
      </c>
      <c r="H212" s="79" t="s">
        <v>1027</v>
      </c>
      <c r="I212" s="79" t="s">
        <v>83</v>
      </c>
      <c r="J212" s="79">
        <v>0</v>
      </c>
      <c r="K212" s="79">
        <v>0</v>
      </c>
      <c r="L212" s="79">
        <v>1</v>
      </c>
      <c r="M212" s="34"/>
      <c r="N212" s="35">
        <f t="shared" si="15"/>
        <v>143.18844557275156</v>
      </c>
      <c r="O212" s="35">
        <f t="shared" si="16"/>
        <v>35002.613468730189</v>
      </c>
      <c r="P212" s="35">
        <f t="shared" si="19"/>
        <v>89.094024794248753</v>
      </c>
      <c r="Q212" s="35">
        <f t="shared" si="17"/>
        <v>28511.282975309849</v>
      </c>
      <c r="S212" s="112">
        <v>5100</v>
      </c>
      <c r="T212" s="35">
        <v>21858.93</v>
      </c>
    </row>
    <row r="213" spans="1:20" x14ac:dyDescent="0.25">
      <c r="A213" s="112" t="s">
        <v>356</v>
      </c>
      <c r="B213" s="79">
        <v>9500</v>
      </c>
      <c r="C213" s="86">
        <f t="shared" si="18"/>
        <v>34120.930232558138</v>
      </c>
      <c r="D213" s="79">
        <v>39300</v>
      </c>
      <c r="E213" s="79">
        <v>34</v>
      </c>
      <c r="F213" s="79">
        <v>224</v>
      </c>
      <c r="G213" s="79">
        <v>160400</v>
      </c>
      <c r="H213" s="79" t="s">
        <v>268</v>
      </c>
      <c r="I213" s="79" t="s">
        <v>83</v>
      </c>
      <c r="J213" s="79">
        <v>0</v>
      </c>
      <c r="K213" s="79">
        <v>0</v>
      </c>
      <c r="L213" s="79">
        <v>1</v>
      </c>
      <c r="M213" s="34"/>
      <c r="N213" s="35">
        <f t="shared" si="15"/>
        <v>100.76223947712148</v>
      </c>
      <c r="O213" s="35">
        <f t="shared" si="16"/>
        <v>29911.468737254578</v>
      </c>
      <c r="P213" s="35">
        <f t="shared" si="19"/>
        <v>62.695795225582451</v>
      </c>
      <c r="Q213" s="35">
        <f t="shared" si="17"/>
        <v>25343.495427069895</v>
      </c>
      <c r="S213" s="112">
        <v>5109</v>
      </c>
      <c r="T213" s="35">
        <v>21866.06</v>
      </c>
    </row>
    <row r="214" spans="1:20" x14ac:dyDescent="0.25">
      <c r="A214" s="112" t="s">
        <v>357</v>
      </c>
      <c r="B214" s="79">
        <v>8432.5</v>
      </c>
      <c r="C214" s="86">
        <f t="shared" si="18"/>
        <v>34167.414403778042</v>
      </c>
      <c r="D214" s="79">
        <v>41700</v>
      </c>
      <c r="E214" s="79">
        <v>153</v>
      </c>
      <c r="F214" s="79">
        <v>694</v>
      </c>
      <c r="G214" s="79">
        <v>160500</v>
      </c>
      <c r="H214" s="79" t="s">
        <v>268</v>
      </c>
      <c r="I214" s="79" t="s">
        <v>83</v>
      </c>
      <c r="J214" s="79">
        <v>0</v>
      </c>
      <c r="K214" s="79">
        <v>0</v>
      </c>
      <c r="L214" s="79">
        <v>1</v>
      </c>
      <c r="M214" s="34"/>
      <c r="N214" s="35">
        <f t="shared" si="15"/>
        <v>89.439745725350193</v>
      </c>
      <c r="O214" s="35">
        <f t="shared" si="16"/>
        <v>28552.769487042024</v>
      </c>
      <c r="P214" s="35">
        <f t="shared" si="19"/>
        <v>55.650767709444636</v>
      </c>
      <c r="Q214" s="35">
        <f t="shared" si="17"/>
        <v>24498.092125133357</v>
      </c>
      <c r="S214" s="112">
        <v>5125</v>
      </c>
      <c r="T214" s="35">
        <v>21878.73</v>
      </c>
    </row>
    <row r="215" spans="1:20" x14ac:dyDescent="0.25">
      <c r="A215" s="112" t="s">
        <v>358</v>
      </c>
      <c r="B215" s="79">
        <v>5500</v>
      </c>
      <c r="C215" s="86">
        <f t="shared" si="18"/>
        <v>33835.616438356163</v>
      </c>
      <c r="D215" s="79">
        <v>46800</v>
      </c>
      <c r="E215" s="79">
        <v>182</v>
      </c>
      <c r="F215" s="79">
        <v>475</v>
      </c>
      <c r="G215" s="79">
        <v>160600</v>
      </c>
      <c r="H215" s="79" t="s">
        <v>268</v>
      </c>
      <c r="I215" s="79" t="s">
        <v>83</v>
      </c>
      <c r="J215" s="79">
        <v>0</v>
      </c>
      <c r="K215" s="79">
        <v>0</v>
      </c>
      <c r="L215" s="79">
        <v>1</v>
      </c>
      <c r="M215" s="34"/>
      <c r="N215" s="35">
        <f t="shared" si="15"/>
        <v>58.336033381491376</v>
      </c>
      <c r="O215" s="35">
        <f t="shared" si="16"/>
        <v>24820.324005778966</v>
      </c>
      <c r="P215" s="35">
        <f t="shared" si="19"/>
        <v>36.297565656916156</v>
      </c>
      <c r="Q215" s="35">
        <f t="shared" si="17"/>
        <v>22175.70787882994</v>
      </c>
      <c r="S215" s="112">
        <v>5136</v>
      </c>
      <c r="T215" s="35">
        <v>21887.439999999999</v>
      </c>
    </row>
    <row r="216" spans="1:20" x14ac:dyDescent="0.25">
      <c r="A216" s="112" t="s">
        <v>1139</v>
      </c>
      <c r="B216" s="79">
        <v>12338</v>
      </c>
      <c r="C216" s="86">
        <f t="shared" si="18"/>
        <v>44461.620795107032</v>
      </c>
      <c r="D216" s="79">
        <v>50500</v>
      </c>
      <c r="E216" s="79">
        <v>391</v>
      </c>
      <c r="F216" s="79">
        <v>2879</v>
      </c>
      <c r="G216" s="79">
        <v>161000</v>
      </c>
      <c r="H216" s="79" t="s">
        <v>1027</v>
      </c>
      <c r="I216" s="79" t="s">
        <v>83</v>
      </c>
      <c r="J216" s="79">
        <v>0</v>
      </c>
      <c r="K216" s="79">
        <v>0</v>
      </c>
      <c r="L216" s="79">
        <v>1</v>
      </c>
      <c r="M216" s="34"/>
      <c r="N216" s="35">
        <f t="shared" si="15"/>
        <v>130.86363270197103</v>
      </c>
      <c r="O216" s="35">
        <f t="shared" si="16"/>
        <v>33523.635924236522</v>
      </c>
      <c r="P216" s="35">
        <f t="shared" si="19"/>
        <v>81.425339104551185</v>
      </c>
      <c r="Q216" s="35">
        <f t="shared" si="17"/>
        <v>27591.040692546143</v>
      </c>
      <c r="S216" s="112">
        <v>5149.5</v>
      </c>
      <c r="T216" s="35">
        <v>21898.13</v>
      </c>
    </row>
    <row r="217" spans="1:20" x14ac:dyDescent="0.25">
      <c r="A217" s="112" t="s">
        <v>1140</v>
      </c>
      <c r="B217" s="79">
        <v>10250</v>
      </c>
      <c r="C217" s="86">
        <f t="shared" si="18"/>
        <v>29957.183908045976</v>
      </c>
      <c r="D217" s="79">
        <v>37100</v>
      </c>
      <c r="E217" s="79">
        <v>201</v>
      </c>
      <c r="F217" s="79">
        <v>843</v>
      </c>
      <c r="G217" s="79">
        <v>161100</v>
      </c>
      <c r="H217" s="79" t="s">
        <v>1027</v>
      </c>
      <c r="I217" s="79" t="s">
        <v>83</v>
      </c>
      <c r="J217" s="79">
        <v>0</v>
      </c>
      <c r="K217" s="79">
        <v>0</v>
      </c>
      <c r="L217" s="79">
        <v>1</v>
      </c>
      <c r="M217" s="34"/>
      <c r="N217" s="35">
        <f t="shared" si="15"/>
        <v>108.7171531200521</v>
      </c>
      <c r="O217" s="35">
        <f t="shared" si="16"/>
        <v>30866.058374406253</v>
      </c>
      <c r="P217" s="35">
        <f t="shared" si="19"/>
        <v>67.645463269707392</v>
      </c>
      <c r="Q217" s="35">
        <f t="shared" si="17"/>
        <v>25937.455592364888</v>
      </c>
      <c r="S217" s="112">
        <v>5150</v>
      </c>
      <c r="T217" s="35">
        <v>21898.53</v>
      </c>
    </row>
    <row r="218" spans="1:20" x14ac:dyDescent="0.25">
      <c r="A218" s="112" t="s">
        <v>1141</v>
      </c>
      <c r="B218" s="79">
        <v>3380</v>
      </c>
      <c r="C218" s="86">
        <f t="shared" si="18"/>
        <v>27712.793733681461</v>
      </c>
      <c r="D218" s="79">
        <v>34800</v>
      </c>
      <c r="E218" s="79">
        <v>156</v>
      </c>
      <c r="F218" s="79">
        <v>610</v>
      </c>
      <c r="G218" s="79">
        <v>161200</v>
      </c>
      <c r="H218" s="79" t="s">
        <v>1027</v>
      </c>
      <c r="I218" s="79" t="s">
        <v>85</v>
      </c>
      <c r="J218" s="79">
        <v>0</v>
      </c>
      <c r="K218" s="79">
        <v>0</v>
      </c>
      <c r="L218" s="79">
        <v>1</v>
      </c>
      <c r="M218" s="34"/>
      <c r="N218" s="35">
        <f t="shared" si="15"/>
        <v>35.850144150807431</v>
      </c>
      <c r="O218" s="35">
        <f t="shared" si="16"/>
        <v>22122.017298096893</v>
      </c>
      <c r="P218" s="35">
        <f t="shared" si="19"/>
        <v>22.306503985523022</v>
      </c>
      <c r="Q218" s="35">
        <f t="shared" si="17"/>
        <v>20496.780478262765</v>
      </c>
      <c r="S218" s="112">
        <v>5155</v>
      </c>
      <c r="T218" s="35">
        <v>21902.49</v>
      </c>
    </row>
    <row r="219" spans="1:20" x14ac:dyDescent="0.25">
      <c r="A219" s="112" t="s">
        <v>1142</v>
      </c>
      <c r="B219" s="79">
        <v>5500</v>
      </c>
      <c r="C219" s="86">
        <f t="shared" si="18"/>
        <v>31758.793969849245</v>
      </c>
      <c r="D219" s="79">
        <v>39500</v>
      </c>
      <c r="E219" s="79">
        <v>234</v>
      </c>
      <c r="F219" s="79">
        <v>960</v>
      </c>
      <c r="G219" s="79">
        <v>161300</v>
      </c>
      <c r="H219" s="79" t="s">
        <v>1027</v>
      </c>
      <c r="I219" s="79" t="s">
        <v>85</v>
      </c>
      <c r="J219" s="79">
        <v>0</v>
      </c>
      <c r="K219" s="79">
        <v>0</v>
      </c>
      <c r="L219" s="79">
        <v>1</v>
      </c>
      <c r="M219" s="34"/>
      <c r="N219" s="35">
        <f t="shared" si="15"/>
        <v>58.336033381491376</v>
      </c>
      <c r="O219" s="35">
        <f t="shared" si="16"/>
        <v>24820.324005778966</v>
      </c>
      <c r="P219" s="35">
        <f t="shared" si="19"/>
        <v>36.297565656916156</v>
      </c>
      <c r="Q219" s="35">
        <f t="shared" si="17"/>
        <v>22175.70787882994</v>
      </c>
      <c r="S219" s="112">
        <v>5156</v>
      </c>
      <c r="T219" s="35">
        <v>21903.279999999999</v>
      </c>
    </row>
    <row r="220" spans="1:20" x14ac:dyDescent="0.25">
      <c r="A220" s="112" t="s">
        <v>359</v>
      </c>
      <c r="B220" s="79">
        <v>17703</v>
      </c>
      <c r="C220" s="86">
        <f t="shared" si="18"/>
        <v>40309.009009009009</v>
      </c>
      <c r="D220" s="79">
        <v>44300</v>
      </c>
      <c r="E220" s="79">
        <v>30</v>
      </c>
      <c r="F220" s="79">
        <v>303</v>
      </c>
      <c r="G220" s="79">
        <v>161700</v>
      </c>
      <c r="H220" s="79" t="s">
        <v>268</v>
      </c>
      <c r="I220" s="79" t="s">
        <v>83</v>
      </c>
      <c r="J220" s="79">
        <v>0</v>
      </c>
      <c r="K220" s="79">
        <v>0</v>
      </c>
      <c r="L220" s="79">
        <v>1</v>
      </c>
      <c r="M220" s="34"/>
      <c r="N220" s="35">
        <f t="shared" si="15"/>
        <v>187.76778162773491</v>
      </c>
      <c r="O220" s="35">
        <f t="shared" si="16"/>
        <v>40352.133795328191</v>
      </c>
      <c r="P220" s="35">
        <f t="shared" si="19"/>
        <v>116.83196451352487</v>
      </c>
      <c r="Q220" s="35">
        <f t="shared" si="17"/>
        <v>31839.835741622985</v>
      </c>
      <c r="S220" s="112">
        <v>5172.5</v>
      </c>
      <c r="T220" s="35">
        <v>21916.35</v>
      </c>
    </row>
    <row r="221" spans="1:20" x14ac:dyDescent="0.25">
      <c r="A221" s="112" t="s">
        <v>1143</v>
      </c>
      <c r="B221" s="79">
        <v>6500</v>
      </c>
      <c r="C221" s="86">
        <f t="shared" si="18"/>
        <v>24417.68826619965</v>
      </c>
      <c r="D221" s="79">
        <v>30000</v>
      </c>
      <c r="E221" s="79">
        <v>425</v>
      </c>
      <c r="F221" s="79">
        <v>1859</v>
      </c>
      <c r="G221" s="79">
        <v>161900</v>
      </c>
      <c r="H221" s="79" t="s">
        <v>1027</v>
      </c>
      <c r="I221" s="79" t="s">
        <v>85</v>
      </c>
      <c r="J221" s="79">
        <v>0</v>
      </c>
      <c r="K221" s="79">
        <v>0</v>
      </c>
      <c r="L221" s="79">
        <v>1</v>
      </c>
      <c r="M221" s="34"/>
      <c r="N221" s="35">
        <f t="shared" si="15"/>
        <v>68.942584905398903</v>
      </c>
      <c r="O221" s="35">
        <f t="shared" si="16"/>
        <v>26093.110188647868</v>
      </c>
      <c r="P221" s="35">
        <f t="shared" si="19"/>
        <v>42.897123049082737</v>
      </c>
      <c r="Q221" s="35">
        <f t="shared" si="17"/>
        <v>22967.654765889929</v>
      </c>
      <c r="S221" s="112">
        <v>5180</v>
      </c>
      <c r="T221" s="35">
        <v>21922.28</v>
      </c>
    </row>
    <row r="222" spans="1:20" x14ac:dyDescent="0.25">
      <c r="A222" s="112" t="s">
        <v>1144</v>
      </c>
      <c r="B222" s="79">
        <v>11000</v>
      </c>
      <c r="C222" s="86">
        <f t="shared" si="18"/>
        <v>34710.880829015543</v>
      </c>
      <c r="D222" s="79">
        <v>42400</v>
      </c>
      <c r="E222" s="79">
        <v>875</v>
      </c>
      <c r="F222" s="79">
        <v>3950</v>
      </c>
      <c r="G222" s="79">
        <v>162000</v>
      </c>
      <c r="H222" s="79" t="s">
        <v>1027</v>
      </c>
      <c r="I222" s="79" t="s">
        <v>83</v>
      </c>
      <c r="J222" s="79">
        <v>0</v>
      </c>
      <c r="K222" s="79">
        <v>0</v>
      </c>
      <c r="L222" s="79">
        <v>1</v>
      </c>
      <c r="M222" s="34"/>
      <c r="N222" s="35">
        <f t="shared" si="15"/>
        <v>116.67206676298275</v>
      </c>
      <c r="O222" s="35">
        <f t="shared" si="16"/>
        <v>31820.648011557932</v>
      </c>
      <c r="P222" s="35">
        <f t="shared" si="19"/>
        <v>72.595131313832312</v>
      </c>
      <c r="Q222" s="35">
        <f t="shared" si="17"/>
        <v>26531.415757659877</v>
      </c>
      <c r="S222" s="112">
        <v>5182</v>
      </c>
      <c r="T222" s="35">
        <v>21923.87</v>
      </c>
    </row>
    <row r="223" spans="1:20" x14ac:dyDescent="0.25">
      <c r="A223" s="112" t="s">
        <v>1145</v>
      </c>
      <c r="B223" s="79">
        <v>9500</v>
      </c>
      <c r="C223" s="86">
        <f t="shared" si="18"/>
        <v>30354.545454545456</v>
      </c>
      <c r="D223" s="79">
        <v>36600</v>
      </c>
      <c r="E223" s="79">
        <v>229</v>
      </c>
      <c r="F223" s="79">
        <v>1113</v>
      </c>
      <c r="G223" s="79">
        <v>162100</v>
      </c>
      <c r="H223" s="79" t="s">
        <v>1027</v>
      </c>
      <c r="I223" s="79" t="s">
        <v>83</v>
      </c>
      <c r="J223" s="79">
        <v>0</v>
      </c>
      <c r="K223" s="79">
        <v>0</v>
      </c>
      <c r="L223" s="79">
        <v>1</v>
      </c>
      <c r="M223" s="34"/>
      <c r="N223" s="35">
        <f t="shared" si="15"/>
        <v>100.76223947712148</v>
      </c>
      <c r="O223" s="35">
        <f t="shared" si="16"/>
        <v>29911.468737254578</v>
      </c>
      <c r="P223" s="35">
        <f t="shared" si="19"/>
        <v>62.695795225582451</v>
      </c>
      <c r="Q223" s="35">
        <f t="shared" si="17"/>
        <v>25343.495427069895</v>
      </c>
      <c r="S223" s="112">
        <v>5185.5</v>
      </c>
      <c r="T223" s="35">
        <v>21926.639999999999</v>
      </c>
    </row>
    <row r="224" spans="1:20" x14ac:dyDescent="0.25">
      <c r="A224" s="112" t="s">
        <v>1146</v>
      </c>
      <c r="B224" s="79">
        <v>7000</v>
      </c>
      <c r="C224" s="86">
        <f t="shared" si="18"/>
        <v>27130.976794387479</v>
      </c>
      <c r="D224" s="79">
        <v>33900</v>
      </c>
      <c r="E224" s="79">
        <v>370</v>
      </c>
      <c r="F224" s="79">
        <v>1483</v>
      </c>
      <c r="G224" s="79">
        <v>162300</v>
      </c>
      <c r="H224" s="79" t="s">
        <v>1027</v>
      </c>
      <c r="I224" s="79" t="s">
        <v>85</v>
      </c>
      <c r="J224" s="79">
        <v>0</v>
      </c>
      <c r="K224" s="79">
        <v>0</v>
      </c>
      <c r="L224" s="79">
        <v>1</v>
      </c>
      <c r="M224" s="34"/>
      <c r="N224" s="35">
        <f t="shared" si="15"/>
        <v>74.245860667352659</v>
      </c>
      <c r="O224" s="35">
        <f t="shared" si="16"/>
        <v>26729.503280082317</v>
      </c>
      <c r="P224" s="35">
        <f t="shared" si="19"/>
        <v>46.196901745166016</v>
      </c>
      <c r="Q224" s="35">
        <f t="shared" si="17"/>
        <v>23363.62820941992</v>
      </c>
      <c r="S224" s="112">
        <v>5190</v>
      </c>
      <c r="T224" s="35">
        <v>21930.2</v>
      </c>
    </row>
    <row r="225" spans="1:20" x14ac:dyDescent="0.25">
      <c r="A225" s="112" t="s">
        <v>360</v>
      </c>
      <c r="B225" s="79">
        <v>15676.5</v>
      </c>
      <c r="C225" s="86">
        <f t="shared" si="18"/>
        <v>36596.797153024912</v>
      </c>
      <c r="D225" s="79">
        <v>41300</v>
      </c>
      <c r="E225" s="79">
        <v>64</v>
      </c>
      <c r="F225" s="79">
        <v>498</v>
      </c>
      <c r="G225" s="79">
        <v>162400</v>
      </c>
      <c r="H225" s="79" t="s">
        <v>268</v>
      </c>
      <c r="I225" s="79" t="s">
        <v>83</v>
      </c>
      <c r="J225" s="79">
        <v>0</v>
      </c>
      <c r="K225" s="79">
        <v>0</v>
      </c>
      <c r="L225" s="79">
        <v>1</v>
      </c>
      <c r="M225" s="34"/>
      <c r="N225" s="35">
        <f t="shared" si="15"/>
        <v>166.2736049645363</v>
      </c>
      <c r="O225" s="35">
        <f t="shared" si="16"/>
        <v>37772.832595744359</v>
      </c>
      <c r="P225" s="35">
        <f t="shared" si="19"/>
        <v>103.45796145829929</v>
      </c>
      <c r="Q225" s="35">
        <f t="shared" si="17"/>
        <v>30234.955374995916</v>
      </c>
      <c r="S225" s="112">
        <v>5202.5</v>
      </c>
      <c r="T225" s="35">
        <v>21940.1</v>
      </c>
    </row>
    <row r="226" spans="1:20" x14ac:dyDescent="0.25">
      <c r="A226" s="112" t="s">
        <v>361</v>
      </c>
      <c r="B226" s="79">
        <v>5593.5</v>
      </c>
      <c r="C226" s="86">
        <f t="shared" si="18"/>
        <v>31834.990548204158</v>
      </c>
      <c r="D226" s="79">
        <v>45900</v>
      </c>
      <c r="E226" s="79">
        <v>1621</v>
      </c>
      <c r="F226" s="79">
        <v>3669</v>
      </c>
      <c r="G226" s="79">
        <v>162500</v>
      </c>
      <c r="H226" s="79" t="s">
        <v>268</v>
      </c>
      <c r="I226" s="79" t="s">
        <v>83</v>
      </c>
      <c r="J226" s="79">
        <v>0</v>
      </c>
      <c r="K226" s="79">
        <v>0</v>
      </c>
      <c r="L226" s="79">
        <v>1</v>
      </c>
      <c r="M226" s="34"/>
      <c r="N226" s="35">
        <f t="shared" si="15"/>
        <v>59.327745948976734</v>
      </c>
      <c r="O226" s="35">
        <f t="shared" si="16"/>
        <v>24939.329513877208</v>
      </c>
      <c r="P226" s="35">
        <f t="shared" si="19"/>
        <v>36.914624273083732</v>
      </c>
      <c r="Q226" s="35">
        <f t="shared" si="17"/>
        <v>22249.754912770048</v>
      </c>
      <c r="S226" s="112">
        <v>5225</v>
      </c>
      <c r="T226" s="35">
        <v>21957.919999999998</v>
      </c>
    </row>
    <row r="227" spans="1:20" x14ac:dyDescent="0.25">
      <c r="A227" s="112" t="s">
        <v>362</v>
      </c>
      <c r="B227" s="79">
        <v>22000</v>
      </c>
      <c r="C227" s="86">
        <f t="shared" si="18"/>
        <v>50235.555555555555</v>
      </c>
      <c r="D227" s="79">
        <v>53400</v>
      </c>
      <c r="E227" s="79">
        <v>48</v>
      </c>
      <c r="F227" s="79">
        <v>762</v>
      </c>
      <c r="G227" s="79">
        <v>163300</v>
      </c>
      <c r="H227" s="79" t="s">
        <v>268</v>
      </c>
      <c r="I227" s="79" t="s">
        <v>83</v>
      </c>
      <c r="J227" s="79">
        <v>0</v>
      </c>
      <c r="K227" s="79">
        <v>0</v>
      </c>
      <c r="L227" s="79">
        <v>1</v>
      </c>
      <c r="M227" s="34"/>
      <c r="N227" s="35">
        <f t="shared" si="15"/>
        <v>233.3441335259655</v>
      </c>
      <c r="O227" s="35">
        <f t="shared" si="16"/>
        <v>45821.296023115865</v>
      </c>
      <c r="P227" s="35">
        <f t="shared" si="19"/>
        <v>145.19026262766462</v>
      </c>
      <c r="Q227" s="35">
        <f t="shared" si="17"/>
        <v>35242.831515319755</v>
      </c>
      <c r="S227" s="112">
        <v>5250</v>
      </c>
      <c r="T227" s="35">
        <v>21977.72</v>
      </c>
    </row>
    <row r="228" spans="1:20" x14ac:dyDescent="0.25">
      <c r="A228" s="112" t="s">
        <v>363</v>
      </c>
      <c r="B228" s="79">
        <v>12833</v>
      </c>
      <c r="C228" s="86">
        <f t="shared" si="18"/>
        <v>40613.691931540343</v>
      </c>
      <c r="D228" s="79">
        <v>45200</v>
      </c>
      <c r="E228" s="79">
        <v>83</v>
      </c>
      <c r="F228" s="79">
        <v>735</v>
      </c>
      <c r="G228" s="79">
        <v>163400</v>
      </c>
      <c r="H228" s="79" t="s">
        <v>268</v>
      </c>
      <c r="I228" s="79" t="s">
        <v>83</v>
      </c>
      <c r="J228" s="79">
        <v>0</v>
      </c>
      <c r="K228" s="79">
        <v>0</v>
      </c>
      <c r="L228" s="79">
        <v>1</v>
      </c>
      <c r="M228" s="34"/>
      <c r="N228" s="35">
        <f t="shared" si="15"/>
        <v>136.11387570630527</v>
      </c>
      <c r="O228" s="35">
        <f t="shared" si="16"/>
        <v>34153.665084756634</v>
      </c>
      <c r="P228" s="35">
        <f t="shared" si="19"/>
        <v>84.692120013673659</v>
      </c>
      <c r="Q228" s="35">
        <f t="shared" si="17"/>
        <v>27983.054401640838</v>
      </c>
      <c r="S228" s="112">
        <v>5266</v>
      </c>
      <c r="T228" s="35">
        <v>21990.39</v>
      </c>
    </row>
    <row r="229" spans="1:20" x14ac:dyDescent="0.25">
      <c r="A229" s="112" t="s">
        <v>1147</v>
      </c>
      <c r="B229" s="79">
        <v>2906</v>
      </c>
      <c r="C229" s="86">
        <f t="shared" si="18"/>
        <v>24141.843971631206</v>
      </c>
      <c r="D229" s="79">
        <v>29600</v>
      </c>
      <c r="E229" s="79">
        <v>520</v>
      </c>
      <c r="F229" s="79">
        <v>2300</v>
      </c>
      <c r="G229" s="79">
        <v>163600</v>
      </c>
      <c r="H229" s="79" t="s">
        <v>1027</v>
      </c>
      <c r="I229" s="79" t="s">
        <v>85</v>
      </c>
      <c r="J229" s="79">
        <v>0</v>
      </c>
      <c r="K229" s="79">
        <v>0</v>
      </c>
      <c r="L229" s="79">
        <v>1</v>
      </c>
      <c r="M229" s="34"/>
      <c r="N229" s="35">
        <f t="shared" si="15"/>
        <v>30.822638728475265</v>
      </c>
      <c r="O229" s="35">
        <f t="shared" si="16"/>
        <v>21518.71664741703</v>
      </c>
      <c r="P229" s="35">
        <f t="shared" si="19"/>
        <v>19.178313781636064</v>
      </c>
      <c r="Q229" s="35">
        <f t="shared" si="17"/>
        <v>20121.397653796328</v>
      </c>
      <c r="S229" s="112">
        <v>5270.5</v>
      </c>
      <c r="T229" s="35">
        <v>21993.96</v>
      </c>
    </row>
    <row r="230" spans="1:20" x14ac:dyDescent="0.25">
      <c r="A230" s="112" t="s">
        <v>1148</v>
      </c>
      <c r="B230" s="79">
        <v>3003.5</v>
      </c>
      <c r="C230" s="86">
        <f t="shared" si="18"/>
        <v>27232.825112107625</v>
      </c>
      <c r="D230" s="79">
        <v>32200</v>
      </c>
      <c r="E230" s="79">
        <v>344</v>
      </c>
      <c r="F230" s="79">
        <v>1886</v>
      </c>
      <c r="G230" s="79">
        <v>163800</v>
      </c>
      <c r="H230" s="79" t="s">
        <v>1027</v>
      </c>
      <c r="I230" s="79" t="s">
        <v>85</v>
      </c>
      <c r="J230" s="79">
        <v>0</v>
      </c>
      <c r="K230" s="79">
        <v>0</v>
      </c>
      <c r="L230" s="79">
        <v>1</v>
      </c>
      <c r="M230" s="34"/>
      <c r="N230" s="35">
        <f t="shared" si="15"/>
        <v>31.856777502056246</v>
      </c>
      <c r="O230" s="35">
        <f t="shared" si="16"/>
        <v>21642.813300246751</v>
      </c>
      <c r="P230" s="35">
        <f t="shared" si="19"/>
        <v>19.821770627372306</v>
      </c>
      <c r="Q230" s="35">
        <f t="shared" si="17"/>
        <v>20198.612475284677</v>
      </c>
      <c r="S230" s="112">
        <v>5277</v>
      </c>
      <c r="T230" s="35">
        <v>21999.1</v>
      </c>
    </row>
    <row r="231" spans="1:20" x14ac:dyDescent="0.25">
      <c r="A231" s="112" t="s">
        <v>364</v>
      </c>
      <c r="B231" s="79">
        <v>22500</v>
      </c>
      <c r="C231" s="86">
        <f t="shared" si="18"/>
        <v>53487.661691542286</v>
      </c>
      <c r="D231" s="79">
        <v>57400</v>
      </c>
      <c r="E231" s="79">
        <v>137</v>
      </c>
      <c r="F231" s="79">
        <v>1873</v>
      </c>
      <c r="G231" s="79">
        <v>164100</v>
      </c>
      <c r="H231" s="79" t="s">
        <v>268</v>
      </c>
      <c r="I231" s="79" t="s">
        <v>83</v>
      </c>
      <c r="J231" s="79">
        <v>0</v>
      </c>
      <c r="K231" s="79">
        <v>0</v>
      </c>
      <c r="L231" s="79">
        <v>1</v>
      </c>
      <c r="M231" s="34"/>
      <c r="N231" s="35">
        <f t="shared" si="15"/>
        <v>238.64740928791929</v>
      </c>
      <c r="O231" s="35">
        <f t="shared" si="16"/>
        <v>46457.68911455031</v>
      </c>
      <c r="P231" s="35">
        <f t="shared" si="19"/>
        <v>148.49004132374793</v>
      </c>
      <c r="Q231" s="35">
        <f t="shared" si="17"/>
        <v>35638.804958849752</v>
      </c>
      <c r="S231" s="112">
        <v>5280.5</v>
      </c>
      <c r="T231" s="35">
        <v>22001.88</v>
      </c>
    </row>
    <row r="232" spans="1:20" x14ac:dyDescent="0.25">
      <c r="A232" s="112" t="s">
        <v>1149</v>
      </c>
      <c r="B232" s="79">
        <v>3500</v>
      </c>
      <c r="C232" s="86">
        <f t="shared" si="18"/>
        <v>25962.108731466229</v>
      </c>
      <c r="D232" s="79">
        <v>30900</v>
      </c>
      <c r="E232" s="79">
        <v>97</v>
      </c>
      <c r="F232" s="79">
        <v>510</v>
      </c>
      <c r="G232" s="79">
        <v>164300</v>
      </c>
      <c r="H232" s="79" t="s">
        <v>1027</v>
      </c>
      <c r="I232" s="79" t="s">
        <v>85</v>
      </c>
      <c r="J232" s="79">
        <v>0</v>
      </c>
      <c r="K232" s="79">
        <v>0</v>
      </c>
      <c r="L232" s="79">
        <v>1</v>
      </c>
      <c r="M232" s="34"/>
      <c r="N232" s="35">
        <f t="shared" si="15"/>
        <v>37.122930333676329</v>
      </c>
      <c r="O232" s="35">
        <f t="shared" si="16"/>
        <v>22274.751640041159</v>
      </c>
      <c r="P232" s="35">
        <f t="shared" si="19"/>
        <v>23.098450872583008</v>
      </c>
      <c r="Q232" s="35">
        <f t="shared" si="17"/>
        <v>20591.81410470996</v>
      </c>
      <c r="S232" s="112">
        <v>5289</v>
      </c>
      <c r="T232" s="35">
        <v>22008.61</v>
      </c>
    </row>
    <row r="233" spans="1:20" x14ac:dyDescent="0.25">
      <c r="A233" s="112" t="s">
        <v>1150</v>
      </c>
      <c r="B233" s="79">
        <v>3500</v>
      </c>
      <c r="C233" s="86">
        <f t="shared" si="18"/>
        <v>26001.768933112216</v>
      </c>
      <c r="D233" s="79">
        <v>31400</v>
      </c>
      <c r="E233" s="79">
        <v>311</v>
      </c>
      <c r="F233" s="79">
        <v>1498</v>
      </c>
      <c r="G233" s="79">
        <v>164900</v>
      </c>
      <c r="H233" s="79" t="s">
        <v>1027</v>
      </c>
      <c r="I233" s="79" t="s">
        <v>85</v>
      </c>
      <c r="J233" s="79">
        <v>0</v>
      </c>
      <c r="K233" s="79">
        <v>0</v>
      </c>
      <c r="L233" s="79">
        <v>1</v>
      </c>
      <c r="M233" s="34"/>
      <c r="N233" s="35">
        <f t="shared" si="15"/>
        <v>37.122930333676329</v>
      </c>
      <c r="O233" s="35">
        <f t="shared" si="16"/>
        <v>22274.751640041159</v>
      </c>
      <c r="P233" s="35">
        <f t="shared" si="19"/>
        <v>23.098450872583008</v>
      </c>
      <c r="Q233" s="35">
        <f t="shared" si="17"/>
        <v>20591.81410470996</v>
      </c>
      <c r="S233" s="112">
        <v>5292.5</v>
      </c>
      <c r="T233" s="35">
        <v>22011.38</v>
      </c>
    </row>
    <row r="234" spans="1:20" x14ac:dyDescent="0.25">
      <c r="A234" s="112" t="s">
        <v>1151</v>
      </c>
      <c r="B234" s="79">
        <v>3000</v>
      </c>
      <c r="C234" s="86">
        <f t="shared" si="18"/>
        <v>22707.070707070707</v>
      </c>
      <c r="D234" s="79">
        <v>28000</v>
      </c>
      <c r="E234" s="79">
        <v>393</v>
      </c>
      <c r="F234" s="79">
        <v>1686</v>
      </c>
      <c r="G234" s="79">
        <v>165000</v>
      </c>
      <c r="H234" s="79" t="s">
        <v>1027</v>
      </c>
      <c r="I234" s="79" t="s">
        <v>85</v>
      </c>
      <c r="J234" s="79">
        <v>0</v>
      </c>
      <c r="K234" s="79">
        <v>0</v>
      </c>
      <c r="L234" s="79">
        <v>1</v>
      </c>
      <c r="M234" s="34"/>
      <c r="N234" s="35">
        <f t="shared" si="15"/>
        <v>31.81965457172257</v>
      </c>
      <c r="O234" s="35">
        <f t="shared" si="16"/>
        <v>21638.35854860671</v>
      </c>
      <c r="P234" s="35">
        <f t="shared" si="19"/>
        <v>19.798672176499725</v>
      </c>
      <c r="Q234" s="35">
        <f t="shared" si="17"/>
        <v>20195.840661179966</v>
      </c>
      <c r="S234" s="112">
        <v>5300</v>
      </c>
      <c r="T234" s="35">
        <v>22017.32</v>
      </c>
    </row>
    <row r="235" spans="1:20" x14ac:dyDescent="0.25">
      <c r="A235" s="112" t="s">
        <v>1152</v>
      </c>
      <c r="B235" s="79">
        <v>3500</v>
      </c>
      <c r="C235" s="86">
        <f t="shared" si="18"/>
        <v>21426.286008230454</v>
      </c>
      <c r="D235" s="79">
        <v>27100</v>
      </c>
      <c r="E235" s="79">
        <v>407</v>
      </c>
      <c r="F235" s="79">
        <v>1537</v>
      </c>
      <c r="G235" s="79">
        <v>165400</v>
      </c>
      <c r="H235" s="79" t="s">
        <v>1027</v>
      </c>
      <c r="I235" s="79" t="s">
        <v>85</v>
      </c>
      <c r="J235" s="79">
        <v>0</v>
      </c>
      <c r="K235" s="79">
        <v>0</v>
      </c>
      <c r="L235" s="79">
        <v>1</v>
      </c>
      <c r="M235" s="34"/>
      <c r="N235" s="35">
        <f t="shared" si="15"/>
        <v>37.122930333676329</v>
      </c>
      <c r="O235" s="35">
        <f t="shared" si="16"/>
        <v>22274.751640041159</v>
      </c>
      <c r="P235" s="35">
        <f t="shared" si="19"/>
        <v>23.098450872583008</v>
      </c>
      <c r="Q235" s="35">
        <f t="shared" si="17"/>
        <v>20591.81410470996</v>
      </c>
      <c r="S235" s="112">
        <v>5313</v>
      </c>
      <c r="T235" s="35">
        <v>22027.61</v>
      </c>
    </row>
    <row r="236" spans="1:20" x14ac:dyDescent="0.25">
      <c r="A236" s="112" t="s">
        <v>365</v>
      </c>
      <c r="B236" s="79">
        <v>18452</v>
      </c>
      <c r="C236" s="86">
        <f t="shared" si="18"/>
        <v>43615.596330275228</v>
      </c>
      <c r="D236" s="79">
        <v>47700</v>
      </c>
      <c r="E236" s="79">
        <v>56</v>
      </c>
      <c r="F236" s="79">
        <v>598</v>
      </c>
      <c r="G236" s="79">
        <v>166400</v>
      </c>
      <c r="H236" s="79" t="s">
        <v>268</v>
      </c>
      <c r="I236" s="79" t="s">
        <v>83</v>
      </c>
      <c r="J236" s="79">
        <v>0</v>
      </c>
      <c r="K236" s="79">
        <v>0</v>
      </c>
      <c r="L236" s="79">
        <v>1</v>
      </c>
      <c r="M236" s="34"/>
      <c r="N236" s="35">
        <f t="shared" si="15"/>
        <v>195.71208871914163</v>
      </c>
      <c r="O236" s="35">
        <f t="shared" si="16"/>
        <v>41305.450646296995</v>
      </c>
      <c r="P236" s="35">
        <f t="shared" si="19"/>
        <v>121.77503300025762</v>
      </c>
      <c r="Q236" s="35">
        <f t="shared" si="17"/>
        <v>32433.003960030914</v>
      </c>
      <c r="S236" s="112">
        <v>5318</v>
      </c>
      <c r="T236" s="35">
        <v>22031.57</v>
      </c>
    </row>
    <row r="237" spans="1:20" x14ac:dyDescent="0.25">
      <c r="A237" s="112" t="s">
        <v>366</v>
      </c>
      <c r="B237" s="79">
        <v>13986.5</v>
      </c>
      <c r="C237" s="86">
        <f t="shared" si="18"/>
        <v>36505.91715976331</v>
      </c>
      <c r="D237" s="79">
        <v>40500</v>
      </c>
      <c r="E237" s="79">
        <v>50</v>
      </c>
      <c r="F237" s="79">
        <v>457</v>
      </c>
      <c r="G237" s="79">
        <v>166600</v>
      </c>
      <c r="H237" s="79" t="s">
        <v>268</v>
      </c>
      <c r="I237" s="79" t="s">
        <v>83</v>
      </c>
      <c r="J237" s="79">
        <v>0</v>
      </c>
      <c r="K237" s="79">
        <v>0</v>
      </c>
      <c r="L237" s="79">
        <v>1</v>
      </c>
      <c r="M237" s="34"/>
      <c r="N237" s="35">
        <f t="shared" si="15"/>
        <v>148.34853288913257</v>
      </c>
      <c r="O237" s="35">
        <f t="shared" si="16"/>
        <v>35621.823946695906</v>
      </c>
      <c r="P237" s="35">
        <f t="shared" si="19"/>
        <v>92.304709465537798</v>
      </c>
      <c r="Q237" s="35">
        <f t="shared" si="17"/>
        <v>28896.565135864534</v>
      </c>
      <c r="S237" s="112">
        <v>5325</v>
      </c>
      <c r="T237" s="35">
        <v>22037.119999999999</v>
      </c>
    </row>
    <row r="238" spans="1:20" x14ac:dyDescent="0.25">
      <c r="A238" s="112" t="s">
        <v>1153</v>
      </c>
      <c r="B238" s="79">
        <v>3500</v>
      </c>
      <c r="C238" s="86">
        <f t="shared" si="18"/>
        <v>22969.264544456641</v>
      </c>
      <c r="D238" s="79">
        <v>27900</v>
      </c>
      <c r="E238" s="79">
        <v>161</v>
      </c>
      <c r="F238" s="79">
        <v>750</v>
      </c>
      <c r="G238" s="79">
        <v>166900</v>
      </c>
      <c r="H238" s="79" t="s">
        <v>1027</v>
      </c>
      <c r="I238" s="79" t="s">
        <v>85</v>
      </c>
      <c r="J238" s="79">
        <v>0</v>
      </c>
      <c r="K238" s="79">
        <v>0</v>
      </c>
      <c r="L238" s="79">
        <v>1</v>
      </c>
      <c r="M238" s="34"/>
      <c r="N238" s="35">
        <f t="shared" si="15"/>
        <v>37.122930333676329</v>
      </c>
      <c r="O238" s="35">
        <f t="shared" si="16"/>
        <v>22274.751640041159</v>
      </c>
      <c r="P238" s="35">
        <f t="shared" si="19"/>
        <v>23.098450872583008</v>
      </c>
      <c r="Q238" s="35">
        <f t="shared" si="17"/>
        <v>20591.81410470996</v>
      </c>
      <c r="S238" s="112">
        <v>5333</v>
      </c>
      <c r="T238" s="35">
        <v>22043.45</v>
      </c>
    </row>
    <row r="239" spans="1:20" x14ac:dyDescent="0.25">
      <c r="A239" s="112" t="s">
        <v>1154</v>
      </c>
      <c r="B239" s="79">
        <v>16189</v>
      </c>
      <c r="C239" s="86">
        <f t="shared" si="18"/>
        <v>40504.268639726804</v>
      </c>
      <c r="D239" s="79">
        <v>43500</v>
      </c>
      <c r="E239" s="79">
        <v>242</v>
      </c>
      <c r="F239" s="79">
        <v>3272</v>
      </c>
      <c r="G239" s="79">
        <v>167400</v>
      </c>
      <c r="H239" s="79" t="s">
        <v>1027</v>
      </c>
      <c r="I239" s="79" t="s">
        <v>83</v>
      </c>
      <c r="J239" s="79">
        <v>0</v>
      </c>
      <c r="K239" s="79">
        <v>0</v>
      </c>
      <c r="L239" s="79">
        <v>1</v>
      </c>
      <c r="M239" s="34"/>
      <c r="N239" s="35">
        <f t="shared" si="15"/>
        <v>171.70946262053891</v>
      </c>
      <c r="O239" s="35">
        <f t="shared" si="16"/>
        <v>38425.135514464666</v>
      </c>
      <c r="P239" s="35">
        <f t="shared" si="19"/>
        <v>106.84023462178467</v>
      </c>
      <c r="Q239" s="35">
        <f t="shared" si="17"/>
        <v>30640.828154614159</v>
      </c>
      <c r="S239" s="112">
        <v>5353</v>
      </c>
      <c r="T239" s="35">
        <v>22059.29</v>
      </c>
    </row>
    <row r="240" spans="1:20" x14ac:dyDescent="0.25">
      <c r="A240" s="112" t="s">
        <v>1155</v>
      </c>
      <c r="B240" s="79">
        <v>3500</v>
      </c>
      <c r="C240" s="86">
        <f t="shared" si="18"/>
        <v>27927.572016460905</v>
      </c>
      <c r="D240" s="79">
        <v>34000</v>
      </c>
      <c r="E240" s="79">
        <v>217</v>
      </c>
      <c r="F240" s="79">
        <v>998</v>
      </c>
      <c r="G240" s="79">
        <v>167500</v>
      </c>
      <c r="H240" s="79" t="s">
        <v>1027</v>
      </c>
      <c r="I240" s="79" t="s">
        <v>85</v>
      </c>
      <c r="J240" s="79">
        <v>0</v>
      </c>
      <c r="K240" s="79">
        <v>0</v>
      </c>
      <c r="L240" s="79">
        <v>1</v>
      </c>
      <c r="M240" s="34"/>
      <c r="N240" s="35">
        <f t="shared" si="15"/>
        <v>37.122930333676329</v>
      </c>
      <c r="O240" s="35">
        <f t="shared" si="16"/>
        <v>22274.751640041159</v>
      </c>
      <c r="P240" s="35">
        <f t="shared" si="19"/>
        <v>23.098450872583008</v>
      </c>
      <c r="Q240" s="35">
        <f t="shared" si="17"/>
        <v>20591.81410470996</v>
      </c>
      <c r="S240" s="112">
        <v>5359</v>
      </c>
      <c r="T240" s="35">
        <v>22064.04</v>
      </c>
    </row>
    <row r="241" spans="1:20" x14ac:dyDescent="0.25">
      <c r="A241" s="112" t="s">
        <v>367</v>
      </c>
      <c r="B241" s="79">
        <v>16750</v>
      </c>
      <c r="C241" s="86">
        <f t="shared" si="18"/>
        <v>46280.814576634511</v>
      </c>
      <c r="D241" s="79">
        <v>50800</v>
      </c>
      <c r="E241" s="79">
        <v>83</v>
      </c>
      <c r="F241" s="79">
        <v>850</v>
      </c>
      <c r="G241" s="79">
        <v>167600</v>
      </c>
      <c r="H241" s="79" t="s">
        <v>268</v>
      </c>
      <c r="I241" s="79" t="s">
        <v>83</v>
      </c>
      <c r="J241" s="79">
        <v>0</v>
      </c>
      <c r="K241" s="79">
        <v>0</v>
      </c>
      <c r="L241" s="79">
        <v>1</v>
      </c>
      <c r="M241" s="34"/>
      <c r="N241" s="35">
        <f t="shared" si="15"/>
        <v>177.65973802545102</v>
      </c>
      <c r="O241" s="35">
        <f t="shared" si="16"/>
        <v>39139.168563054118</v>
      </c>
      <c r="P241" s="35">
        <f t="shared" si="19"/>
        <v>110.54258631879013</v>
      </c>
      <c r="Q241" s="35">
        <f t="shared" si="17"/>
        <v>31085.110358254817</v>
      </c>
      <c r="S241" s="112">
        <v>5368</v>
      </c>
      <c r="T241" s="35">
        <v>22071.17</v>
      </c>
    </row>
    <row r="242" spans="1:20" x14ac:dyDescent="0.25">
      <c r="A242" s="112" t="s">
        <v>368</v>
      </c>
      <c r="B242" s="79">
        <v>15000</v>
      </c>
      <c r="C242" s="86">
        <f t="shared" si="18"/>
        <v>36466.876971608835</v>
      </c>
      <c r="D242" s="79">
        <v>40000</v>
      </c>
      <c r="E242" s="79">
        <v>28</v>
      </c>
      <c r="F242" s="79">
        <v>289</v>
      </c>
      <c r="G242" s="79">
        <v>167800</v>
      </c>
      <c r="H242" s="79" t="s">
        <v>268</v>
      </c>
      <c r="I242" s="79" t="s">
        <v>83</v>
      </c>
      <c r="J242" s="79">
        <v>0</v>
      </c>
      <c r="K242" s="79">
        <v>0</v>
      </c>
      <c r="L242" s="79">
        <v>1</v>
      </c>
      <c r="M242" s="34"/>
      <c r="N242" s="35">
        <f t="shared" si="15"/>
        <v>159.09827285861286</v>
      </c>
      <c r="O242" s="35">
        <f t="shared" si="16"/>
        <v>36911.79274303354</v>
      </c>
      <c r="P242" s="35">
        <f t="shared" si="19"/>
        <v>98.993360882498607</v>
      </c>
      <c r="Q242" s="35">
        <f t="shared" si="17"/>
        <v>29699.203305899831</v>
      </c>
      <c r="S242" s="112">
        <v>5386</v>
      </c>
      <c r="T242" s="35">
        <v>22085.43</v>
      </c>
    </row>
    <row r="243" spans="1:20" x14ac:dyDescent="0.25">
      <c r="A243" s="112" t="s">
        <v>1156</v>
      </c>
      <c r="B243" s="79">
        <v>4145</v>
      </c>
      <c r="C243" s="86">
        <f t="shared" si="18"/>
        <v>24445.294855708908</v>
      </c>
      <c r="D243" s="79">
        <v>30300</v>
      </c>
      <c r="E243" s="79">
        <v>154</v>
      </c>
      <c r="F243" s="79">
        <v>643</v>
      </c>
      <c r="G243" s="79">
        <v>168100</v>
      </c>
      <c r="H243" s="79" t="s">
        <v>1027</v>
      </c>
      <c r="I243" s="79" t="s">
        <v>85</v>
      </c>
      <c r="J243" s="79">
        <v>0</v>
      </c>
      <c r="K243" s="79">
        <v>0</v>
      </c>
      <c r="L243" s="79">
        <v>1</v>
      </c>
      <c r="M243" s="34"/>
      <c r="N243" s="35">
        <f t="shared" si="15"/>
        <v>43.964156066596686</v>
      </c>
      <c r="O243" s="35">
        <f t="shared" si="16"/>
        <v>23095.698727991603</v>
      </c>
      <c r="P243" s="35">
        <f t="shared" si="19"/>
        <v>27.355165390530448</v>
      </c>
      <c r="Q243" s="35">
        <f t="shared" si="17"/>
        <v>21102.619846863654</v>
      </c>
      <c r="S243" s="112">
        <v>5392</v>
      </c>
      <c r="T243" s="35">
        <v>22090.18</v>
      </c>
    </row>
    <row r="244" spans="1:20" x14ac:dyDescent="0.25">
      <c r="A244" s="112" t="s">
        <v>369</v>
      </c>
      <c r="B244" s="79">
        <v>14850</v>
      </c>
      <c r="C244" s="86">
        <f t="shared" si="18"/>
        <v>35779.479326186833</v>
      </c>
      <c r="D244" s="79">
        <v>39600</v>
      </c>
      <c r="E244" s="79">
        <v>63</v>
      </c>
      <c r="F244" s="79">
        <v>590</v>
      </c>
      <c r="G244" s="79">
        <v>168400</v>
      </c>
      <c r="H244" s="79" t="s">
        <v>268</v>
      </c>
      <c r="I244" s="79" t="s">
        <v>83</v>
      </c>
      <c r="J244" s="79">
        <v>0</v>
      </c>
      <c r="K244" s="79">
        <v>0</v>
      </c>
      <c r="L244" s="79">
        <v>1</v>
      </c>
      <c r="M244" s="34"/>
      <c r="N244" s="35">
        <f t="shared" si="15"/>
        <v>157.50729013002675</v>
      </c>
      <c r="O244" s="35">
        <f t="shared" si="16"/>
        <v>36720.874815603209</v>
      </c>
      <c r="P244" s="35">
        <f t="shared" si="19"/>
        <v>98.003427273673637</v>
      </c>
      <c r="Q244" s="35">
        <f t="shared" si="17"/>
        <v>29580.411272840836</v>
      </c>
      <c r="S244" s="112">
        <v>5402</v>
      </c>
      <c r="T244" s="35">
        <v>22098.1</v>
      </c>
    </row>
    <row r="245" spans="1:20" x14ac:dyDescent="0.25">
      <c r="A245" s="112" t="s">
        <v>370</v>
      </c>
      <c r="B245" s="79">
        <v>5500</v>
      </c>
      <c r="C245" s="86">
        <f t="shared" si="18"/>
        <v>22466.292134831459</v>
      </c>
      <c r="D245" s="79">
        <v>31000</v>
      </c>
      <c r="E245" s="79">
        <v>49</v>
      </c>
      <c r="F245" s="79">
        <v>129</v>
      </c>
      <c r="G245" s="79">
        <v>168500</v>
      </c>
      <c r="H245" s="79" t="s">
        <v>268</v>
      </c>
      <c r="I245" s="79" t="s">
        <v>83</v>
      </c>
      <c r="J245" s="79">
        <v>0</v>
      </c>
      <c r="K245" s="79">
        <v>0</v>
      </c>
      <c r="L245" s="79">
        <v>1</v>
      </c>
      <c r="M245" s="34"/>
      <c r="N245" s="35">
        <f t="shared" si="15"/>
        <v>58.336033381491376</v>
      </c>
      <c r="O245" s="35">
        <f t="shared" si="16"/>
        <v>24820.324005778966</v>
      </c>
      <c r="P245" s="35">
        <f t="shared" si="19"/>
        <v>36.297565656916156</v>
      </c>
      <c r="Q245" s="35">
        <f t="shared" si="17"/>
        <v>22175.70787882994</v>
      </c>
      <c r="S245" s="112">
        <v>5419.5</v>
      </c>
      <c r="T245" s="35">
        <v>22111.96</v>
      </c>
    </row>
    <row r="246" spans="1:20" x14ac:dyDescent="0.25">
      <c r="A246" s="112" t="s">
        <v>371</v>
      </c>
      <c r="B246" s="79">
        <v>18550</v>
      </c>
      <c r="C246" s="86">
        <f t="shared" si="18"/>
        <v>38222.79069767442</v>
      </c>
      <c r="D246" s="79">
        <v>41400</v>
      </c>
      <c r="E246" s="79">
        <v>33</v>
      </c>
      <c r="F246" s="79">
        <v>397</v>
      </c>
      <c r="G246" s="79">
        <v>168800</v>
      </c>
      <c r="H246" s="79" t="s">
        <v>268</v>
      </c>
      <c r="I246" s="79" t="s">
        <v>83</v>
      </c>
      <c r="J246" s="79">
        <v>0</v>
      </c>
      <c r="K246" s="79">
        <v>0</v>
      </c>
      <c r="L246" s="79">
        <v>1</v>
      </c>
      <c r="M246" s="34"/>
      <c r="N246" s="35">
        <f t="shared" si="15"/>
        <v>196.75153076848454</v>
      </c>
      <c r="O246" s="35">
        <f t="shared" si="16"/>
        <v>41430.183692218139</v>
      </c>
      <c r="P246" s="35">
        <f t="shared" si="19"/>
        <v>122.42178962468995</v>
      </c>
      <c r="Q246" s="35">
        <f t="shared" si="17"/>
        <v>32510.614754962793</v>
      </c>
      <c r="S246" s="112">
        <v>5423</v>
      </c>
      <c r="T246" s="35">
        <v>22114.73</v>
      </c>
    </row>
    <row r="247" spans="1:20" x14ac:dyDescent="0.25">
      <c r="A247" s="112" t="s">
        <v>372</v>
      </c>
      <c r="B247" s="79">
        <v>18341</v>
      </c>
      <c r="C247" s="86">
        <f t="shared" si="18"/>
        <v>67809.600000000006</v>
      </c>
      <c r="D247" s="79">
        <v>76500</v>
      </c>
      <c r="E247" s="79">
        <v>71</v>
      </c>
      <c r="F247" s="79">
        <v>554</v>
      </c>
      <c r="G247" s="79">
        <v>169100</v>
      </c>
      <c r="H247" s="79" t="s">
        <v>268</v>
      </c>
      <c r="I247" s="79" t="s">
        <v>83</v>
      </c>
      <c r="J247" s="79">
        <v>0</v>
      </c>
      <c r="K247" s="79">
        <v>0</v>
      </c>
      <c r="L247" s="79">
        <v>1</v>
      </c>
      <c r="M247" s="34"/>
      <c r="N247" s="35">
        <f t="shared" si="15"/>
        <v>194.53476149998789</v>
      </c>
      <c r="O247" s="35">
        <f t="shared" si="16"/>
        <v>41164.171379998545</v>
      </c>
      <c r="P247" s="35">
        <f t="shared" si="19"/>
        <v>121.04248212972715</v>
      </c>
      <c r="Q247" s="35">
        <f t="shared" si="17"/>
        <v>32345.097855567255</v>
      </c>
      <c r="S247" s="112">
        <v>5424.5</v>
      </c>
      <c r="T247" s="35">
        <v>22115.919999999998</v>
      </c>
    </row>
    <row r="248" spans="1:20" x14ac:dyDescent="0.25">
      <c r="A248" s="112" t="s">
        <v>1157</v>
      </c>
      <c r="B248" s="79">
        <v>17199</v>
      </c>
      <c r="C248" s="86">
        <f t="shared" si="18"/>
        <v>45596.883805735124</v>
      </c>
      <c r="D248" s="79">
        <v>49000</v>
      </c>
      <c r="E248" s="79">
        <v>419</v>
      </c>
      <c r="F248" s="79">
        <v>5614</v>
      </c>
      <c r="G248" s="79">
        <v>169200</v>
      </c>
      <c r="H248" s="79" t="s">
        <v>1027</v>
      </c>
      <c r="I248" s="79" t="s">
        <v>83</v>
      </c>
      <c r="J248" s="79">
        <v>0</v>
      </c>
      <c r="K248" s="79">
        <v>0</v>
      </c>
      <c r="L248" s="79">
        <v>1</v>
      </c>
      <c r="M248" s="34"/>
      <c r="N248" s="35">
        <f t="shared" si="15"/>
        <v>182.42207965968549</v>
      </c>
      <c r="O248" s="35">
        <f t="shared" si="16"/>
        <v>39710.649559162259</v>
      </c>
      <c r="P248" s="35">
        <f t="shared" si="19"/>
        <v>113.50578758787292</v>
      </c>
      <c r="Q248" s="35">
        <f t="shared" si="17"/>
        <v>31440.694510544748</v>
      </c>
      <c r="S248" s="112">
        <v>5432</v>
      </c>
      <c r="T248" s="35">
        <v>22121.86</v>
      </c>
    </row>
    <row r="249" spans="1:20" x14ac:dyDescent="0.25">
      <c r="A249" s="112" t="s">
        <v>1158</v>
      </c>
      <c r="B249" s="79">
        <v>9556</v>
      </c>
      <c r="C249" s="86">
        <f t="shared" si="18"/>
        <v>33862.110726643601</v>
      </c>
      <c r="D249" s="79">
        <v>39600</v>
      </c>
      <c r="E249" s="79">
        <v>335</v>
      </c>
      <c r="F249" s="79">
        <v>1977</v>
      </c>
      <c r="G249" s="79">
        <v>169300</v>
      </c>
      <c r="H249" s="79" t="s">
        <v>1027</v>
      </c>
      <c r="I249" s="79" t="s">
        <v>83</v>
      </c>
      <c r="J249" s="79">
        <v>0</v>
      </c>
      <c r="K249" s="79">
        <v>0</v>
      </c>
      <c r="L249" s="79">
        <v>1</v>
      </c>
      <c r="M249" s="34"/>
      <c r="N249" s="35">
        <f t="shared" si="15"/>
        <v>101.35620636246028</v>
      </c>
      <c r="O249" s="35">
        <f t="shared" si="16"/>
        <v>29982.744763495233</v>
      </c>
      <c r="P249" s="35">
        <f t="shared" si="19"/>
        <v>63.065370439543784</v>
      </c>
      <c r="Q249" s="35">
        <f t="shared" si="17"/>
        <v>25387.844452745252</v>
      </c>
      <c r="S249" s="112">
        <v>5447</v>
      </c>
      <c r="T249" s="35">
        <v>22133.73</v>
      </c>
    </row>
    <row r="250" spans="1:20" x14ac:dyDescent="0.25">
      <c r="A250" s="112" t="s">
        <v>373</v>
      </c>
      <c r="B250" s="79">
        <v>24250</v>
      </c>
      <c r="C250" s="86">
        <f t="shared" si="18"/>
        <v>58536.348949919222</v>
      </c>
      <c r="D250" s="79">
        <v>61000</v>
      </c>
      <c r="E250" s="79">
        <v>25</v>
      </c>
      <c r="F250" s="79">
        <v>594</v>
      </c>
      <c r="G250" s="79">
        <v>169600</v>
      </c>
      <c r="H250" s="79" t="s">
        <v>268</v>
      </c>
      <c r="I250" s="79" t="s">
        <v>83</v>
      </c>
      <c r="J250" s="79">
        <v>0</v>
      </c>
      <c r="K250" s="79">
        <v>0</v>
      </c>
      <c r="L250" s="79">
        <v>1</v>
      </c>
      <c r="M250" s="34"/>
      <c r="N250" s="35">
        <f t="shared" si="15"/>
        <v>257.20887445475745</v>
      </c>
      <c r="O250" s="35">
        <f t="shared" si="16"/>
        <v>48685.064934570895</v>
      </c>
      <c r="P250" s="35">
        <f t="shared" si="19"/>
        <v>160.03926676003942</v>
      </c>
      <c r="Q250" s="35">
        <f t="shared" si="17"/>
        <v>37024.712011204727</v>
      </c>
      <c r="S250" s="112">
        <v>5455</v>
      </c>
      <c r="T250" s="35">
        <v>22140.07</v>
      </c>
    </row>
    <row r="251" spans="1:20" x14ac:dyDescent="0.25">
      <c r="A251" s="112" t="s">
        <v>374</v>
      </c>
      <c r="B251" s="79">
        <v>15500</v>
      </c>
      <c r="C251" s="86">
        <f t="shared" si="18"/>
        <v>39133.878887070379</v>
      </c>
      <c r="D251" s="79">
        <v>45200</v>
      </c>
      <c r="E251" s="79">
        <v>82</v>
      </c>
      <c r="F251" s="79">
        <v>529</v>
      </c>
      <c r="G251" s="79">
        <v>170000</v>
      </c>
      <c r="H251" s="79" t="s">
        <v>268</v>
      </c>
      <c r="I251" s="79" t="s">
        <v>83</v>
      </c>
      <c r="J251" s="79">
        <v>0</v>
      </c>
      <c r="K251" s="79">
        <v>0</v>
      </c>
      <c r="L251" s="79">
        <v>1</v>
      </c>
      <c r="M251" s="34"/>
      <c r="N251" s="35">
        <f t="shared" si="15"/>
        <v>164.40154862056661</v>
      </c>
      <c r="O251" s="35">
        <f t="shared" si="16"/>
        <v>37548.185834467993</v>
      </c>
      <c r="P251" s="35">
        <f t="shared" si="19"/>
        <v>102.2931395785819</v>
      </c>
      <c r="Q251" s="35">
        <f t="shared" si="17"/>
        <v>30095.176749429829</v>
      </c>
      <c r="S251" s="112">
        <v>5464</v>
      </c>
      <c r="T251" s="35">
        <v>22147.200000000001</v>
      </c>
    </row>
    <row r="252" spans="1:20" x14ac:dyDescent="0.25">
      <c r="A252" s="112" t="s">
        <v>84</v>
      </c>
      <c r="B252" s="79">
        <v>9977</v>
      </c>
      <c r="C252" s="86">
        <f t="shared" si="18"/>
        <v>36283.706070287539</v>
      </c>
      <c r="D252" s="79">
        <v>41600</v>
      </c>
      <c r="E252" s="79">
        <v>40</v>
      </c>
      <c r="F252" s="79">
        <v>273</v>
      </c>
      <c r="G252" s="79">
        <v>170300</v>
      </c>
      <c r="H252" s="79" t="s">
        <v>82</v>
      </c>
      <c r="I252" s="79" t="s">
        <v>83</v>
      </c>
      <c r="J252" s="79">
        <v>0</v>
      </c>
      <c r="K252" s="79">
        <v>0</v>
      </c>
      <c r="L252" s="79">
        <v>1</v>
      </c>
      <c r="M252" s="34"/>
      <c r="N252" s="35">
        <f t="shared" si="15"/>
        <v>105.82156455402536</v>
      </c>
      <c r="O252" s="35">
        <f t="shared" si="16"/>
        <v>30518.587746483041</v>
      </c>
      <c r="P252" s="35">
        <f t="shared" si="19"/>
        <v>65.843784101645909</v>
      </c>
      <c r="Q252" s="35">
        <f t="shared" si="17"/>
        <v>25721.254092197509</v>
      </c>
      <c r="S252" s="112">
        <v>5470</v>
      </c>
      <c r="T252" s="35">
        <v>22151.95</v>
      </c>
    </row>
    <row r="253" spans="1:20" x14ac:dyDescent="0.25">
      <c r="A253" s="112" t="s">
        <v>375</v>
      </c>
      <c r="B253" s="79">
        <v>22600</v>
      </c>
      <c r="C253" s="86">
        <f t="shared" si="18"/>
        <v>41345.783132530123</v>
      </c>
      <c r="D253" s="79">
        <v>46500</v>
      </c>
      <c r="E253" s="79">
        <v>46</v>
      </c>
      <c r="F253" s="79">
        <v>369</v>
      </c>
      <c r="G253" s="79">
        <v>170400</v>
      </c>
      <c r="H253" s="79" t="s">
        <v>268</v>
      </c>
      <c r="I253" s="79" t="s">
        <v>83</v>
      </c>
      <c r="J253" s="79">
        <v>0</v>
      </c>
      <c r="K253" s="79">
        <v>0</v>
      </c>
      <c r="L253" s="79">
        <v>1</v>
      </c>
      <c r="M253" s="34"/>
      <c r="N253" s="35">
        <f t="shared" si="15"/>
        <v>239.70806444031004</v>
      </c>
      <c r="O253" s="35">
        <f t="shared" si="16"/>
        <v>46584.967732837205</v>
      </c>
      <c r="P253" s="35">
        <f t="shared" si="19"/>
        <v>149.14999706296459</v>
      </c>
      <c r="Q253" s="35">
        <f t="shared" si="17"/>
        <v>35717.999647555749</v>
      </c>
      <c r="S253" s="112">
        <v>5472.5</v>
      </c>
      <c r="T253" s="35">
        <v>22153.93</v>
      </c>
    </row>
    <row r="254" spans="1:20" x14ac:dyDescent="0.25">
      <c r="A254" s="112" t="s">
        <v>376</v>
      </c>
      <c r="B254" s="79">
        <v>24000</v>
      </c>
      <c r="C254" s="86">
        <f t="shared" si="18"/>
        <v>49133.012048192773</v>
      </c>
      <c r="D254" s="79">
        <v>53800</v>
      </c>
      <c r="E254" s="79">
        <v>36</v>
      </c>
      <c r="F254" s="79">
        <v>379</v>
      </c>
      <c r="G254" s="79">
        <v>170600</v>
      </c>
      <c r="H254" s="79" t="s">
        <v>268</v>
      </c>
      <c r="I254" s="79" t="s">
        <v>83</v>
      </c>
      <c r="J254" s="79">
        <v>0</v>
      </c>
      <c r="K254" s="79">
        <v>0</v>
      </c>
      <c r="L254" s="79">
        <v>1</v>
      </c>
      <c r="M254" s="34"/>
      <c r="N254" s="35">
        <f t="shared" si="15"/>
        <v>254.55723657378056</v>
      </c>
      <c r="O254" s="35">
        <f t="shared" si="16"/>
        <v>48366.868388853669</v>
      </c>
      <c r="P254" s="35">
        <f t="shared" si="19"/>
        <v>158.3893774119978</v>
      </c>
      <c r="Q254" s="35">
        <f t="shared" si="17"/>
        <v>36826.725289439739</v>
      </c>
      <c r="S254" s="112">
        <v>5491</v>
      </c>
      <c r="T254" s="35">
        <v>22168.58</v>
      </c>
    </row>
    <row r="255" spans="1:20" x14ac:dyDescent="0.25">
      <c r="A255" s="112" t="s">
        <v>377</v>
      </c>
      <c r="B255" s="79">
        <v>17187</v>
      </c>
      <c r="C255" s="86">
        <f t="shared" si="18"/>
        <v>45218.689105403013</v>
      </c>
      <c r="D255" s="79">
        <v>50100</v>
      </c>
      <c r="E255" s="79">
        <v>110</v>
      </c>
      <c r="F255" s="79">
        <v>1019</v>
      </c>
      <c r="G255" s="79">
        <v>170700</v>
      </c>
      <c r="H255" s="79" t="s">
        <v>268</v>
      </c>
      <c r="I255" s="79" t="s">
        <v>83</v>
      </c>
      <c r="J255" s="79">
        <v>0</v>
      </c>
      <c r="K255" s="79">
        <v>0</v>
      </c>
      <c r="L255" s="79">
        <v>1</v>
      </c>
      <c r="M255" s="34"/>
      <c r="N255" s="35">
        <f t="shared" si="15"/>
        <v>182.29480104139859</v>
      </c>
      <c r="O255" s="35">
        <f t="shared" si="16"/>
        <v>39695.376124967828</v>
      </c>
      <c r="P255" s="35">
        <f t="shared" si="19"/>
        <v>113.42659289916692</v>
      </c>
      <c r="Q255" s="35">
        <f t="shared" si="17"/>
        <v>31431.19114790003</v>
      </c>
      <c r="S255" s="112">
        <v>5500</v>
      </c>
      <c r="T255" s="35">
        <v>22175.71</v>
      </c>
    </row>
    <row r="256" spans="1:20" x14ac:dyDescent="0.25">
      <c r="A256" s="112" t="s">
        <v>378</v>
      </c>
      <c r="B256" s="79">
        <v>9500</v>
      </c>
      <c r="C256" s="86">
        <f t="shared" si="18"/>
        <v>27870.731707317074</v>
      </c>
      <c r="D256" s="79">
        <v>31200</v>
      </c>
      <c r="E256" s="79">
        <v>35</v>
      </c>
      <c r="F256" s="79">
        <v>293</v>
      </c>
      <c r="G256" s="79">
        <v>170800</v>
      </c>
      <c r="H256" s="79" t="s">
        <v>268</v>
      </c>
      <c r="I256" s="79" t="s">
        <v>83</v>
      </c>
      <c r="J256" s="79">
        <v>0</v>
      </c>
      <c r="K256" s="79">
        <v>0</v>
      </c>
      <c r="L256" s="79">
        <v>1</v>
      </c>
      <c r="M256" s="34"/>
      <c r="N256" s="35">
        <f t="shared" si="15"/>
        <v>100.76223947712148</v>
      </c>
      <c r="O256" s="35">
        <f t="shared" si="16"/>
        <v>29911.468737254578</v>
      </c>
      <c r="P256" s="35">
        <f t="shared" si="19"/>
        <v>62.695795225582451</v>
      </c>
      <c r="Q256" s="35">
        <f t="shared" si="17"/>
        <v>25343.495427069895</v>
      </c>
      <c r="S256" s="112">
        <v>5501</v>
      </c>
      <c r="T256" s="35">
        <v>22176.5</v>
      </c>
    </row>
    <row r="257" spans="1:20" x14ac:dyDescent="0.25">
      <c r="A257" s="112" t="s">
        <v>379</v>
      </c>
      <c r="B257" s="79">
        <v>8500</v>
      </c>
      <c r="C257" s="86">
        <f t="shared" si="18"/>
        <v>28276.431718061674</v>
      </c>
      <c r="D257" s="79">
        <v>32500</v>
      </c>
      <c r="E257" s="79">
        <v>118</v>
      </c>
      <c r="F257" s="79">
        <v>790</v>
      </c>
      <c r="G257" s="79">
        <v>170900</v>
      </c>
      <c r="H257" s="79" t="s">
        <v>268</v>
      </c>
      <c r="I257" s="79" t="s">
        <v>83</v>
      </c>
      <c r="J257" s="79">
        <v>0</v>
      </c>
      <c r="K257" s="79">
        <v>0</v>
      </c>
      <c r="L257" s="79">
        <v>1</v>
      </c>
      <c r="M257" s="34"/>
      <c r="N257" s="35">
        <f t="shared" si="15"/>
        <v>90.155687953213942</v>
      </c>
      <c r="O257" s="35">
        <f t="shared" si="16"/>
        <v>28638.682554385672</v>
      </c>
      <c r="P257" s="35">
        <f t="shared" si="19"/>
        <v>56.096237833415884</v>
      </c>
      <c r="Q257" s="35">
        <f t="shared" si="17"/>
        <v>24551.548540009906</v>
      </c>
      <c r="S257" s="112">
        <v>5507</v>
      </c>
      <c r="T257" s="35">
        <v>22181.25</v>
      </c>
    </row>
    <row r="258" spans="1:20" x14ac:dyDescent="0.25">
      <c r="A258" s="112" t="s">
        <v>380</v>
      </c>
      <c r="B258" s="79">
        <v>21500</v>
      </c>
      <c r="C258" s="86">
        <f t="shared" si="18"/>
        <v>51205.245659401553</v>
      </c>
      <c r="D258" s="79">
        <v>57900</v>
      </c>
      <c r="E258" s="79">
        <v>313</v>
      </c>
      <c r="F258" s="79">
        <v>2394</v>
      </c>
      <c r="G258" s="79">
        <v>171000</v>
      </c>
      <c r="H258" s="79" t="s">
        <v>268</v>
      </c>
      <c r="I258" s="79" t="s">
        <v>83</v>
      </c>
      <c r="J258" s="79">
        <v>0</v>
      </c>
      <c r="K258" s="79">
        <v>0</v>
      </c>
      <c r="L258" s="79">
        <v>1</v>
      </c>
      <c r="M258" s="34"/>
      <c r="N258" s="35">
        <f t="shared" si="15"/>
        <v>228.04085776401178</v>
      </c>
      <c r="O258" s="35">
        <f t="shared" si="16"/>
        <v>45184.902931681412</v>
      </c>
      <c r="P258" s="35">
        <f t="shared" si="19"/>
        <v>141.89048393158134</v>
      </c>
      <c r="Q258" s="35">
        <f t="shared" si="17"/>
        <v>34846.858071789757</v>
      </c>
      <c r="S258" s="112">
        <v>5508.5</v>
      </c>
      <c r="T258" s="35">
        <v>22182.44</v>
      </c>
    </row>
    <row r="259" spans="1:20" x14ac:dyDescent="0.25">
      <c r="A259" s="112" t="s">
        <v>381</v>
      </c>
      <c r="B259" s="79">
        <v>15247.5</v>
      </c>
      <c r="C259" s="86">
        <f t="shared" si="18"/>
        <v>35683.377308707124</v>
      </c>
      <c r="D259" s="79">
        <v>39200</v>
      </c>
      <c r="E259" s="79">
        <v>34</v>
      </c>
      <c r="F259" s="79">
        <v>345</v>
      </c>
      <c r="G259" s="79">
        <v>171700</v>
      </c>
      <c r="H259" s="79" t="s">
        <v>268</v>
      </c>
      <c r="I259" s="79" t="s">
        <v>83</v>
      </c>
      <c r="J259" s="79">
        <v>0</v>
      </c>
      <c r="K259" s="79">
        <v>0</v>
      </c>
      <c r="L259" s="79">
        <v>1</v>
      </c>
      <c r="M259" s="34"/>
      <c r="N259" s="35">
        <f t="shared" si="15"/>
        <v>161.72339436077996</v>
      </c>
      <c r="O259" s="35">
        <f t="shared" si="16"/>
        <v>37226.8073232936</v>
      </c>
      <c r="P259" s="35">
        <f t="shared" si="19"/>
        <v>100.62675133705984</v>
      </c>
      <c r="Q259" s="35">
        <f t="shared" si="17"/>
        <v>29895.210160447183</v>
      </c>
      <c r="S259" s="112">
        <v>5510</v>
      </c>
      <c r="T259" s="35">
        <v>22183.63</v>
      </c>
    </row>
    <row r="260" spans="1:20" x14ac:dyDescent="0.25">
      <c r="A260" s="112" t="s">
        <v>382</v>
      </c>
      <c r="B260" s="79">
        <v>14000</v>
      </c>
      <c r="C260" s="86">
        <f t="shared" si="18"/>
        <v>41787.940841865755</v>
      </c>
      <c r="D260" s="79">
        <v>45800</v>
      </c>
      <c r="E260" s="79">
        <v>77</v>
      </c>
      <c r="F260" s="79">
        <v>802</v>
      </c>
      <c r="G260" s="79">
        <v>172200</v>
      </c>
      <c r="H260" s="79" t="s">
        <v>268</v>
      </c>
      <c r="I260" s="79" t="s">
        <v>83</v>
      </c>
      <c r="J260" s="79">
        <v>0</v>
      </c>
      <c r="K260" s="79">
        <v>0</v>
      </c>
      <c r="L260" s="79">
        <v>1</v>
      </c>
      <c r="M260" s="34"/>
      <c r="N260" s="35">
        <f t="shared" si="15"/>
        <v>148.49172133470532</v>
      </c>
      <c r="O260" s="35">
        <f t="shared" si="16"/>
        <v>35639.006560164635</v>
      </c>
      <c r="P260" s="35">
        <f t="shared" si="19"/>
        <v>92.393803490332033</v>
      </c>
      <c r="Q260" s="35">
        <f t="shared" si="17"/>
        <v>28907.256418839843</v>
      </c>
      <c r="S260" s="112">
        <v>5514</v>
      </c>
      <c r="T260" s="35">
        <v>22186.799999999999</v>
      </c>
    </row>
    <row r="261" spans="1:20" x14ac:dyDescent="0.25">
      <c r="A261" s="112" t="s">
        <v>383</v>
      </c>
      <c r="B261" s="79">
        <v>19500</v>
      </c>
      <c r="C261" s="86">
        <f t="shared" si="18"/>
        <v>44528.928850664583</v>
      </c>
      <c r="D261" s="79">
        <v>47500</v>
      </c>
      <c r="E261" s="79">
        <v>80</v>
      </c>
      <c r="F261" s="79">
        <v>1199</v>
      </c>
      <c r="G261" s="79">
        <v>172400</v>
      </c>
      <c r="H261" s="79" t="s">
        <v>268</v>
      </c>
      <c r="I261" s="79" t="s">
        <v>83</v>
      </c>
      <c r="J261" s="79">
        <v>0</v>
      </c>
      <c r="K261" s="79">
        <v>0</v>
      </c>
      <c r="L261" s="79">
        <v>1</v>
      </c>
      <c r="M261" s="34"/>
      <c r="N261" s="35">
        <f t="shared" si="15"/>
        <v>206.82775471619669</v>
      </c>
      <c r="O261" s="35">
        <f t="shared" si="16"/>
        <v>42639.330565943601</v>
      </c>
      <c r="P261" s="35">
        <f t="shared" si="19"/>
        <v>128.6913691472482</v>
      </c>
      <c r="Q261" s="35">
        <f t="shared" si="17"/>
        <v>33262.96429766978</v>
      </c>
      <c r="S261" s="112">
        <v>5518</v>
      </c>
      <c r="T261" s="35">
        <v>22189.96</v>
      </c>
    </row>
    <row r="262" spans="1:20" x14ac:dyDescent="0.25">
      <c r="A262" s="112" t="s">
        <v>384</v>
      </c>
      <c r="B262" s="79">
        <v>18500</v>
      </c>
      <c r="C262" s="86">
        <f t="shared" si="18"/>
        <v>41820.560747663549</v>
      </c>
      <c r="D262" s="79">
        <v>45200</v>
      </c>
      <c r="E262" s="79">
        <v>40</v>
      </c>
      <c r="F262" s="79">
        <v>495</v>
      </c>
      <c r="G262" s="79">
        <v>172500</v>
      </c>
      <c r="H262" s="79" t="s">
        <v>268</v>
      </c>
      <c r="I262" s="79" t="s">
        <v>83</v>
      </c>
      <c r="J262" s="79">
        <v>0</v>
      </c>
      <c r="K262" s="79">
        <v>0</v>
      </c>
      <c r="L262" s="79">
        <v>1</v>
      </c>
      <c r="M262" s="34"/>
      <c r="N262" s="35">
        <f t="shared" ref="N262:N325" si="20">-PMT($O$3/12,120,B262)</f>
        <v>196.22120319228918</v>
      </c>
      <c r="O262" s="35">
        <f t="shared" ref="O262:O325" si="21">N262*12*10+$O$2</f>
        <v>41366.544383074703</v>
      </c>
      <c r="P262" s="35">
        <f t="shared" si="19"/>
        <v>122.09181175508162</v>
      </c>
      <c r="Q262" s="35">
        <f t="shared" ref="Q262:Q325" si="22">P262*12*10+$O$2</f>
        <v>32471.017410609795</v>
      </c>
      <c r="S262" s="112">
        <v>5533</v>
      </c>
      <c r="T262" s="35">
        <v>22201.84</v>
      </c>
    </row>
    <row r="263" spans="1:20" x14ac:dyDescent="0.25">
      <c r="A263" s="112" t="s">
        <v>385</v>
      </c>
      <c r="B263" s="79">
        <v>10681</v>
      </c>
      <c r="C263" s="86">
        <f t="shared" ref="C263:C326" si="23">D263*F263/SUM(E263:F263)</f>
        <v>41358.840579710144</v>
      </c>
      <c r="D263" s="79">
        <v>49000</v>
      </c>
      <c r="E263" s="79">
        <v>269</v>
      </c>
      <c r="F263" s="79">
        <v>1456</v>
      </c>
      <c r="G263" s="79">
        <v>173300</v>
      </c>
      <c r="H263" s="79" t="s">
        <v>268</v>
      </c>
      <c r="I263" s="79" t="s">
        <v>83</v>
      </c>
      <c r="J263" s="79">
        <v>0</v>
      </c>
      <c r="K263" s="79">
        <v>0</v>
      </c>
      <c r="L263" s="79">
        <v>1</v>
      </c>
      <c r="M263" s="34"/>
      <c r="N263" s="35">
        <f t="shared" si="20"/>
        <v>113.28857682685627</v>
      </c>
      <c r="O263" s="35">
        <f t="shared" si="21"/>
        <v>31414.629219222752</v>
      </c>
      <c r="P263" s="35">
        <f t="shared" ref="P263:P326" si="24">-PMT($O$3/12,240,B263)</f>
        <v>70.489872505731185</v>
      </c>
      <c r="Q263" s="35">
        <f t="shared" si="22"/>
        <v>26278.784700687742</v>
      </c>
      <c r="S263" s="112">
        <v>5542</v>
      </c>
      <c r="T263" s="35">
        <v>22208.97</v>
      </c>
    </row>
    <row r="264" spans="1:20" x14ac:dyDescent="0.25">
      <c r="A264" s="112" t="s">
        <v>386</v>
      </c>
      <c r="B264" s="79">
        <v>17906</v>
      </c>
      <c r="C264" s="86">
        <f t="shared" si="23"/>
        <v>44018.119266055044</v>
      </c>
      <c r="D264" s="79">
        <v>48100</v>
      </c>
      <c r="E264" s="79">
        <v>74</v>
      </c>
      <c r="F264" s="79">
        <v>798</v>
      </c>
      <c r="G264" s="79">
        <v>173400</v>
      </c>
      <c r="H264" s="79" t="s">
        <v>268</v>
      </c>
      <c r="I264" s="79" t="s">
        <v>83</v>
      </c>
      <c r="J264" s="79">
        <v>0</v>
      </c>
      <c r="K264" s="79">
        <v>0</v>
      </c>
      <c r="L264" s="79">
        <v>1</v>
      </c>
      <c r="M264" s="34"/>
      <c r="N264" s="35">
        <f t="shared" si="20"/>
        <v>189.92091158708811</v>
      </c>
      <c r="O264" s="35">
        <f t="shared" si="21"/>
        <v>40610.509390450577</v>
      </c>
      <c r="P264" s="35">
        <f t="shared" si="24"/>
        <v>118.17167466413467</v>
      </c>
      <c r="Q264" s="35">
        <f t="shared" si="22"/>
        <v>32000.600959696159</v>
      </c>
      <c r="S264" s="112">
        <v>5547.5</v>
      </c>
      <c r="T264" s="35">
        <v>22213.33</v>
      </c>
    </row>
    <row r="265" spans="1:20" x14ac:dyDescent="0.25">
      <c r="A265" s="112" t="s">
        <v>387</v>
      </c>
      <c r="B265" s="79">
        <v>15267</v>
      </c>
      <c r="C265" s="86">
        <f t="shared" si="23"/>
        <v>40736.020806241875</v>
      </c>
      <c r="D265" s="79">
        <v>46000</v>
      </c>
      <c r="E265" s="79">
        <v>88</v>
      </c>
      <c r="F265" s="79">
        <v>681</v>
      </c>
      <c r="G265" s="79">
        <v>173500</v>
      </c>
      <c r="H265" s="79" t="s">
        <v>268</v>
      </c>
      <c r="I265" s="79" t="s">
        <v>83</v>
      </c>
      <c r="J265" s="79">
        <v>0</v>
      </c>
      <c r="K265" s="79">
        <v>0</v>
      </c>
      <c r="L265" s="79">
        <v>1</v>
      </c>
      <c r="M265" s="34"/>
      <c r="N265" s="35">
        <f t="shared" si="20"/>
        <v>161.93022211549618</v>
      </c>
      <c r="O265" s="35">
        <f t="shared" si="21"/>
        <v>37251.626653859537</v>
      </c>
      <c r="P265" s="35">
        <f t="shared" si="24"/>
        <v>100.75544270620709</v>
      </c>
      <c r="Q265" s="35">
        <f t="shared" si="22"/>
        <v>29910.653124744851</v>
      </c>
      <c r="S265" s="112">
        <v>5549</v>
      </c>
      <c r="T265" s="35">
        <v>22214.51</v>
      </c>
    </row>
    <row r="266" spans="1:20" x14ac:dyDescent="0.25">
      <c r="A266" s="112" t="s">
        <v>1159</v>
      </c>
      <c r="B266" s="79">
        <v>15000</v>
      </c>
      <c r="C266" s="86">
        <f t="shared" si="23"/>
        <v>43474.440742503568</v>
      </c>
      <c r="D266" s="79">
        <v>47400</v>
      </c>
      <c r="E266" s="79">
        <v>522</v>
      </c>
      <c r="F266" s="79">
        <v>5781</v>
      </c>
      <c r="G266" s="79">
        <v>173700</v>
      </c>
      <c r="H266" s="79" t="s">
        <v>1027</v>
      </c>
      <c r="I266" s="79" t="s">
        <v>83</v>
      </c>
      <c r="J266" s="79">
        <v>0</v>
      </c>
      <c r="K266" s="79">
        <v>0</v>
      </c>
      <c r="L266" s="79">
        <v>1</v>
      </c>
      <c r="M266" s="34"/>
      <c r="N266" s="35">
        <f t="shared" si="20"/>
        <v>159.09827285861286</v>
      </c>
      <c r="O266" s="35">
        <f t="shared" si="21"/>
        <v>36911.79274303354</v>
      </c>
      <c r="P266" s="35">
        <f t="shared" si="24"/>
        <v>98.993360882498607</v>
      </c>
      <c r="Q266" s="35">
        <f t="shared" si="22"/>
        <v>29699.203305899831</v>
      </c>
      <c r="S266" s="112">
        <v>5550</v>
      </c>
      <c r="T266" s="35">
        <v>22215.31</v>
      </c>
    </row>
    <row r="267" spans="1:20" x14ac:dyDescent="0.25">
      <c r="A267" s="112" t="s">
        <v>388</v>
      </c>
      <c r="B267" s="79">
        <v>16500</v>
      </c>
      <c r="C267" s="86">
        <f t="shared" si="23"/>
        <v>79306.220095693774</v>
      </c>
      <c r="D267" s="79">
        <v>88400</v>
      </c>
      <c r="E267" s="79">
        <v>215</v>
      </c>
      <c r="F267" s="79">
        <v>1875</v>
      </c>
      <c r="G267" s="79">
        <v>173900</v>
      </c>
      <c r="H267" s="79" t="s">
        <v>268</v>
      </c>
      <c r="I267" s="79" t="s">
        <v>83</v>
      </c>
      <c r="J267" s="79">
        <v>0</v>
      </c>
      <c r="K267" s="79">
        <v>0</v>
      </c>
      <c r="L267" s="79">
        <v>1</v>
      </c>
      <c r="M267" s="34"/>
      <c r="N267" s="35">
        <f t="shared" si="20"/>
        <v>175.00810014447413</v>
      </c>
      <c r="O267" s="35">
        <f t="shared" si="21"/>
        <v>38820.972017336899</v>
      </c>
      <c r="P267" s="35">
        <f t="shared" si="24"/>
        <v>108.89269697074847</v>
      </c>
      <c r="Q267" s="35">
        <f t="shared" si="22"/>
        <v>30887.123636489814</v>
      </c>
      <c r="S267" s="112">
        <v>5553</v>
      </c>
      <c r="T267" s="35">
        <v>22217.68</v>
      </c>
    </row>
    <row r="268" spans="1:20" x14ac:dyDescent="0.25">
      <c r="A268" s="112" t="s">
        <v>389</v>
      </c>
      <c r="B268" s="79">
        <v>16000</v>
      </c>
      <c r="C268" s="86">
        <f t="shared" si="23"/>
        <v>37684.594348222425</v>
      </c>
      <c r="D268" s="79">
        <v>42400</v>
      </c>
      <c r="E268" s="79">
        <v>122</v>
      </c>
      <c r="F268" s="79">
        <v>975</v>
      </c>
      <c r="G268" s="79">
        <v>174100</v>
      </c>
      <c r="H268" s="79" t="s">
        <v>268</v>
      </c>
      <c r="I268" s="79" t="s">
        <v>83</v>
      </c>
      <c r="J268" s="79">
        <v>0</v>
      </c>
      <c r="K268" s="79">
        <v>0</v>
      </c>
      <c r="L268" s="79">
        <v>1</v>
      </c>
      <c r="M268" s="34"/>
      <c r="N268" s="35">
        <f t="shared" si="20"/>
        <v>169.70482438252037</v>
      </c>
      <c r="O268" s="35">
        <f t="shared" si="21"/>
        <v>38184.578925902446</v>
      </c>
      <c r="P268" s="35">
        <f t="shared" si="24"/>
        <v>105.59291827466519</v>
      </c>
      <c r="Q268" s="35">
        <f t="shared" si="22"/>
        <v>30491.150192959823</v>
      </c>
      <c r="S268" s="112">
        <v>5562</v>
      </c>
      <c r="T268" s="35">
        <v>22224.81</v>
      </c>
    </row>
    <row r="269" spans="1:20" x14ac:dyDescent="0.25">
      <c r="A269" s="112" t="s">
        <v>1160</v>
      </c>
      <c r="B269" s="79">
        <v>3500</v>
      </c>
      <c r="C269" s="86">
        <f t="shared" si="23"/>
        <v>25127.675276752769</v>
      </c>
      <c r="D269" s="79">
        <v>30400</v>
      </c>
      <c r="E269" s="79">
        <v>94</v>
      </c>
      <c r="F269" s="79">
        <v>448</v>
      </c>
      <c r="G269" s="79">
        <v>174200</v>
      </c>
      <c r="H269" s="79" t="s">
        <v>1027</v>
      </c>
      <c r="I269" s="79" t="s">
        <v>85</v>
      </c>
      <c r="J269" s="79">
        <v>0</v>
      </c>
      <c r="K269" s="79">
        <v>0</v>
      </c>
      <c r="L269" s="79">
        <v>1</v>
      </c>
      <c r="M269" s="34"/>
      <c r="N269" s="35">
        <f t="shared" si="20"/>
        <v>37.122930333676329</v>
      </c>
      <c r="O269" s="35">
        <f t="shared" si="21"/>
        <v>22274.751640041159</v>
      </c>
      <c r="P269" s="35">
        <f t="shared" si="24"/>
        <v>23.098450872583008</v>
      </c>
      <c r="Q269" s="35">
        <f t="shared" si="22"/>
        <v>20591.81410470996</v>
      </c>
      <c r="S269" s="112">
        <v>5568.5</v>
      </c>
      <c r="T269" s="35">
        <v>22229.96</v>
      </c>
    </row>
    <row r="270" spans="1:20" x14ac:dyDescent="0.25">
      <c r="A270" s="112" t="s">
        <v>390</v>
      </c>
      <c r="B270" s="79">
        <v>11625</v>
      </c>
      <c r="C270" s="86">
        <f t="shared" si="23"/>
        <v>40075.794621026893</v>
      </c>
      <c r="D270" s="79">
        <v>44300</v>
      </c>
      <c r="E270" s="79">
        <v>39</v>
      </c>
      <c r="F270" s="79">
        <v>370</v>
      </c>
      <c r="G270" s="79">
        <v>174500</v>
      </c>
      <c r="H270" s="79" t="s">
        <v>268</v>
      </c>
      <c r="I270" s="79" t="s">
        <v>83</v>
      </c>
      <c r="J270" s="79">
        <v>0</v>
      </c>
      <c r="K270" s="79">
        <v>0</v>
      </c>
      <c r="L270" s="79">
        <v>1</v>
      </c>
      <c r="M270" s="34"/>
      <c r="N270" s="35">
        <f t="shared" si="20"/>
        <v>123.30116146542495</v>
      </c>
      <c r="O270" s="35">
        <f t="shared" si="21"/>
        <v>32616.139375850995</v>
      </c>
      <c r="P270" s="35">
        <f t="shared" si="24"/>
        <v>76.719854683936418</v>
      </c>
      <c r="Q270" s="35">
        <f t="shared" si="22"/>
        <v>27026.382562072369</v>
      </c>
      <c r="S270" s="112">
        <v>5581</v>
      </c>
      <c r="T270" s="35">
        <v>22239.86</v>
      </c>
    </row>
    <row r="271" spans="1:20" x14ac:dyDescent="0.25">
      <c r="A271" s="112" t="s">
        <v>1161</v>
      </c>
      <c r="B271" s="79">
        <v>3062</v>
      </c>
      <c r="C271" s="86">
        <f t="shared" si="23"/>
        <v>28475.471698113208</v>
      </c>
      <c r="D271" s="79">
        <v>34300</v>
      </c>
      <c r="E271" s="79">
        <v>252</v>
      </c>
      <c r="F271" s="79">
        <v>1232</v>
      </c>
      <c r="G271" s="79">
        <v>174700</v>
      </c>
      <c r="H271" s="79" t="s">
        <v>1027</v>
      </c>
      <c r="I271" s="79" t="s">
        <v>85</v>
      </c>
      <c r="J271" s="79">
        <v>0</v>
      </c>
      <c r="K271" s="79">
        <v>0</v>
      </c>
      <c r="L271" s="79">
        <v>1</v>
      </c>
      <c r="M271" s="34"/>
      <c r="N271" s="35">
        <f t="shared" si="20"/>
        <v>32.477260766204836</v>
      </c>
      <c r="O271" s="35">
        <f t="shared" si="21"/>
        <v>21717.27129194458</v>
      </c>
      <c r="P271" s="35">
        <f t="shared" si="24"/>
        <v>20.207844734814049</v>
      </c>
      <c r="Q271" s="35">
        <f t="shared" si="22"/>
        <v>20244.941368177686</v>
      </c>
      <c r="S271" s="112">
        <v>5592</v>
      </c>
      <c r="T271" s="35">
        <v>22248.57</v>
      </c>
    </row>
    <row r="272" spans="1:20" x14ac:dyDescent="0.25">
      <c r="A272" s="112" t="s">
        <v>391</v>
      </c>
      <c r="B272" s="79">
        <v>16500</v>
      </c>
      <c r="C272" s="86">
        <f t="shared" si="23"/>
        <v>37794.642857142855</v>
      </c>
      <c r="D272" s="79">
        <v>41500</v>
      </c>
      <c r="E272" s="79">
        <v>50</v>
      </c>
      <c r="F272" s="79">
        <v>510</v>
      </c>
      <c r="G272" s="79">
        <v>174800</v>
      </c>
      <c r="H272" s="79" t="s">
        <v>268</v>
      </c>
      <c r="I272" s="79" t="s">
        <v>83</v>
      </c>
      <c r="J272" s="79">
        <v>0</v>
      </c>
      <c r="K272" s="79">
        <v>0</v>
      </c>
      <c r="L272" s="79">
        <v>1</v>
      </c>
      <c r="M272" s="34"/>
      <c r="N272" s="35">
        <f t="shared" si="20"/>
        <v>175.00810014447413</v>
      </c>
      <c r="O272" s="35">
        <f t="shared" si="21"/>
        <v>38820.972017336899</v>
      </c>
      <c r="P272" s="35">
        <f t="shared" si="24"/>
        <v>108.89269697074847</v>
      </c>
      <c r="Q272" s="35">
        <f t="shared" si="22"/>
        <v>30887.123636489814</v>
      </c>
      <c r="S272" s="112">
        <v>5593.5</v>
      </c>
      <c r="T272" s="35">
        <v>22249.75</v>
      </c>
    </row>
    <row r="273" spans="1:20" x14ac:dyDescent="0.25">
      <c r="A273" s="112" t="s">
        <v>392</v>
      </c>
      <c r="B273" s="79">
        <v>16000</v>
      </c>
      <c r="C273" s="86">
        <f t="shared" si="23"/>
        <v>40850.204081632655</v>
      </c>
      <c r="D273" s="79">
        <v>45700</v>
      </c>
      <c r="E273" s="79">
        <v>52</v>
      </c>
      <c r="F273" s="79">
        <v>438</v>
      </c>
      <c r="G273" s="79">
        <v>175000</v>
      </c>
      <c r="H273" s="79" t="s">
        <v>268</v>
      </c>
      <c r="I273" s="79" t="s">
        <v>83</v>
      </c>
      <c r="J273" s="79">
        <v>0</v>
      </c>
      <c r="K273" s="79">
        <v>0</v>
      </c>
      <c r="L273" s="79">
        <v>1</v>
      </c>
      <c r="M273" s="34"/>
      <c r="N273" s="35">
        <f t="shared" si="20"/>
        <v>169.70482438252037</v>
      </c>
      <c r="O273" s="35">
        <f t="shared" si="21"/>
        <v>38184.578925902446</v>
      </c>
      <c r="P273" s="35">
        <f t="shared" si="24"/>
        <v>105.59291827466519</v>
      </c>
      <c r="Q273" s="35">
        <f t="shared" si="22"/>
        <v>30491.150192959823</v>
      </c>
      <c r="S273" s="112">
        <v>5594</v>
      </c>
      <c r="T273" s="35">
        <v>22250.15</v>
      </c>
    </row>
    <row r="274" spans="1:20" x14ac:dyDescent="0.25">
      <c r="A274" s="112" t="s">
        <v>1162</v>
      </c>
      <c r="B274" s="79">
        <v>2975</v>
      </c>
      <c r="C274" s="86">
        <f t="shared" si="23"/>
        <v>26986.260454002389</v>
      </c>
      <c r="D274" s="79">
        <v>32500</v>
      </c>
      <c r="E274" s="79">
        <v>142</v>
      </c>
      <c r="F274" s="79">
        <v>695</v>
      </c>
      <c r="G274" s="79">
        <v>175200</v>
      </c>
      <c r="H274" s="79" t="s">
        <v>1027</v>
      </c>
      <c r="I274" s="79" t="s">
        <v>85</v>
      </c>
      <c r="J274" s="79">
        <v>0</v>
      </c>
      <c r="K274" s="79">
        <v>0</v>
      </c>
      <c r="L274" s="79">
        <v>1</v>
      </c>
      <c r="M274" s="34"/>
      <c r="N274" s="35">
        <f t="shared" si="20"/>
        <v>31.554490783624882</v>
      </c>
      <c r="O274" s="35">
        <f t="shared" si="21"/>
        <v>21606.538894034988</v>
      </c>
      <c r="P274" s="35">
        <f t="shared" si="24"/>
        <v>19.633683241695557</v>
      </c>
      <c r="Q274" s="35">
        <f t="shared" si="22"/>
        <v>20176.041989003468</v>
      </c>
      <c r="S274" s="112">
        <v>5621.5</v>
      </c>
      <c r="T274" s="35">
        <v>22271.93</v>
      </c>
    </row>
    <row r="275" spans="1:20" x14ac:dyDescent="0.25">
      <c r="A275" s="112" t="s">
        <v>393</v>
      </c>
      <c r="B275" s="79">
        <v>16750</v>
      </c>
      <c r="C275" s="86">
        <f t="shared" si="23"/>
        <v>30868.811188811189</v>
      </c>
      <c r="D275" s="79">
        <v>37600</v>
      </c>
      <c r="E275" s="79">
        <v>128</v>
      </c>
      <c r="F275" s="79">
        <v>587</v>
      </c>
      <c r="G275" s="79">
        <v>175300</v>
      </c>
      <c r="H275" s="79" t="s">
        <v>268</v>
      </c>
      <c r="I275" s="79" t="s">
        <v>83</v>
      </c>
      <c r="J275" s="79">
        <v>0</v>
      </c>
      <c r="K275" s="79">
        <v>0</v>
      </c>
      <c r="L275" s="79">
        <v>1</v>
      </c>
      <c r="M275" s="34"/>
      <c r="N275" s="35">
        <f t="shared" si="20"/>
        <v>177.65973802545102</v>
      </c>
      <c r="O275" s="35">
        <f t="shared" si="21"/>
        <v>39139.168563054118</v>
      </c>
      <c r="P275" s="35">
        <f t="shared" si="24"/>
        <v>110.54258631879013</v>
      </c>
      <c r="Q275" s="35">
        <f t="shared" si="22"/>
        <v>31085.110358254817</v>
      </c>
      <c r="S275" s="112">
        <v>5636</v>
      </c>
      <c r="T275" s="35">
        <v>22283.41</v>
      </c>
    </row>
    <row r="276" spans="1:20" x14ac:dyDescent="0.25">
      <c r="A276" s="112" t="s">
        <v>1163</v>
      </c>
      <c r="B276" s="79">
        <v>11250</v>
      </c>
      <c r="C276" s="86">
        <f t="shared" si="23"/>
        <v>41299.748743718592</v>
      </c>
      <c r="D276" s="79">
        <v>45900</v>
      </c>
      <c r="E276" s="79">
        <v>359</v>
      </c>
      <c r="F276" s="79">
        <v>3223</v>
      </c>
      <c r="G276" s="79">
        <v>175900</v>
      </c>
      <c r="H276" s="79" t="s">
        <v>1027</v>
      </c>
      <c r="I276" s="79" t="s">
        <v>83</v>
      </c>
      <c r="J276" s="79">
        <v>0</v>
      </c>
      <c r="K276" s="79">
        <v>0</v>
      </c>
      <c r="L276" s="79">
        <v>1</v>
      </c>
      <c r="M276" s="34"/>
      <c r="N276" s="35">
        <f t="shared" si="20"/>
        <v>119.32370464395964</v>
      </c>
      <c r="O276" s="35">
        <f t="shared" si="21"/>
        <v>32138.844557275155</v>
      </c>
      <c r="P276" s="35">
        <f t="shared" si="24"/>
        <v>74.245020661873966</v>
      </c>
      <c r="Q276" s="35">
        <f t="shared" si="22"/>
        <v>26729.402479424876</v>
      </c>
      <c r="S276" s="112">
        <v>5646</v>
      </c>
      <c r="T276" s="35">
        <v>22291.33</v>
      </c>
    </row>
    <row r="277" spans="1:20" x14ac:dyDescent="0.25">
      <c r="A277" s="112" t="s">
        <v>394</v>
      </c>
      <c r="B277" s="79">
        <v>14000</v>
      </c>
      <c r="C277" s="86">
        <f t="shared" si="23"/>
        <v>48588.818297331636</v>
      </c>
      <c r="D277" s="79">
        <v>55100</v>
      </c>
      <c r="E277" s="79">
        <v>93</v>
      </c>
      <c r="F277" s="79">
        <v>694</v>
      </c>
      <c r="G277" s="79">
        <v>176700</v>
      </c>
      <c r="H277" s="79" t="s">
        <v>268</v>
      </c>
      <c r="I277" s="79" t="s">
        <v>83</v>
      </c>
      <c r="J277" s="79">
        <v>0</v>
      </c>
      <c r="K277" s="79">
        <v>0</v>
      </c>
      <c r="L277" s="79">
        <v>1</v>
      </c>
      <c r="M277" s="34"/>
      <c r="N277" s="35">
        <f t="shared" si="20"/>
        <v>148.49172133470532</v>
      </c>
      <c r="O277" s="35">
        <f t="shared" si="21"/>
        <v>35639.006560164635</v>
      </c>
      <c r="P277" s="35">
        <f t="shared" si="24"/>
        <v>92.393803490332033</v>
      </c>
      <c r="Q277" s="35">
        <f t="shared" si="22"/>
        <v>28907.256418839843</v>
      </c>
      <c r="S277" s="112">
        <v>5680.5</v>
      </c>
      <c r="T277" s="35">
        <v>22318.65</v>
      </c>
    </row>
    <row r="278" spans="1:20" x14ac:dyDescent="0.25">
      <c r="A278" s="112" t="s">
        <v>395</v>
      </c>
      <c r="B278" s="79">
        <v>16020</v>
      </c>
      <c r="C278" s="86">
        <f t="shared" si="23"/>
        <v>42630.080704328684</v>
      </c>
      <c r="D278" s="79">
        <v>48100</v>
      </c>
      <c r="E278" s="79">
        <v>155</v>
      </c>
      <c r="F278" s="79">
        <v>1208</v>
      </c>
      <c r="G278" s="79">
        <v>176800</v>
      </c>
      <c r="H278" s="79" t="s">
        <v>268</v>
      </c>
      <c r="I278" s="79" t="s">
        <v>83</v>
      </c>
      <c r="J278" s="79">
        <v>0</v>
      </c>
      <c r="K278" s="79">
        <v>0</v>
      </c>
      <c r="L278" s="79">
        <v>1</v>
      </c>
      <c r="M278" s="34"/>
      <c r="N278" s="35">
        <f t="shared" si="20"/>
        <v>169.91695541299853</v>
      </c>
      <c r="O278" s="35">
        <f t="shared" si="21"/>
        <v>38210.034649559821</v>
      </c>
      <c r="P278" s="35">
        <f t="shared" si="24"/>
        <v>105.72490942250852</v>
      </c>
      <c r="Q278" s="35">
        <f t="shared" si="22"/>
        <v>30506.989130701022</v>
      </c>
      <c r="S278" s="112">
        <v>5690</v>
      </c>
      <c r="T278" s="35">
        <v>22326.18</v>
      </c>
    </row>
    <row r="279" spans="1:20" x14ac:dyDescent="0.25">
      <c r="A279" s="112" t="s">
        <v>396</v>
      </c>
      <c r="B279" s="79">
        <v>20020</v>
      </c>
      <c r="C279" s="86">
        <f t="shared" si="23"/>
        <v>40045.741324921139</v>
      </c>
      <c r="D279" s="79">
        <v>45500</v>
      </c>
      <c r="E279" s="79">
        <v>76</v>
      </c>
      <c r="F279" s="79">
        <v>558</v>
      </c>
      <c r="G279" s="79">
        <v>177100</v>
      </c>
      <c r="H279" s="79" t="s">
        <v>268</v>
      </c>
      <c r="I279" s="79" t="s">
        <v>83</v>
      </c>
      <c r="J279" s="79">
        <v>0</v>
      </c>
      <c r="K279" s="79">
        <v>0</v>
      </c>
      <c r="L279" s="79">
        <v>1</v>
      </c>
      <c r="M279" s="34"/>
      <c r="N279" s="35">
        <f t="shared" si="20"/>
        <v>212.34316150862864</v>
      </c>
      <c r="O279" s="35">
        <f t="shared" si="21"/>
        <v>43301.179381035436</v>
      </c>
      <c r="P279" s="35">
        <f t="shared" si="24"/>
        <v>132.12313899117481</v>
      </c>
      <c r="Q279" s="35">
        <f t="shared" si="22"/>
        <v>33674.77667894098</v>
      </c>
      <c r="S279" s="112">
        <v>5691</v>
      </c>
      <c r="T279" s="35">
        <v>22326.97</v>
      </c>
    </row>
    <row r="280" spans="1:20" x14ac:dyDescent="0.25">
      <c r="A280" s="112" t="s">
        <v>397</v>
      </c>
      <c r="B280" s="79">
        <v>14000</v>
      </c>
      <c r="C280" s="86">
        <f t="shared" si="23"/>
        <v>38279.310344827587</v>
      </c>
      <c r="D280" s="79">
        <v>44200</v>
      </c>
      <c r="E280" s="79">
        <v>101</v>
      </c>
      <c r="F280" s="79">
        <v>653</v>
      </c>
      <c r="G280" s="79">
        <v>177200</v>
      </c>
      <c r="H280" s="79" t="s">
        <v>268</v>
      </c>
      <c r="I280" s="79" t="s">
        <v>83</v>
      </c>
      <c r="J280" s="79">
        <v>0</v>
      </c>
      <c r="K280" s="79">
        <v>0</v>
      </c>
      <c r="L280" s="79">
        <v>1</v>
      </c>
      <c r="M280" s="34"/>
      <c r="N280" s="35">
        <f t="shared" si="20"/>
        <v>148.49172133470532</v>
      </c>
      <c r="O280" s="35">
        <f t="shared" si="21"/>
        <v>35639.006560164635</v>
      </c>
      <c r="P280" s="35">
        <f t="shared" si="24"/>
        <v>92.393803490332033</v>
      </c>
      <c r="Q280" s="35">
        <f t="shared" si="22"/>
        <v>28907.256418839843</v>
      </c>
      <c r="S280" s="112">
        <v>5695</v>
      </c>
      <c r="T280" s="35">
        <v>22330.14</v>
      </c>
    </row>
    <row r="281" spans="1:20" x14ac:dyDescent="0.25">
      <c r="A281" s="112" t="s">
        <v>398</v>
      </c>
      <c r="B281" s="79">
        <v>16693</v>
      </c>
      <c r="C281" s="86">
        <f t="shared" si="23"/>
        <v>84914.807162534431</v>
      </c>
      <c r="D281" s="79">
        <v>96100</v>
      </c>
      <c r="E281" s="79">
        <v>169</v>
      </c>
      <c r="F281" s="79">
        <v>1283</v>
      </c>
      <c r="G281" s="79">
        <v>177400</v>
      </c>
      <c r="H281" s="79" t="s">
        <v>268</v>
      </c>
      <c r="I281" s="79" t="s">
        <v>83</v>
      </c>
      <c r="J281" s="79">
        <v>0</v>
      </c>
      <c r="K281" s="79">
        <v>0</v>
      </c>
      <c r="L281" s="79">
        <v>1</v>
      </c>
      <c r="M281" s="34"/>
      <c r="N281" s="35">
        <f t="shared" si="20"/>
        <v>177.0551645885883</v>
      </c>
      <c r="O281" s="35">
        <f t="shared" si="21"/>
        <v>39066.619750630598</v>
      </c>
      <c r="P281" s="35">
        <f t="shared" si="24"/>
        <v>110.16641154743662</v>
      </c>
      <c r="Q281" s="35">
        <f t="shared" si="22"/>
        <v>31039.969385692395</v>
      </c>
      <c r="S281" s="112">
        <v>5700</v>
      </c>
      <c r="T281" s="35">
        <v>22334.1</v>
      </c>
    </row>
    <row r="282" spans="1:20" x14ac:dyDescent="0.25">
      <c r="A282" s="112" t="s">
        <v>1164</v>
      </c>
      <c r="B282" s="79">
        <v>18500</v>
      </c>
      <c r="C282" s="86">
        <f t="shared" si="23"/>
        <v>60674.079684896227</v>
      </c>
      <c r="D282" s="79">
        <v>65400</v>
      </c>
      <c r="E282" s="79">
        <v>477</v>
      </c>
      <c r="F282" s="79">
        <v>6124</v>
      </c>
      <c r="G282" s="79">
        <v>177500</v>
      </c>
      <c r="H282" s="79" t="s">
        <v>1027</v>
      </c>
      <c r="I282" s="79" t="s">
        <v>83</v>
      </c>
      <c r="J282" s="79">
        <v>0</v>
      </c>
      <c r="K282" s="79">
        <v>0</v>
      </c>
      <c r="L282" s="79">
        <v>1</v>
      </c>
      <c r="M282" s="34"/>
      <c r="N282" s="35">
        <f t="shared" si="20"/>
        <v>196.22120319228918</v>
      </c>
      <c r="O282" s="35">
        <f t="shared" si="21"/>
        <v>41366.544383074703</v>
      </c>
      <c r="P282" s="35">
        <f t="shared" si="24"/>
        <v>122.09181175508162</v>
      </c>
      <c r="Q282" s="35">
        <f t="shared" si="22"/>
        <v>32471.017410609795</v>
      </c>
      <c r="S282" s="112">
        <v>5718.5</v>
      </c>
      <c r="T282" s="35">
        <v>22348.75</v>
      </c>
    </row>
    <row r="283" spans="1:20" x14ac:dyDescent="0.25">
      <c r="A283" s="112" t="s">
        <v>1165</v>
      </c>
      <c r="B283" s="79">
        <v>13000</v>
      </c>
      <c r="C283" s="86">
        <f t="shared" si="23"/>
        <v>55490.124539554461</v>
      </c>
      <c r="D283" s="79">
        <v>62200</v>
      </c>
      <c r="E283" s="79">
        <v>615</v>
      </c>
      <c r="F283" s="79">
        <v>5086</v>
      </c>
      <c r="G283" s="79">
        <v>177600</v>
      </c>
      <c r="H283" s="79" t="s">
        <v>1027</v>
      </c>
      <c r="I283" s="79" t="s">
        <v>83</v>
      </c>
      <c r="J283" s="79">
        <v>0</v>
      </c>
      <c r="K283" s="79">
        <v>0</v>
      </c>
      <c r="L283" s="79">
        <v>1</v>
      </c>
      <c r="M283" s="34"/>
      <c r="N283" s="35">
        <f t="shared" si="20"/>
        <v>137.88516981079781</v>
      </c>
      <c r="O283" s="35">
        <f t="shared" si="21"/>
        <v>34366.220377295736</v>
      </c>
      <c r="P283" s="35">
        <f t="shared" si="24"/>
        <v>85.794246098165473</v>
      </c>
      <c r="Q283" s="35">
        <f t="shared" si="22"/>
        <v>28115.309531779858</v>
      </c>
      <c r="S283" s="112">
        <v>5722</v>
      </c>
      <c r="T283" s="35">
        <v>22351.52</v>
      </c>
    </row>
    <row r="284" spans="1:20" x14ac:dyDescent="0.25">
      <c r="A284" s="112" t="s">
        <v>1166</v>
      </c>
      <c r="B284" s="79">
        <v>3500</v>
      </c>
      <c r="C284" s="86">
        <f t="shared" si="23"/>
        <v>29040.559440559442</v>
      </c>
      <c r="D284" s="79">
        <v>35800</v>
      </c>
      <c r="E284" s="79">
        <v>81</v>
      </c>
      <c r="F284" s="79">
        <v>348</v>
      </c>
      <c r="G284" s="79">
        <v>177900</v>
      </c>
      <c r="H284" s="79" t="s">
        <v>1027</v>
      </c>
      <c r="I284" s="79" t="s">
        <v>85</v>
      </c>
      <c r="J284" s="79">
        <v>0</v>
      </c>
      <c r="K284" s="79">
        <v>0</v>
      </c>
      <c r="L284" s="79">
        <v>1</v>
      </c>
      <c r="M284" s="34"/>
      <c r="N284" s="35">
        <f t="shared" si="20"/>
        <v>37.122930333676329</v>
      </c>
      <c r="O284" s="35">
        <f t="shared" si="21"/>
        <v>22274.751640041159</v>
      </c>
      <c r="P284" s="35">
        <f t="shared" si="24"/>
        <v>23.098450872583008</v>
      </c>
      <c r="Q284" s="35">
        <f t="shared" si="22"/>
        <v>20591.81410470996</v>
      </c>
      <c r="S284" s="112">
        <v>5730</v>
      </c>
      <c r="T284" s="35">
        <v>22357.86</v>
      </c>
    </row>
    <row r="285" spans="1:20" x14ac:dyDescent="0.25">
      <c r="A285" s="112" t="s">
        <v>1167</v>
      </c>
      <c r="B285" s="79">
        <v>14250</v>
      </c>
      <c r="C285" s="86">
        <f t="shared" si="23"/>
        <v>41463.061860258123</v>
      </c>
      <c r="D285" s="79">
        <v>44900</v>
      </c>
      <c r="E285" s="79">
        <v>344</v>
      </c>
      <c r="F285" s="79">
        <v>4150</v>
      </c>
      <c r="G285" s="79">
        <v>178000</v>
      </c>
      <c r="H285" s="79" t="s">
        <v>1027</v>
      </c>
      <c r="I285" s="79" t="s">
        <v>83</v>
      </c>
      <c r="J285" s="79">
        <v>0</v>
      </c>
      <c r="K285" s="79">
        <v>0</v>
      </c>
      <c r="L285" s="79">
        <v>1</v>
      </c>
      <c r="M285" s="34"/>
      <c r="N285" s="35">
        <f t="shared" si="20"/>
        <v>151.14335921568221</v>
      </c>
      <c r="O285" s="35">
        <f t="shared" si="21"/>
        <v>35957.203105881868</v>
      </c>
      <c r="P285" s="35">
        <f t="shared" si="24"/>
        <v>94.043692838373687</v>
      </c>
      <c r="Q285" s="35">
        <f t="shared" si="22"/>
        <v>29105.243140604842</v>
      </c>
      <c r="S285" s="112">
        <v>5750</v>
      </c>
      <c r="T285" s="35">
        <v>22373.69</v>
      </c>
    </row>
    <row r="286" spans="1:20" x14ac:dyDescent="0.25">
      <c r="A286" s="112" t="s">
        <v>399</v>
      </c>
      <c r="B286" s="79">
        <v>19500</v>
      </c>
      <c r="C286" s="86">
        <f t="shared" si="23"/>
        <v>42266.387959866224</v>
      </c>
      <c r="D286" s="79">
        <v>48700</v>
      </c>
      <c r="E286" s="79">
        <v>79</v>
      </c>
      <c r="F286" s="79">
        <v>519</v>
      </c>
      <c r="G286" s="79">
        <v>178100</v>
      </c>
      <c r="H286" s="79" t="s">
        <v>268</v>
      </c>
      <c r="I286" s="79" t="s">
        <v>83</v>
      </c>
      <c r="J286" s="79">
        <v>0</v>
      </c>
      <c r="K286" s="79">
        <v>0</v>
      </c>
      <c r="L286" s="79">
        <v>1</v>
      </c>
      <c r="M286" s="34"/>
      <c r="N286" s="35">
        <f t="shared" si="20"/>
        <v>206.82775471619669</v>
      </c>
      <c r="O286" s="35">
        <f t="shared" si="21"/>
        <v>42639.330565943601</v>
      </c>
      <c r="P286" s="35">
        <f t="shared" si="24"/>
        <v>128.6913691472482</v>
      </c>
      <c r="Q286" s="35">
        <f t="shared" si="22"/>
        <v>33262.96429766978</v>
      </c>
      <c r="S286" s="112">
        <v>5771.5</v>
      </c>
      <c r="T286" s="35">
        <v>22390.720000000001</v>
      </c>
    </row>
    <row r="287" spans="1:20" x14ac:dyDescent="0.25">
      <c r="A287" s="112" t="s">
        <v>400</v>
      </c>
      <c r="B287" s="79">
        <v>20500</v>
      </c>
      <c r="C287" s="86">
        <f t="shared" si="23"/>
        <v>34347.239263803684</v>
      </c>
      <c r="D287" s="79">
        <v>38700</v>
      </c>
      <c r="E287" s="79">
        <v>110</v>
      </c>
      <c r="F287" s="79">
        <v>868</v>
      </c>
      <c r="G287" s="79">
        <v>178500</v>
      </c>
      <c r="H287" s="79" t="s">
        <v>268</v>
      </c>
      <c r="I287" s="79" t="s">
        <v>83</v>
      </c>
      <c r="J287" s="79">
        <v>0</v>
      </c>
      <c r="K287" s="79">
        <v>0</v>
      </c>
      <c r="L287" s="79">
        <v>1</v>
      </c>
      <c r="M287" s="34"/>
      <c r="N287" s="35">
        <f t="shared" si="20"/>
        <v>217.43430624010421</v>
      </c>
      <c r="O287" s="35">
        <f t="shared" si="21"/>
        <v>43912.116748812507</v>
      </c>
      <c r="P287" s="35">
        <f t="shared" si="24"/>
        <v>135.29092653941478</v>
      </c>
      <c r="Q287" s="35">
        <f t="shared" si="22"/>
        <v>34054.911184729775</v>
      </c>
      <c r="S287" s="112">
        <v>5785.5</v>
      </c>
      <c r="T287" s="35">
        <v>22401.81</v>
      </c>
    </row>
    <row r="288" spans="1:20" x14ac:dyDescent="0.25">
      <c r="A288" s="112" t="s">
        <v>1168</v>
      </c>
      <c r="B288" s="79">
        <v>15000</v>
      </c>
      <c r="C288" s="86">
        <f t="shared" si="23"/>
        <v>38235.290019160428</v>
      </c>
      <c r="D288" s="79">
        <v>41700</v>
      </c>
      <c r="E288" s="79">
        <v>477</v>
      </c>
      <c r="F288" s="79">
        <v>5264</v>
      </c>
      <c r="G288" s="79">
        <v>178600</v>
      </c>
      <c r="H288" s="79" t="s">
        <v>1027</v>
      </c>
      <c r="I288" s="79" t="s">
        <v>83</v>
      </c>
      <c r="J288" s="79">
        <v>0</v>
      </c>
      <c r="K288" s="79">
        <v>0</v>
      </c>
      <c r="L288" s="79">
        <v>1</v>
      </c>
      <c r="M288" s="34"/>
      <c r="N288" s="35">
        <f t="shared" si="20"/>
        <v>159.09827285861286</v>
      </c>
      <c r="O288" s="35">
        <f t="shared" si="21"/>
        <v>36911.79274303354</v>
      </c>
      <c r="P288" s="35">
        <f t="shared" si="24"/>
        <v>98.993360882498607</v>
      </c>
      <c r="Q288" s="35">
        <f t="shared" si="22"/>
        <v>29699.203305899831</v>
      </c>
      <c r="S288" s="112">
        <v>5808.5</v>
      </c>
      <c r="T288" s="35">
        <v>22420.02</v>
      </c>
    </row>
    <row r="289" spans="1:20" x14ac:dyDescent="0.25">
      <c r="A289" s="112" t="s">
        <v>401</v>
      </c>
      <c r="B289" s="79">
        <v>15500</v>
      </c>
      <c r="C289" s="86">
        <f t="shared" si="23"/>
        <v>33384.696569920845</v>
      </c>
      <c r="D289" s="79">
        <v>38400</v>
      </c>
      <c r="E289" s="79">
        <v>99</v>
      </c>
      <c r="F289" s="79">
        <v>659</v>
      </c>
      <c r="G289" s="79">
        <v>178700</v>
      </c>
      <c r="H289" s="79" t="s">
        <v>268</v>
      </c>
      <c r="I289" s="79" t="s">
        <v>83</v>
      </c>
      <c r="J289" s="79">
        <v>0</v>
      </c>
      <c r="K289" s="79">
        <v>0</v>
      </c>
      <c r="L289" s="79">
        <v>1</v>
      </c>
      <c r="M289" s="34"/>
      <c r="N289" s="35">
        <f t="shared" si="20"/>
        <v>164.40154862056661</v>
      </c>
      <c r="O289" s="35">
        <f t="shared" si="21"/>
        <v>37548.185834467993</v>
      </c>
      <c r="P289" s="35">
        <f t="shared" si="24"/>
        <v>102.2931395785819</v>
      </c>
      <c r="Q289" s="35">
        <f t="shared" si="22"/>
        <v>30095.176749429829</v>
      </c>
      <c r="S289" s="112">
        <v>5814.5</v>
      </c>
      <c r="T289" s="35">
        <v>22424.78</v>
      </c>
    </row>
    <row r="290" spans="1:20" x14ac:dyDescent="0.25">
      <c r="A290" s="112" t="s">
        <v>402</v>
      </c>
      <c r="B290" s="79">
        <v>22589.5</v>
      </c>
      <c r="C290" s="86">
        <f t="shared" si="23"/>
        <v>62442.173560421739</v>
      </c>
      <c r="D290" s="79">
        <v>67300</v>
      </c>
      <c r="E290" s="79">
        <v>89</v>
      </c>
      <c r="F290" s="79">
        <v>1144</v>
      </c>
      <c r="G290" s="79">
        <v>178800</v>
      </c>
      <c r="H290" s="79" t="s">
        <v>268</v>
      </c>
      <c r="I290" s="79" t="s">
        <v>83</v>
      </c>
      <c r="J290" s="79">
        <v>0</v>
      </c>
      <c r="K290" s="79">
        <v>0</v>
      </c>
      <c r="L290" s="79">
        <v>1</v>
      </c>
      <c r="M290" s="34"/>
      <c r="N290" s="35">
        <f t="shared" si="20"/>
        <v>239.596695649309</v>
      </c>
      <c r="O290" s="35">
        <f t="shared" si="21"/>
        <v>46571.60347791708</v>
      </c>
      <c r="P290" s="35">
        <f t="shared" si="24"/>
        <v>149.08070171034683</v>
      </c>
      <c r="Q290" s="35">
        <f t="shared" si="22"/>
        <v>35709.684205241618</v>
      </c>
      <c r="S290" s="112">
        <v>5830.5</v>
      </c>
      <c r="T290" s="35">
        <v>22437.45</v>
      </c>
    </row>
    <row r="291" spans="1:20" x14ac:dyDescent="0.25">
      <c r="A291" s="112" t="s">
        <v>403</v>
      </c>
      <c r="B291" s="79">
        <v>20000</v>
      </c>
      <c r="C291" s="86">
        <f t="shared" si="23"/>
        <v>53908.037383177572</v>
      </c>
      <c r="D291" s="79">
        <v>59100</v>
      </c>
      <c r="E291" s="79">
        <v>47</v>
      </c>
      <c r="F291" s="79">
        <v>488</v>
      </c>
      <c r="G291" s="79">
        <v>179200</v>
      </c>
      <c r="H291" s="79" t="s">
        <v>268</v>
      </c>
      <c r="I291" s="79" t="s">
        <v>83</v>
      </c>
      <c r="J291" s="79">
        <v>0</v>
      </c>
      <c r="K291" s="79">
        <v>0</v>
      </c>
      <c r="L291" s="79">
        <v>1</v>
      </c>
      <c r="M291" s="34"/>
      <c r="N291" s="35">
        <f t="shared" si="20"/>
        <v>212.13103047815048</v>
      </c>
      <c r="O291" s="35">
        <f t="shared" si="21"/>
        <v>43275.723657378054</v>
      </c>
      <c r="P291" s="35">
        <f t="shared" si="24"/>
        <v>131.99114784333148</v>
      </c>
      <c r="Q291" s="35">
        <f t="shared" si="22"/>
        <v>33658.937741199778</v>
      </c>
      <c r="S291" s="112">
        <v>5833</v>
      </c>
      <c r="T291" s="35">
        <v>22439.43</v>
      </c>
    </row>
    <row r="292" spans="1:20" x14ac:dyDescent="0.25">
      <c r="A292" s="112" t="s">
        <v>404</v>
      </c>
      <c r="B292" s="79">
        <v>18625</v>
      </c>
      <c r="C292" s="86">
        <f t="shared" si="23"/>
        <v>33539.130434782608</v>
      </c>
      <c r="D292" s="79">
        <v>37700</v>
      </c>
      <c r="E292" s="79">
        <v>33</v>
      </c>
      <c r="F292" s="79">
        <v>266</v>
      </c>
      <c r="G292" s="79">
        <v>179300</v>
      </c>
      <c r="H292" s="79" t="s">
        <v>268</v>
      </c>
      <c r="I292" s="79" t="s">
        <v>83</v>
      </c>
      <c r="J292" s="79">
        <v>0</v>
      </c>
      <c r="K292" s="79">
        <v>0</v>
      </c>
      <c r="L292" s="79">
        <v>1</v>
      </c>
      <c r="M292" s="34"/>
      <c r="N292" s="35">
        <f t="shared" si="20"/>
        <v>197.54702213277764</v>
      </c>
      <c r="O292" s="35">
        <f t="shared" si="21"/>
        <v>41525.642655933319</v>
      </c>
      <c r="P292" s="35">
        <f t="shared" si="24"/>
        <v>122.91675642910245</v>
      </c>
      <c r="Q292" s="35">
        <f t="shared" si="22"/>
        <v>32570.010771492292</v>
      </c>
      <c r="S292" s="112">
        <v>5840</v>
      </c>
      <c r="T292" s="35">
        <v>22444.97</v>
      </c>
    </row>
    <row r="293" spans="1:20" x14ac:dyDescent="0.25">
      <c r="A293" s="112" t="s">
        <v>405</v>
      </c>
      <c r="B293" s="79">
        <v>21000</v>
      </c>
      <c r="C293" s="86">
        <f t="shared" si="23"/>
        <v>41755.487053020959</v>
      </c>
      <c r="D293" s="79">
        <v>45700</v>
      </c>
      <c r="E293" s="79">
        <v>70</v>
      </c>
      <c r="F293" s="79">
        <v>741</v>
      </c>
      <c r="G293" s="79">
        <v>179500</v>
      </c>
      <c r="H293" s="79" t="s">
        <v>268</v>
      </c>
      <c r="I293" s="79" t="s">
        <v>83</v>
      </c>
      <c r="J293" s="79">
        <v>0</v>
      </c>
      <c r="K293" s="79">
        <v>0</v>
      </c>
      <c r="L293" s="79">
        <v>1</v>
      </c>
      <c r="M293" s="34"/>
      <c r="N293" s="35">
        <f t="shared" si="20"/>
        <v>222.73758200205799</v>
      </c>
      <c r="O293" s="35">
        <f t="shared" si="21"/>
        <v>44548.509840246959</v>
      </c>
      <c r="P293" s="35">
        <f t="shared" si="24"/>
        <v>138.59070523549804</v>
      </c>
      <c r="Q293" s="35">
        <f t="shared" si="22"/>
        <v>34450.884628259766</v>
      </c>
      <c r="S293" s="112">
        <v>5845</v>
      </c>
      <c r="T293" s="35">
        <v>22448.93</v>
      </c>
    </row>
    <row r="294" spans="1:20" x14ac:dyDescent="0.25">
      <c r="A294" s="112" t="s">
        <v>406</v>
      </c>
      <c r="B294" s="79">
        <v>22035</v>
      </c>
      <c r="C294" s="86">
        <f t="shared" si="23"/>
        <v>42585.836909871243</v>
      </c>
      <c r="D294" s="79">
        <v>45000</v>
      </c>
      <c r="E294" s="79">
        <v>25</v>
      </c>
      <c r="F294" s="79">
        <v>441</v>
      </c>
      <c r="G294" s="79">
        <v>179800</v>
      </c>
      <c r="H294" s="79" t="s">
        <v>268</v>
      </c>
      <c r="I294" s="79" t="s">
        <v>83</v>
      </c>
      <c r="J294" s="79">
        <v>0</v>
      </c>
      <c r="K294" s="79">
        <v>0</v>
      </c>
      <c r="L294" s="79">
        <v>1</v>
      </c>
      <c r="M294" s="34"/>
      <c r="N294" s="35">
        <f t="shared" si="20"/>
        <v>233.71536282930228</v>
      </c>
      <c r="O294" s="35">
        <f t="shared" si="21"/>
        <v>45865.843539516274</v>
      </c>
      <c r="P294" s="35">
        <f t="shared" si="24"/>
        <v>145.42124713639046</v>
      </c>
      <c r="Q294" s="35">
        <f t="shared" si="22"/>
        <v>35270.549656366857</v>
      </c>
      <c r="S294" s="112">
        <v>5846.5</v>
      </c>
      <c r="T294" s="35">
        <v>22450.12</v>
      </c>
    </row>
    <row r="295" spans="1:20" x14ac:dyDescent="0.25">
      <c r="A295" s="112" t="s">
        <v>407</v>
      </c>
      <c r="B295" s="79">
        <v>15000</v>
      </c>
      <c r="C295" s="86">
        <f t="shared" si="23"/>
        <v>36316.860465116282</v>
      </c>
      <c r="D295" s="79">
        <v>40300</v>
      </c>
      <c r="E295" s="79">
        <v>34</v>
      </c>
      <c r="F295" s="79">
        <v>310</v>
      </c>
      <c r="G295" s="79">
        <v>179900</v>
      </c>
      <c r="H295" s="79" t="s">
        <v>268</v>
      </c>
      <c r="I295" s="79" t="s">
        <v>83</v>
      </c>
      <c r="J295" s="79">
        <v>0</v>
      </c>
      <c r="K295" s="79">
        <v>0</v>
      </c>
      <c r="L295" s="79">
        <v>1</v>
      </c>
      <c r="M295" s="34"/>
      <c r="N295" s="35">
        <f t="shared" si="20"/>
        <v>159.09827285861286</v>
      </c>
      <c r="O295" s="35">
        <f t="shared" si="21"/>
        <v>36911.79274303354</v>
      </c>
      <c r="P295" s="35">
        <f t="shared" si="24"/>
        <v>98.993360882498607</v>
      </c>
      <c r="Q295" s="35">
        <f t="shared" si="22"/>
        <v>29699.203305899831</v>
      </c>
      <c r="S295" s="112">
        <v>5850</v>
      </c>
      <c r="T295" s="35">
        <v>22452.89</v>
      </c>
    </row>
    <row r="296" spans="1:20" x14ac:dyDescent="0.25">
      <c r="A296" s="112" t="s">
        <v>408</v>
      </c>
      <c r="B296" s="79">
        <v>17650</v>
      </c>
      <c r="C296" s="86">
        <f t="shared" si="23"/>
        <v>30376.829268292684</v>
      </c>
      <c r="D296" s="79">
        <v>36100</v>
      </c>
      <c r="E296" s="79">
        <v>65</v>
      </c>
      <c r="F296" s="79">
        <v>345</v>
      </c>
      <c r="G296" s="79">
        <v>180000</v>
      </c>
      <c r="H296" s="79" t="s">
        <v>268</v>
      </c>
      <c r="I296" s="79" t="s">
        <v>83</v>
      </c>
      <c r="J296" s="79">
        <v>0</v>
      </c>
      <c r="K296" s="79">
        <v>0</v>
      </c>
      <c r="L296" s="79">
        <v>1</v>
      </c>
      <c r="M296" s="34"/>
      <c r="N296" s="35">
        <f t="shared" si="20"/>
        <v>187.20563439696781</v>
      </c>
      <c r="O296" s="35">
        <f t="shared" si="21"/>
        <v>40284.676127636136</v>
      </c>
      <c r="P296" s="35">
        <f t="shared" si="24"/>
        <v>116.48218797174003</v>
      </c>
      <c r="Q296" s="35">
        <f t="shared" si="22"/>
        <v>31797.862556608805</v>
      </c>
      <c r="S296" s="112">
        <v>5852.5</v>
      </c>
      <c r="T296" s="35">
        <v>22454.87</v>
      </c>
    </row>
    <row r="297" spans="1:20" x14ac:dyDescent="0.25">
      <c r="A297" s="112" t="s">
        <v>409</v>
      </c>
      <c r="B297" s="79">
        <v>18500</v>
      </c>
      <c r="C297" s="86">
        <f t="shared" si="23"/>
        <v>31546.428571428572</v>
      </c>
      <c r="D297" s="79">
        <v>36500</v>
      </c>
      <c r="E297" s="79">
        <v>57</v>
      </c>
      <c r="F297" s="79">
        <v>363</v>
      </c>
      <c r="G297" s="79">
        <v>180300</v>
      </c>
      <c r="H297" s="79" t="s">
        <v>268</v>
      </c>
      <c r="I297" s="79" t="s">
        <v>83</v>
      </c>
      <c r="J297" s="79">
        <v>0</v>
      </c>
      <c r="K297" s="79">
        <v>0</v>
      </c>
      <c r="L297" s="79">
        <v>1</v>
      </c>
      <c r="M297" s="34"/>
      <c r="N297" s="35">
        <f t="shared" si="20"/>
        <v>196.22120319228918</v>
      </c>
      <c r="O297" s="35">
        <f t="shared" si="21"/>
        <v>41366.544383074703</v>
      </c>
      <c r="P297" s="35">
        <f t="shared" si="24"/>
        <v>122.09181175508162</v>
      </c>
      <c r="Q297" s="35">
        <f t="shared" si="22"/>
        <v>32471.017410609795</v>
      </c>
      <c r="S297" s="112">
        <v>5855</v>
      </c>
      <c r="T297" s="35">
        <v>22456.85</v>
      </c>
    </row>
    <row r="298" spans="1:20" x14ac:dyDescent="0.25">
      <c r="A298" s="112" t="s">
        <v>410</v>
      </c>
      <c r="B298" s="79">
        <v>13015</v>
      </c>
      <c r="C298" s="86">
        <f t="shared" si="23"/>
        <v>39559.776536312849</v>
      </c>
      <c r="D298" s="79">
        <v>44100</v>
      </c>
      <c r="E298" s="79">
        <v>129</v>
      </c>
      <c r="F298" s="79">
        <v>1124</v>
      </c>
      <c r="G298" s="79">
        <v>180400</v>
      </c>
      <c r="H298" s="79" t="s">
        <v>268</v>
      </c>
      <c r="I298" s="79" t="s">
        <v>83</v>
      </c>
      <c r="J298" s="79">
        <v>0</v>
      </c>
      <c r="K298" s="79">
        <v>0</v>
      </c>
      <c r="L298" s="79">
        <v>1</v>
      </c>
      <c r="M298" s="34"/>
      <c r="N298" s="35">
        <f t="shared" si="20"/>
        <v>138.04426808365642</v>
      </c>
      <c r="O298" s="35">
        <f t="shared" si="21"/>
        <v>34385.312170038771</v>
      </c>
      <c r="P298" s="35">
        <f t="shared" si="24"/>
        <v>85.893239459047962</v>
      </c>
      <c r="Q298" s="35">
        <f t="shared" si="22"/>
        <v>28127.188735085758</v>
      </c>
      <c r="S298" s="112">
        <v>5857</v>
      </c>
      <c r="T298" s="35">
        <v>22458.43</v>
      </c>
    </row>
    <row r="299" spans="1:20" x14ac:dyDescent="0.25">
      <c r="A299" s="112" t="s">
        <v>1169</v>
      </c>
      <c r="B299" s="79">
        <v>9500</v>
      </c>
      <c r="C299" s="86">
        <f t="shared" si="23"/>
        <v>34957.526254375727</v>
      </c>
      <c r="D299" s="79">
        <v>39200</v>
      </c>
      <c r="E299" s="79">
        <v>371</v>
      </c>
      <c r="F299" s="79">
        <v>3057</v>
      </c>
      <c r="G299" s="79">
        <v>180700</v>
      </c>
      <c r="H299" s="79" t="s">
        <v>1027</v>
      </c>
      <c r="I299" s="79" t="s">
        <v>83</v>
      </c>
      <c r="J299" s="79">
        <v>0</v>
      </c>
      <c r="K299" s="79">
        <v>0</v>
      </c>
      <c r="L299" s="79">
        <v>1</v>
      </c>
      <c r="M299" s="34"/>
      <c r="N299" s="35">
        <f t="shared" si="20"/>
        <v>100.76223947712148</v>
      </c>
      <c r="O299" s="35">
        <f t="shared" si="21"/>
        <v>29911.468737254578</v>
      </c>
      <c r="P299" s="35">
        <f t="shared" si="24"/>
        <v>62.695795225582451</v>
      </c>
      <c r="Q299" s="35">
        <f t="shared" si="22"/>
        <v>25343.495427069895</v>
      </c>
      <c r="S299" s="112">
        <v>5859</v>
      </c>
      <c r="T299" s="35">
        <v>22460.02</v>
      </c>
    </row>
    <row r="300" spans="1:20" x14ac:dyDescent="0.25">
      <c r="A300" s="112" t="s">
        <v>1170</v>
      </c>
      <c r="B300" s="79">
        <v>10000</v>
      </c>
      <c r="C300" s="86">
        <f t="shared" si="23"/>
        <v>34199.91020652499</v>
      </c>
      <c r="D300" s="79">
        <v>38100</v>
      </c>
      <c r="E300" s="79">
        <v>342</v>
      </c>
      <c r="F300" s="79">
        <v>2999</v>
      </c>
      <c r="G300" s="79">
        <v>180800</v>
      </c>
      <c r="H300" s="79" t="s">
        <v>1027</v>
      </c>
      <c r="I300" s="79" t="s">
        <v>83</v>
      </c>
      <c r="J300" s="79">
        <v>0</v>
      </c>
      <c r="K300" s="79">
        <v>0</v>
      </c>
      <c r="L300" s="79">
        <v>1</v>
      </c>
      <c r="M300" s="34"/>
      <c r="N300" s="35">
        <f t="shared" si="20"/>
        <v>106.06551523907524</v>
      </c>
      <c r="O300" s="35">
        <f t="shared" si="21"/>
        <v>30547.861828689027</v>
      </c>
      <c r="P300" s="35">
        <f t="shared" si="24"/>
        <v>65.995573921665738</v>
      </c>
      <c r="Q300" s="35">
        <f t="shared" si="22"/>
        <v>25739.468870599889</v>
      </c>
      <c r="S300" s="112">
        <v>5867.5</v>
      </c>
      <c r="T300" s="35">
        <v>22466.75</v>
      </c>
    </row>
    <row r="301" spans="1:20" x14ac:dyDescent="0.25">
      <c r="A301" s="112" t="s">
        <v>1171</v>
      </c>
      <c r="B301" s="79">
        <v>18728.5</v>
      </c>
      <c r="C301" s="86">
        <f t="shared" si="23"/>
        <v>49417.318365287589</v>
      </c>
      <c r="D301" s="79">
        <v>53500</v>
      </c>
      <c r="E301" s="79">
        <v>605</v>
      </c>
      <c r="F301" s="79">
        <v>7323</v>
      </c>
      <c r="G301" s="79">
        <v>180900</v>
      </c>
      <c r="H301" s="79" t="s">
        <v>1027</v>
      </c>
      <c r="I301" s="79" t="s">
        <v>83</v>
      </c>
      <c r="J301" s="79">
        <v>0</v>
      </c>
      <c r="K301" s="79">
        <v>0</v>
      </c>
      <c r="L301" s="79">
        <v>1</v>
      </c>
      <c r="M301" s="34"/>
      <c r="N301" s="35">
        <f t="shared" si="20"/>
        <v>198.64480021550204</v>
      </c>
      <c r="O301" s="35">
        <f t="shared" si="21"/>
        <v>41657.376025860241</v>
      </c>
      <c r="P301" s="35">
        <f t="shared" si="24"/>
        <v>123.59981061919169</v>
      </c>
      <c r="Q301" s="35">
        <f t="shared" si="22"/>
        <v>32651.977274303004</v>
      </c>
      <c r="S301" s="112">
        <v>5870</v>
      </c>
      <c r="T301" s="35">
        <v>22468.73</v>
      </c>
    </row>
    <row r="302" spans="1:20" x14ac:dyDescent="0.25">
      <c r="A302" s="112" t="s">
        <v>411</v>
      </c>
      <c r="B302" s="79">
        <v>17457</v>
      </c>
      <c r="C302" s="86">
        <f t="shared" si="23"/>
        <v>38310.77844311377</v>
      </c>
      <c r="D302" s="79">
        <v>41100</v>
      </c>
      <c r="E302" s="79">
        <v>34</v>
      </c>
      <c r="F302" s="79">
        <v>467</v>
      </c>
      <c r="G302" s="79">
        <v>182000</v>
      </c>
      <c r="H302" s="79" t="s">
        <v>268</v>
      </c>
      <c r="I302" s="79" t="s">
        <v>83</v>
      </c>
      <c r="J302" s="79">
        <v>0</v>
      </c>
      <c r="K302" s="79">
        <v>0</v>
      </c>
      <c r="L302" s="79">
        <v>1</v>
      </c>
      <c r="M302" s="34"/>
      <c r="N302" s="35">
        <f t="shared" si="20"/>
        <v>185.15856995285364</v>
      </c>
      <c r="O302" s="35">
        <f t="shared" si="21"/>
        <v>40039.028394342437</v>
      </c>
      <c r="P302" s="35">
        <f t="shared" si="24"/>
        <v>115.20847339505188</v>
      </c>
      <c r="Q302" s="35">
        <f t="shared" si="22"/>
        <v>31645.016807406224</v>
      </c>
      <c r="S302" s="112">
        <v>5872.5</v>
      </c>
      <c r="T302" s="35">
        <v>22470.71</v>
      </c>
    </row>
    <row r="303" spans="1:20" x14ac:dyDescent="0.25">
      <c r="A303" s="112" t="s">
        <v>3262</v>
      </c>
      <c r="B303" s="79">
        <v>13400</v>
      </c>
      <c r="C303" s="86">
        <f t="shared" si="23"/>
        <v>47674.267448055405</v>
      </c>
      <c r="D303" s="79">
        <v>52700</v>
      </c>
      <c r="E303" s="79">
        <v>358</v>
      </c>
      <c r="F303" s="79">
        <v>3396</v>
      </c>
      <c r="G303" s="79">
        <v>182200</v>
      </c>
      <c r="H303" s="79" t="s">
        <v>268</v>
      </c>
      <c r="I303" s="79" t="s">
        <v>83</v>
      </c>
      <c r="J303" s="79">
        <v>0</v>
      </c>
      <c r="K303" s="79">
        <v>0</v>
      </c>
      <c r="L303" s="79">
        <v>1</v>
      </c>
      <c r="M303" s="34"/>
      <c r="N303" s="35">
        <f t="shared" si="20"/>
        <v>142.12779042036081</v>
      </c>
      <c r="O303" s="35">
        <f t="shared" si="21"/>
        <v>34875.334850443294</v>
      </c>
      <c r="P303" s="35">
        <f t="shared" si="24"/>
        <v>88.434069055032097</v>
      </c>
      <c r="Q303" s="35">
        <f t="shared" si="22"/>
        <v>28432.088286603852</v>
      </c>
      <c r="S303" s="112">
        <v>5883.5</v>
      </c>
      <c r="T303" s="35">
        <v>22479.42</v>
      </c>
    </row>
    <row r="304" spans="1:20" x14ac:dyDescent="0.25">
      <c r="A304" s="112" t="s">
        <v>412</v>
      </c>
      <c r="B304" s="79">
        <v>9500</v>
      </c>
      <c r="C304" s="86">
        <f t="shared" si="23"/>
        <v>32164.492753623188</v>
      </c>
      <c r="D304" s="79">
        <v>37300</v>
      </c>
      <c r="E304" s="79">
        <v>76</v>
      </c>
      <c r="F304" s="79">
        <v>476</v>
      </c>
      <c r="G304" s="79">
        <v>182400</v>
      </c>
      <c r="H304" s="79" t="s">
        <v>268</v>
      </c>
      <c r="I304" s="79" t="s">
        <v>83</v>
      </c>
      <c r="J304" s="79">
        <v>0</v>
      </c>
      <c r="K304" s="79">
        <v>0</v>
      </c>
      <c r="L304" s="79">
        <v>1</v>
      </c>
      <c r="M304" s="34"/>
      <c r="N304" s="35">
        <f t="shared" si="20"/>
        <v>100.76223947712148</v>
      </c>
      <c r="O304" s="35">
        <f t="shared" si="21"/>
        <v>29911.468737254578</v>
      </c>
      <c r="P304" s="35">
        <f t="shared" si="24"/>
        <v>62.695795225582451</v>
      </c>
      <c r="Q304" s="35">
        <f t="shared" si="22"/>
        <v>25343.495427069895</v>
      </c>
      <c r="S304" s="112">
        <v>5901</v>
      </c>
      <c r="T304" s="35">
        <v>22493.279999999999</v>
      </c>
    </row>
    <row r="305" spans="1:20" x14ac:dyDescent="0.25">
      <c r="A305" s="112" t="s">
        <v>1172</v>
      </c>
      <c r="B305" s="79">
        <v>18000</v>
      </c>
      <c r="C305" s="86">
        <f t="shared" si="23"/>
        <v>55818.989071038253</v>
      </c>
      <c r="D305" s="79">
        <v>60500</v>
      </c>
      <c r="E305" s="79">
        <v>623</v>
      </c>
      <c r="F305" s="79">
        <v>7429</v>
      </c>
      <c r="G305" s="79">
        <v>182500</v>
      </c>
      <c r="H305" s="79" t="s">
        <v>1027</v>
      </c>
      <c r="I305" s="79" t="s">
        <v>83</v>
      </c>
      <c r="J305" s="79">
        <v>0</v>
      </c>
      <c r="K305" s="79">
        <v>0</v>
      </c>
      <c r="L305" s="79">
        <v>1</v>
      </c>
      <c r="M305" s="34"/>
      <c r="N305" s="35">
        <f t="shared" si="20"/>
        <v>190.91792743033542</v>
      </c>
      <c r="O305" s="35">
        <f t="shared" si="21"/>
        <v>40730.15129164025</v>
      </c>
      <c r="P305" s="35">
        <f t="shared" si="24"/>
        <v>118.79203305899834</v>
      </c>
      <c r="Q305" s="35">
        <f t="shared" si="22"/>
        <v>32075.0439670798</v>
      </c>
      <c r="S305" s="112">
        <v>5913.5</v>
      </c>
      <c r="T305" s="35">
        <v>22503.18</v>
      </c>
    </row>
    <row r="306" spans="1:20" x14ac:dyDescent="0.25">
      <c r="A306" s="112" t="s">
        <v>1173</v>
      </c>
      <c r="B306" s="79">
        <v>11000</v>
      </c>
      <c r="C306" s="86">
        <f t="shared" si="23"/>
        <v>33591.852254209669</v>
      </c>
      <c r="D306" s="79">
        <v>38700</v>
      </c>
      <c r="E306" s="79">
        <v>486</v>
      </c>
      <c r="F306" s="79">
        <v>3196</v>
      </c>
      <c r="G306" s="79">
        <v>182800</v>
      </c>
      <c r="H306" s="79" t="s">
        <v>1027</v>
      </c>
      <c r="I306" s="79" t="s">
        <v>83</v>
      </c>
      <c r="J306" s="79">
        <v>0</v>
      </c>
      <c r="K306" s="79">
        <v>0</v>
      </c>
      <c r="L306" s="79">
        <v>1</v>
      </c>
      <c r="M306" s="34"/>
      <c r="N306" s="35">
        <f t="shared" si="20"/>
        <v>116.67206676298275</v>
      </c>
      <c r="O306" s="35">
        <f t="shared" si="21"/>
        <v>31820.648011557932</v>
      </c>
      <c r="P306" s="35">
        <f t="shared" si="24"/>
        <v>72.595131313832312</v>
      </c>
      <c r="Q306" s="35">
        <f t="shared" si="22"/>
        <v>26531.415757659877</v>
      </c>
      <c r="S306" s="112">
        <v>5948</v>
      </c>
      <c r="T306" s="35">
        <v>22530.5</v>
      </c>
    </row>
    <row r="307" spans="1:20" x14ac:dyDescent="0.25">
      <c r="A307" s="112" t="s">
        <v>413</v>
      </c>
      <c r="B307" s="79">
        <v>24504.5</v>
      </c>
      <c r="C307" s="86">
        <f t="shared" si="23"/>
        <v>74799.670510708398</v>
      </c>
      <c r="D307" s="79">
        <v>79100</v>
      </c>
      <c r="E307" s="79">
        <v>33</v>
      </c>
      <c r="F307" s="79">
        <v>574</v>
      </c>
      <c r="G307" s="79">
        <v>183000</v>
      </c>
      <c r="H307" s="79" t="s">
        <v>268</v>
      </c>
      <c r="I307" s="79" t="s">
        <v>83</v>
      </c>
      <c r="J307" s="79">
        <v>0</v>
      </c>
      <c r="K307" s="79">
        <v>0</v>
      </c>
      <c r="L307" s="79">
        <v>1</v>
      </c>
      <c r="M307" s="34"/>
      <c r="N307" s="35">
        <f t="shared" si="20"/>
        <v>259.90824181759189</v>
      </c>
      <c r="O307" s="35">
        <f t="shared" si="21"/>
        <v>49008.989018111024</v>
      </c>
      <c r="P307" s="35">
        <f t="shared" si="24"/>
        <v>161.71885411634582</v>
      </c>
      <c r="Q307" s="35">
        <f t="shared" si="22"/>
        <v>37226.262493961498</v>
      </c>
      <c r="S307" s="112">
        <v>5948.5</v>
      </c>
      <c r="T307" s="35">
        <v>22530.9</v>
      </c>
    </row>
    <row r="308" spans="1:20" x14ac:dyDescent="0.25">
      <c r="A308" s="112" t="s">
        <v>414</v>
      </c>
      <c r="B308" s="79">
        <v>17929</v>
      </c>
      <c r="C308" s="86">
        <f t="shared" si="23"/>
        <v>38674.32905484247</v>
      </c>
      <c r="D308" s="79">
        <v>43100</v>
      </c>
      <c r="E308" s="79">
        <v>88</v>
      </c>
      <c r="F308" s="79">
        <v>769</v>
      </c>
      <c r="G308" s="79">
        <v>183200</v>
      </c>
      <c r="H308" s="79" t="s">
        <v>268</v>
      </c>
      <c r="I308" s="79" t="s">
        <v>83</v>
      </c>
      <c r="J308" s="79">
        <v>0</v>
      </c>
      <c r="K308" s="79">
        <v>0</v>
      </c>
      <c r="L308" s="79">
        <v>1</v>
      </c>
      <c r="M308" s="34"/>
      <c r="N308" s="35">
        <f t="shared" si="20"/>
        <v>190.16486227213801</v>
      </c>
      <c r="O308" s="35">
        <f t="shared" si="21"/>
        <v>40639.783472656563</v>
      </c>
      <c r="P308" s="35">
        <f t="shared" si="24"/>
        <v>118.32346448415451</v>
      </c>
      <c r="Q308" s="35">
        <f t="shared" si="22"/>
        <v>32018.815738098543</v>
      </c>
      <c r="S308" s="112">
        <v>5951</v>
      </c>
      <c r="T308" s="35">
        <v>22532.880000000001</v>
      </c>
    </row>
    <row r="309" spans="1:20" x14ac:dyDescent="0.25">
      <c r="A309" s="112" t="s">
        <v>415</v>
      </c>
      <c r="B309" s="79">
        <v>12000</v>
      </c>
      <c r="C309" s="86">
        <f t="shared" si="23"/>
        <v>39253.805774278218</v>
      </c>
      <c r="D309" s="79">
        <v>43100</v>
      </c>
      <c r="E309" s="79">
        <v>34</v>
      </c>
      <c r="F309" s="79">
        <v>347</v>
      </c>
      <c r="G309" s="79">
        <v>183300</v>
      </c>
      <c r="H309" s="79" t="s">
        <v>268</v>
      </c>
      <c r="I309" s="79" t="s">
        <v>83</v>
      </c>
      <c r="J309" s="79">
        <v>0</v>
      </c>
      <c r="K309" s="79">
        <v>0</v>
      </c>
      <c r="L309" s="79">
        <v>1</v>
      </c>
      <c r="M309" s="34"/>
      <c r="N309" s="35">
        <f t="shared" si="20"/>
        <v>127.27861828689028</v>
      </c>
      <c r="O309" s="35">
        <f t="shared" si="21"/>
        <v>33093.434194426838</v>
      </c>
      <c r="P309" s="35">
        <f t="shared" si="24"/>
        <v>79.1946887059989</v>
      </c>
      <c r="Q309" s="35">
        <f t="shared" si="22"/>
        <v>27323.362644719869</v>
      </c>
      <c r="S309" s="112">
        <v>5963</v>
      </c>
      <c r="T309" s="35">
        <v>22542.38</v>
      </c>
    </row>
    <row r="310" spans="1:20" x14ac:dyDescent="0.25">
      <c r="A310" s="112" t="s">
        <v>416</v>
      </c>
      <c r="B310" s="79">
        <v>13084.5</v>
      </c>
      <c r="C310" s="86">
        <f t="shared" si="23"/>
        <v>27345.454545454544</v>
      </c>
      <c r="D310" s="79">
        <v>32900</v>
      </c>
      <c r="E310" s="79">
        <v>91</v>
      </c>
      <c r="F310" s="79">
        <v>448</v>
      </c>
      <c r="G310" s="79">
        <v>183500</v>
      </c>
      <c r="H310" s="79" t="s">
        <v>268</v>
      </c>
      <c r="I310" s="79" t="s">
        <v>83</v>
      </c>
      <c r="J310" s="79">
        <v>0</v>
      </c>
      <c r="K310" s="79">
        <v>0</v>
      </c>
      <c r="L310" s="79">
        <v>1</v>
      </c>
      <c r="M310" s="34"/>
      <c r="N310" s="35">
        <f t="shared" si="20"/>
        <v>138.781423414568</v>
      </c>
      <c r="O310" s="35">
        <f t="shared" si="21"/>
        <v>34473.770809748159</v>
      </c>
      <c r="P310" s="35">
        <f t="shared" si="24"/>
        <v>86.351908697803538</v>
      </c>
      <c r="Q310" s="35">
        <f t="shared" si="22"/>
        <v>28182.229043736425</v>
      </c>
      <c r="S310" s="112">
        <v>5975</v>
      </c>
      <c r="T310" s="35">
        <v>22551.88</v>
      </c>
    </row>
    <row r="311" spans="1:20" x14ac:dyDescent="0.25">
      <c r="A311" s="112" t="s">
        <v>417</v>
      </c>
      <c r="B311" s="79">
        <v>25000</v>
      </c>
      <c r="C311" s="86">
        <f t="shared" si="23"/>
        <v>44746.716697936208</v>
      </c>
      <c r="D311" s="79">
        <v>50000</v>
      </c>
      <c r="E311" s="79">
        <v>56</v>
      </c>
      <c r="F311" s="79">
        <v>477</v>
      </c>
      <c r="G311" s="79">
        <v>183600</v>
      </c>
      <c r="H311" s="79" t="s">
        <v>268</v>
      </c>
      <c r="I311" s="79" t="s">
        <v>83</v>
      </c>
      <c r="J311" s="79">
        <v>0</v>
      </c>
      <c r="K311" s="79">
        <v>0</v>
      </c>
      <c r="L311" s="79">
        <v>1</v>
      </c>
      <c r="M311" s="34"/>
      <c r="N311" s="35">
        <f t="shared" si="20"/>
        <v>265.1637880976881</v>
      </c>
      <c r="O311" s="35">
        <f t="shared" si="21"/>
        <v>49639.654571722567</v>
      </c>
      <c r="P311" s="35">
        <f t="shared" si="24"/>
        <v>164.98893480416436</v>
      </c>
      <c r="Q311" s="35">
        <f t="shared" si="22"/>
        <v>37618.67217649972</v>
      </c>
      <c r="S311" s="112">
        <v>5991</v>
      </c>
      <c r="T311" s="35">
        <v>22564.55</v>
      </c>
    </row>
    <row r="312" spans="1:20" x14ac:dyDescent="0.25">
      <c r="A312" s="112" t="s">
        <v>418</v>
      </c>
      <c r="B312" s="79">
        <v>17000</v>
      </c>
      <c r="C312" s="86">
        <f t="shared" si="23"/>
        <v>36529.230769230766</v>
      </c>
      <c r="D312" s="79">
        <v>42400</v>
      </c>
      <c r="E312" s="79">
        <v>117</v>
      </c>
      <c r="F312" s="79">
        <v>728</v>
      </c>
      <c r="G312" s="79">
        <v>183800</v>
      </c>
      <c r="H312" s="79" t="s">
        <v>268</v>
      </c>
      <c r="I312" s="79" t="s">
        <v>83</v>
      </c>
      <c r="J312" s="79">
        <v>0</v>
      </c>
      <c r="K312" s="79">
        <v>0</v>
      </c>
      <c r="L312" s="79">
        <v>1</v>
      </c>
      <c r="M312" s="34"/>
      <c r="N312" s="35">
        <f t="shared" si="20"/>
        <v>180.31137590642788</v>
      </c>
      <c r="O312" s="35">
        <f t="shared" si="21"/>
        <v>39457.365108771344</v>
      </c>
      <c r="P312" s="35">
        <f t="shared" si="24"/>
        <v>112.19247566683177</v>
      </c>
      <c r="Q312" s="35">
        <f t="shared" si="22"/>
        <v>31283.097080019812</v>
      </c>
      <c r="S312" s="112">
        <v>6000</v>
      </c>
      <c r="T312" s="35">
        <v>22571.68</v>
      </c>
    </row>
    <row r="313" spans="1:20" x14ac:dyDescent="0.25">
      <c r="A313" s="112" t="s">
        <v>419</v>
      </c>
      <c r="B313" s="79">
        <v>15000</v>
      </c>
      <c r="C313" s="86">
        <f t="shared" si="23"/>
        <v>39395.150720838792</v>
      </c>
      <c r="D313" s="79">
        <v>43500</v>
      </c>
      <c r="E313" s="79">
        <v>72</v>
      </c>
      <c r="F313" s="79">
        <v>691</v>
      </c>
      <c r="G313" s="79">
        <v>183900</v>
      </c>
      <c r="H313" s="79" t="s">
        <v>268</v>
      </c>
      <c r="I313" s="79" t="s">
        <v>83</v>
      </c>
      <c r="J313" s="79">
        <v>0</v>
      </c>
      <c r="K313" s="79">
        <v>0</v>
      </c>
      <c r="L313" s="79">
        <v>1</v>
      </c>
      <c r="M313" s="34"/>
      <c r="N313" s="35">
        <f t="shared" si="20"/>
        <v>159.09827285861286</v>
      </c>
      <c r="O313" s="35">
        <f t="shared" si="21"/>
        <v>36911.79274303354</v>
      </c>
      <c r="P313" s="35">
        <f t="shared" si="24"/>
        <v>98.993360882498607</v>
      </c>
      <c r="Q313" s="35">
        <f t="shared" si="22"/>
        <v>29699.203305899831</v>
      </c>
      <c r="S313" s="112">
        <v>6002</v>
      </c>
      <c r="T313" s="35">
        <v>22573.27</v>
      </c>
    </row>
    <row r="314" spans="1:20" x14ac:dyDescent="0.25">
      <c r="A314" s="112" t="s">
        <v>420</v>
      </c>
      <c r="B314" s="79">
        <v>19300</v>
      </c>
      <c r="C314" s="86">
        <f t="shared" si="23"/>
        <v>83585.185185185182</v>
      </c>
      <c r="D314" s="79">
        <v>88400</v>
      </c>
      <c r="E314" s="79">
        <v>125</v>
      </c>
      <c r="F314" s="79">
        <v>2170</v>
      </c>
      <c r="G314" s="79">
        <v>184000</v>
      </c>
      <c r="H314" s="79" t="s">
        <v>268</v>
      </c>
      <c r="I314" s="79" t="s">
        <v>83</v>
      </c>
      <c r="J314" s="79">
        <v>0</v>
      </c>
      <c r="K314" s="79">
        <v>0</v>
      </c>
      <c r="L314" s="79">
        <v>1</v>
      </c>
      <c r="M314" s="34"/>
      <c r="N314" s="35">
        <f t="shared" si="20"/>
        <v>204.70644441141522</v>
      </c>
      <c r="O314" s="35">
        <f t="shared" si="21"/>
        <v>42384.773329369826</v>
      </c>
      <c r="P314" s="35">
        <f t="shared" si="24"/>
        <v>127.37145766881488</v>
      </c>
      <c r="Q314" s="35">
        <f t="shared" si="22"/>
        <v>33104.574920257786</v>
      </c>
      <c r="S314" s="112">
        <v>6003</v>
      </c>
      <c r="T314" s="35">
        <v>22574.06</v>
      </c>
    </row>
    <row r="315" spans="1:20" x14ac:dyDescent="0.25">
      <c r="A315" s="112" t="s">
        <v>1174</v>
      </c>
      <c r="B315" s="79">
        <v>8548</v>
      </c>
      <c r="C315" s="86">
        <f t="shared" si="23"/>
        <v>30347.287220365131</v>
      </c>
      <c r="D315" s="79">
        <v>34600</v>
      </c>
      <c r="E315" s="79">
        <v>478</v>
      </c>
      <c r="F315" s="79">
        <v>3411</v>
      </c>
      <c r="G315" s="79">
        <v>184300</v>
      </c>
      <c r="H315" s="79" t="s">
        <v>1027</v>
      </c>
      <c r="I315" s="79" t="s">
        <v>83</v>
      </c>
      <c r="J315" s="79">
        <v>0</v>
      </c>
      <c r="K315" s="79">
        <v>0</v>
      </c>
      <c r="L315" s="79">
        <v>1</v>
      </c>
      <c r="M315" s="34"/>
      <c r="N315" s="35">
        <f t="shared" si="20"/>
        <v>90.664802426361518</v>
      </c>
      <c r="O315" s="35">
        <f t="shared" si="21"/>
        <v>28699.776291163384</v>
      </c>
      <c r="P315" s="35">
        <f t="shared" si="24"/>
        <v>56.413016588239877</v>
      </c>
      <c r="Q315" s="35">
        <f t="shared" si="22"/>
        <v>24589.561990588787</v>
      </c>
      <c r="S315" s="112">
        <v>6004</v>
      </c>
      <c r="T315" s="35">
        <v>22574.85</v>
      </c>
    </row>
    <row r="316" spans="1:20" x14ac:dyDescent="0.25">
      <c r="A316" s="112" t="s">
        <v>421</v>
      </c>
      <c r="B316" s="79">
        <v>12484</v>
      </c>
      <c r="C316" s="86">
        <f t="shared" si="23"/>
        <v>38946.01113172542</v>
      </c>
      <c r="D316" s="79">
        <v>41900</v>
      </c>
      <c r="E316" s="79">
        <v>38</v>
      </c>
      <c r="F316" s="79">
        <v>501</v>
      </c>
      <c r="G316" s="79">
        <v>184600</v>
      </c>
      <c r="H316" s="79" t="s">
        <v>268</v>
      </c>
      <c r="I316" s="79" t="s">
        <v>83</v>
      </c>
      <c r="J316" s="79">
        <v>0</v>
      </c>
      <c r="K316" s="79">
        <v>0</v>
      </c>
      <c r="L316" s="79">
        <v>1</v>
      </c>
      <c r="M316" s="34"/>
      <c r="N316" s="35">
        <f t="shared" si="20"/>
        <v>132.41218922446151</v>
      </c>
      <c r="O316" s="35">
        <f t="shared" si="21"/>
        <v>33709.462706935381</v>
      </c>
      <c r="P316" s="35">
        <f t="shared" si="24"/>
        <v>82.388874483807513</v>
      </c>
      <c r="Q316" s="35">
        <f t="shared" si="22"/>
        <v>27706.6649380569</v>
      </c>
      <c r="S316" s="112">
        <v>6018</v>
      </c>
      <c r="T316" s="35">
        <v>22585.94</v>
      </c>
    </row>
    <row r="317" spans="1:20" x14ac:dyDescent="0.25">
      <c r="A317" s="112" t="s">
        <v>422</v>
      </c>
      <c r="B317" s="79">
        <v>16167</v>
      </c>
      <c r="C317" s="86">
        <f t="shared" si="23"/>
        <v>37742.719546742206</v>
      </c>
      <c r="D317" s="79">
        <v>40300</v>
      </c>
      <c r="E317" s="79">
        <v>112</v>
      </c>
      <c r="F317" s="79">
        <v>1653</v>
      </c>
      <c r="G317" s="79">
        <v>184700</v>
      </c>
      <c r="H317" s="79" t="s">
        <v>268</v>
      </c>
      <c r="I317" s="79" t="s">
        <v>83</v>
      </c>
      <c r="J317" s="79">
        <v>0</v>
      </c>
      <c r="K317" s="79">
        <v>0</v>
      </c>
      <c r="L317" s="79">
        <v>1</v>
      </c>
      <c r="M317" s="34"/>
      <c r="N317" s="35">
        <f t="shared" si="20"/>
        <v>171.47611848701294</v>
      </c>
      <c r="O317" s="35">
        <f t="shared" si="21"/>
        <v>38397.134218441555</v>
      </c>
      <c r="P317" s="35">
        <f t="shared" si="24"/>
        <v>106.69504435915701</v>
      </c>
      <c r="Q317" s="35">
        <f t="shared" si="22"/>
        <v>30623.405323098843</v>
      </c>
      <c r="S317" s="112">
        <v>6031</v>
      </c>
      <c r="T317" s="35">
        <v>22596.23</v>
      </c>
    </row>
    <row r="318" spans="1:20" x14ac:dyDescent="0.25">
      <c r="A318" s="112" t="s">
        <v>1175</v>
      </c>
      <c r="B318" s="79">
        <v>5250</v>
      </c>
      <c r="C318" s="86">
        <f t="shared" si="23"/>
        <v>23993.046357615895</v>
      </c>
      <c r="D318" s="79">
        <v>29100</v>
      </c>
      <c r="E318" s="79">
        <v>265</v>
      </c>
      <c r="F318" s="79">
        <v>1245</v>
      </c>
      <c r="G318" s="79">
        <v>184800</v>
      </c>
      <c r="H318" s="79" t="s">
        <v>1027</v>
      </c>
      <c r="I318" s="79" t="s">
        <v>85</v>
      </c>
      <c r="J318" s="79">
        <v>0</v>
      </c>
      <c r="K318" s="79">
        <v>0</v>
      </c>
      <c r="L318" s="79">
        <v>1</v>
      </c>
      <c r="M318" s="34"/>
      <c r="N318" s="35">
        <f t="shared" si="20"/>
        <v>55.684395500514498</v>
      </c>
      <c r="O318" s="35">
        <f t="shared" si="21"/>
        <v>24502.12746006174</v>
      </c>
      <c r="P318" s="35">
        <f t="shared" si="24"/>
        <v>34.647676308874509</v>
      </c>
      <c r="Q318" s="35">
        <f t="shared" si="22"/>
        <v>21977.721157064942</v>
      </c>
      <c r="S318" s="112">
        <v>6034.5</v>
      </c>
      <c r="T318" s="35">
        <v>22599</v>
      </c>
    </row>
    <row r="319" spans="1:20" x14ac:dyDescent="0.25">
      <c r="A319" s="112" t="s">
        <v>423</v>
      </c>
      <c r="B319" s="79">
        <v>26000</v>
      </c>
      <c r="C319" s="86">
        <f t="shared" si="23"/>
        <v>44269.026548672569</v>
      </c>
      <c r="D319" s="79">
        <v>48100</v>
      </c>
      <c r="E319" s="79">
        <v>63</v>
      </c>
      <c r="F319" s="79">
        <v>728</v>
      </c>
      <c r="G319" s="79">
        <v>185000</v>
      </c>
      <c r="H319" s="79" t="s">
        <v>268</v>
      </c>
      <c r="I319" s="79" t="s">
        <v>83</v>
      </c>
      <c r="J319" s="79">
        <v>0</v>
      </c>
      <c r="K319" s="79">
        <v>0</v>
      </c>
      <c r="L319" s="79">
        <v>1</v>
      </c>
      <c r="M319" s="34"/>
      <c r="N319" s="35">
        <f t="shared" si="20"/>
        <v>275.77033962159561</v>
      </c>
      <c r="O319" s="35">
        <f t="shared" si="21"/>
        <v>50912.440754591473</v>
      </c>
      <c r="P319" s="35">
        <f t="shared" si="24"/>
        <v>171.58849219633095</v>
      </c>
      <c r="Q319" s="35">
        <f t="shared" si="22"/>
        <v>38410.619063559716</v>
      </c>
      <c r="S319" s="112">
        <v>6060</v>
      </c>
      <c r="T319" s="35">
        <v>22619.200000000001</v>
      </c>
    </row>
    <row r="320" spans="1:20" x14ac:dyDescent="0.25">
      <c r="A320" s="112" t="s">
        <v>424</v>
      </c>
      <c r="B320" s="79">
        <v>19000</v>
      </c>
      <c r="C320" s="86">
        <f t="shared" si="23"/>
        <v>41040.358744394616</v>
      </c>
      <c r="D320" s="79">
        <v>44000</v>
      </c>
      <c r="E320" s="79">
        <v>30</v>
      </c>
      <c r="F320" s="79">
        <v>416</v>
      </c>
      <c r="G320" s="79">
        <v>185200</v>
      </c>
      <c r="H320" s="79" t="s">
        <v>268</v>
      </c>
      <c r="I320" s="79" t="s">
        <v>83</v>
      </c>
      <c r="J320" s="79">
        <v>0</v>
      </c>
      <c r="K320" s="79">
        <v>0</v>
      </c>
      <c r="L320" s="79">
        <v>1</v>
      </c>
      <c r="M320" s="34"/>
      <c r="N320" s="35">
        <f t="shared" si="20"/>
        <v>201.52447895424297</v>
      </c>
      <c r="O320" s="35">
        <f t="shared" si="21"/>
        <v>42002.937474509155</v>
      </c>
      <c r="P320" s="35">
        <f t="shared" si="24"/>
        <v>125.3915904511649</v>
      </c>
      <c r="Q320" s="35">
        <f t="shared" si="22"/>
        <v>32866.990854139789</v>
      </c>
      <c r="S320" s="112">
        <v>6062</v>
      </c>
      <c r="T320" s="35">
        <v>22620.78</v>
      </c>
    </row>
    <row r="321" spans="1:20" x14ac:dyDescent="0.25">
      <c r="A321" s="112" t="s">
        <v>425</v>
      </c>
      <c r="B321" s="79">
        <v>23250</v>
      </c>
      <c r="C321" s="86">
        <f t="shared" si="23"/>
        <v>42727.107061503419</v>
      </c>
      <c r="D321" s="79">
        <v>46200</v>
      </c>
      <c r="E321" s="79">
        <v>33</v>
      </c>
      <c r="F321" s="79">
        <v>406</v>
      </c>
      <c r="G321" s="79">
        <v>185600</v>
      </c>
      <c r="H321" s="79" t="s">
        <v>268</v>
      </c>
      <c r="I321" s="79" t="s">
        <v>83</v>
      </c>
      <c r="J321" s="79">
        <v>0</v>
      </c>
      <c r="K321" s="79">
        <v>0</v>
      </c>
      <c r="L321" s="79">
        <v>1</v>
      </c>
      <c r="M321" s="34"/>
      <c r="N321" s="35">
        <f t="shared" si="20"/>
        <v>246.60232293084991</v>
      </c>
      <c r="O321" s="35">
        <f t="shared" si="21"/>
        <v>47412.27875170199</v>
      </c>
      <c r="P321" s="35">
        <f t="shared" si="24"/>
        <v>153.43970936787284</v>
      </c>
      <c r="Q321" s="35">
        <f t="shared" si="22"/>
        <v>36232.765124144738</v>
      </c>
      <c r="S321" s="112">
        <v>6065</v>
      </c>
      <c r="T321" s="35">
        <v>22623.16</v>
      </c>
    </row>
    <row r="322" spans="1:20" x14ac:dyDescent="0.25">
      <c r="A322" s="112" t="s">
        <v>426</v>
      </c>
      <c r="B322" s="79">
        <v>18967.5</v>
      </c>
      <c r="C322" s="86">
        <f t="shared" si="23"/>
        <v>37905.964912280702</v>
      </c>
      <c r="D322" s="79">
        <v>42200</v>
      </c>
      <c r="E322" s="79">
        <v>58</v>
      </c>
      <c r="F322" s="79">
        <v>512</v>
      </c>
      <c r="G322" s="79">
        <v>185900</v>
      </c>
      <c r="H322" s="79" t="s">
        <v>268</v>
      </c>
      <c r="I322" s="79" t="s">
        <v>83</v>
      </c>
      <c r="J322" s="79">
        <v>0</v>
      </c>
      <c r="K322" s="79">
        <v>0</v>
      </c>
      <c r="L322" s="79">
        <v>1</v>
      </c>
      <c r="M322" s="34"/>
      <c r="N322" s="35">
        <f t="shared" si="20"/>
        <v>201.17976602971598</v>
      </c>
      <c r="O322" s="35">
        <f t="shared" si="21"/>
        <v>41961.57192356592</v>
      </c>
      <c r="P322" s="35">
        <f t="shared" si="24"/>
        <v>125.17710483591949</v>
      </c>
      <c r="Q322" s="35">
        <f t="shared" si="22"/>
        <v>32841.252580310334</v>
      </c>
      <c r="S322" s="112">
        <v>6079</v>
      </c>
      <c r="T322" s="35">
        <v>22634.25</v>
      </c>
    </row>
    <row r="323" spans="1:20" x14ac:dyDescent="0.25">
      <c r="A323" s="112" t="s">
        <v>427</v>
      </c>
      <c r="B323" s="79">
        <v>19201</v>
      </c>
      <c r="C323" s="86">
        <f t="shared" si="23"/>
        <v>63871.937086092716</v>
      </c>
      <c r="D323" s="79">
        <v>68100</v>
      </c>
      <c r="E323" s="79">
        <v>75</v>
      </c>
      <c r="F323" s="79">
        <v>1133</v>
      </c>
      <c r="G323" s="79">
        <v>186000</v>
      </c>
      <c r="H323" s="79" t="s">
        <v>268</v>
      </c>
      <c r="I323" s="79" t="s">
        <v>83</v>
      </c>
      <c r="J323" s="79">
        <v>0</v>
      </c>
      <c r="K323" s="79">
        <v>0</v>
      </c>
      <c r="L323" s="79">
        <v>1</v>
      </c>
      <c r="M323" s="34"/>
      <c r="N323" s="35">
        <f t="shared" si="20"/>
        <v>203.65639581054836</v>
      </c>
      <c r="O323" s="35">
        <f t="shared" si="21"/>
        <v>42258.767497265799</v>
      </c>
      <c r="P323" s="35">
        <f t="shared" si="24"/>
        <v>126.71810148699039</v>
      </c>
      <c r="Q323" s="35">
        <f t="shared" si="22"/>
        <v>33026.17217843885</v>
      </c>
      <c r="S323" s="112">
        <v>6091</v>
      </c>
      <c r="T323" s="35">
        <v>22643.75</v>
      </c>
    </row>
    <row r="324" spans="1:20" x14ac:dyDescent="0.25">
      <c r="A324" s="112" t="s">
        <v>1176</v>
      </c>
      <c r="B324" s="79">
        <v>5500</v>
      </c>
      <c r="C324" s="86">
        <f t="shared" si="23"/>
        <v>31407.974481658694</v>
      </c>
      <c r="D324" s="79">
        <v>36200</v>
      </c>
      <c r="E324" s="79">
        <v>83</v>
      </c>
      <c r="F324" s="79">
        <v>544</v>
      </c>
      <c r="G324" s="79">
        <v>186200</v>
      </c>
      <c r="H324" s="79" t="s">
        <v>1027</v>
      </c>
      <c r="I324" s="79" t="s">
        <v>85</v>
      </c>
      <c r="J324" s="79">
        <v>0</v>
      </c>
      <c r="K324" s="79">
        <v>0</v>
      </c>
      <c r="L324" s="79">
        <v>1</v>
      </c>
      <c r="M324" s="34"/>
      <c r="N324" s="35">
        <f t="shared" si="20"/>
        <v>58.336033381491376</v>
      </c>
      <c r="O324" s="35">
        <f t="shared" si="21"/>
        <v>24820.324005778966</v>
      </c>
      <c r="P324" s="35">
        <f t="shared" si="24"/>
        <v>36.297565656916156</v>
      </c>
      <c r="Q324" s="35">
        <f t="shared" si="22"/>
        <v>22175.70787882994</v>
      </c>
      <c r="S324" s="112">
        <v>6095</v>
      </c>
      <c r="T324" s="35">
        <v>22646.92</v>
      </c>
    </row>
    <row r="325" spans="1:20" x14ac:dyDescent="0.25">
      <c r="A325" s="112" t="s">
        <v>1177</v>
      </c>
      <c r="B325" s="79">
        <v>7972</v>
      </c>
      <c r="C325" s="86">
        <f t="shared" si="23"/>
        <v>29584.581818181818</v>
      </c>
      <c r="D325" s="79">
        <v>32700</v>
      </c>
      <c r="E325" s="79">
        <v>131</v>
      </c>
      <c r="F325" s="79">
        <v>1244</v>
      </c>
      <c r="G325" s="79">
        <v>186400</v>
      </c>
      <c r="H325" s="79" t="s">
        <v>1027</v>
      </c>
      <c r="I325" s="79" t="s">
        <v>85</v>
      </c>
      <c r="J325" s="79">
        <v>0</v>
      </c>
      <c r="K325" s="79">
        <v>0</v>
      </c>
      <c r="L325" s="79">
        <v>1</v>
      </c>
      <c r="M325" s="34"/>
      <c r="N325" s="35">
        <f t="shared" si="20"/>
        <v>84.555428748590771</v>
      </c>
      <c r="O325" s="35">
        <f t="shared" si="21"/>
        <v>27966.651449830893</v>
      </c>
      <c r="P325" s="35">
        <f t="shared" si="24"/>
        <v>52.611671530351934</v>
      </c>
      <c r="Q325" s="35">
        <f t="shared" si="22"/>
        <v>24133.400583642233</v>
      </c>
      <c r="S325" s="112">
        <v>6100</v>
      </c>
      <c r="T325" s="35">
        <v>22650.880000000001</v>
      </c>
    </row>
    <row r="326" spans="1:20" x14ac:dyDescent="0.25">
      <c r="A326" s="112" t="s">
        <v>1178</v>
      </c>
      <c r="B326" s="79">
        <v>5500</v>
      </c>
      <c r="C326" s="86">
        <f t="shared" si="23"/>
        <v>31019.11980440098</v>
      </c>
      <c r="D326" s="79">
        <v>35300</v>
      </c>
      <c r="E326" s="79">
        <v>248</v>
      </c>
      <c r="F326" s="79">
        <v>1797</v>
      </c>
      <c r="G326" s="79">
        <v>186500</v>
      </c>
      <c r="H326" s="79" t="s">
        <v>1027</v>
      </c>
      <c r="I326" s="79" t="s">
        <v>85</v>
      </c>
      <c r="J326" s="79">
        <v>0</v>
      </c>
      <c r="K326" s="79">
        <v>0</v>
      </c>
      <c r="L326" s="79">
        <v>1</v>
      </c>
      <c r="M326" s="34"/>
      <c r="N326" s="35">
        <f t="shared" ref="N326:N389" si="25">-PMT($O$3/12,120,B326)</f>
        <v>58.336033381491376</v>
      </c>
      <c r="O326" s="35">
        <f t="shared" ref="O326:O389" si="26">N326*12*10+$O$2</f>
        <v>24820.324005778966</v>
      </c>
      <c r="P326" s="35">
        <f t="shared" si="24"/>
        <v>36.297565656916156</v>
      </c>
      <c r="Q326" s="35">
        <f t="shared" ref="Q326:Q389" si="27">P326*12*10+$O$2</f>
        <v>22175.70787882994</v>
      </c>
      <c r="S326" s="112">
        <v>6128</v>
      </c>
      <c r="T326" s="35">
        <v>22673.05</v>
      </c>
    </row>
    <row r="327" spans="1:20" x14ac:dyDescent="0.25">
      <c r="A327" s="112" t="s">
        <v>428</v>
      </c>
      <c r="B327" s="79">
        <v>15755</v>
      </c>
      <c r="C327" s="86">
        <f t="shared" ref="C327:C390" si="28">D327*F327/SUM(E327:F327)</f>
        <v>35742.625169147497</v>
      </c>
      <c r="D327" s="79">
        <v>39900</v>
      </c>
      <c r="E327" s="79">
        <v>77</v>
      </c>
      <c r="F327" s="79">
        <v>662</v>
      </c>
      <c r="G327" s="79">
        <v>186600</v>
      </c>
      <c r="H327" s="79" t="s">
        <v>268</v>
      </c>
      <c r="I327" s="79" t="s">
        <v>83</v>
      </c>
      <c r="J327" s="79">
        <v>0</v>
      </c>
      <c r="K327" s="79">
        <v>0</v>
      </c>
      <c r="L327" s="79">
        <v>1</v>
      </c>
      <c r="M327" s="34"/>
      <c r="N327" s="35">
        <f t="shared" si="25"/>
        <v>167.10621925916303</v>
      </c>
      <c r="O327" s="35">
        <f t="shared" si="26"/>
        <v>37872.74631109956</v>
      </c>
      <c r="P327" s="35">
        <f t="shared" ref="P327:P390" si="29">-PMT($O$3/12,240,B327)</f>
        <v>103.97602671358437</v>
      </c>
      <c r="Q327" s="35">
        <f t="shared" si="27"/>
        <v>30297.123205630123</v>
      </c>
      <c r="S327" s="112">
        <v>6133</v>
      </c>
      <c r="T327" s="35">
        <v>22677.01</v>
      </c>
    </row>
    <row r="328" spans="1:20" x14ac:dyDescent="0.25">
      <c r="A328" s="112" t="s">
        <v>429</v>
      </c>
      <c r="B328" s="79">
        <v>15625</v>
      </c>
      <c r="C328" s="86">
        <f t="shared" si="28"/>
        <v>36773.684210526313</v>
      </c>
      <c r="D328" s="79">
        <v>40800</v>
      </c>
      <c r="E328" s="79">
        <v>90</v>
      </c>
      <c r="F328" s="79">
        <v>822</v>
      </c>
      <c r="G328" s="79">
        <v>186700</v>
      </c>
      <c r="H328" s="79" t="s">
        <v>268</v>
      </c>
      <c r="I328" s="79" t="s">
        <v>83</v>
      </c>
      <c r="J328" s="79">
        <v>0</v>
      </c>
      <c r="K328" s="79">
        <v>0</v>
      </c>
      <c r="L328" s="79">
        <v>1</v>
      </c>
      <c r="M328" s="34"/>
      <c r="N328" s="35">
        <f t="shared" si="25"/>
        <v>165.72736756105505</v>
      </c>
      <c r="O328" s="35">
        <f t="shared" si="26"/>
        <v>37707.284107326603</v>
      </c>
      <c r="P328" s="35">
        <f t="shared" si="29"/>
        <v>103.11808425260273</v>
      </c>
      <c r="Q328" s="35">
        <f t="shared" si="27"/>
        <v>30194.170110312327</v>
      </c>
      <c r="S328" s="112">
        <v>6146.5</v>
      </c>
      <c r="T328" s="35">
        <v>22687.7</v>
      </c>
    </row>
    <row r="329" spans="1:20" x14ac:dyDescent="0.25">
      <c r="A329" s="112" t="s">
        <v>430</v>
      </c>
      <c r="B329" s="79">
        <v>10000</v>
      </c>
      <c r="C329" s="86">
        <f t="shared" si="28"/>
        <v>47410.714285714283</v>
      </c>
      <c r="D329" s="79">
        <v>53100</v>
      </c>
      <c r="E329" s="79">
        <v>33</v>
      </c>
      <c r="F329" s="79">
        <v>275</v>
      </c>
      <c r="G329" s="79">
        <v>186800</v>
      </c>
      <c r="H329" s="79" t="s">
        <v>268</v>
      </c>
      <c r="I329" s="79" t="s">
        <v>83</v>
      </c>
      <c r="J329" s="79">
        <v>0</v>
      </c>
      <c r="K329" s="79">
        <v>0</v>
      </c>
      <c r="L329" s="79">
        <v>1</v>
      </c>
      <c r="M329" s="34"/>
      <c r="N329" s="35">
        <f t="shared" si="25"/>
        <v>106.06551523907524</v>
      </c>
      <c r="O329" s="35">
        <f t="shared" si="26"/>
        <v>30547.861828689027</v>
      </c>
      <c r="P329" s="35">
        <f t="shared" si="29"/>
        <v>65.995573921665738</v>
      </c>
      <c r="Q329" s="35">
        <f t="shared" si="27"/>
        <v>25739.468870599889</v>
      </c>
      <c r="S329" s="112">
        <v>6150</v>
      </c>
      <c r="T329" s="35">
        <v>22690.47</v>
      </c>
    </row>
    <row r="330" spans="1:20" x14ac:dyDescent="0.25">
      <c r="A330" s="112" t="s">
        <v>1179</v>
      </c>
      <c r="B330" s="79">
        <v>18750</v>
      </c>
      <c r="C330" s="86">
        <f t="shared" si="28"/>
        <v>49153.748427672959</v>
      </c>
      <c r="D330" s="79">
        <v>52900</v>
      </c>
      <c r="E330" s="79">
        <v>563</v>
      </c>
      <c r="F330" s="79">
        <v>7387</v>
      </c>
      <c r="G330" s="79">
        <v>186900</v>
      </c>
      <c r="H330" s="79" t="s">
        <v>1027</v>
      </c>
      <c r="I330" s="79" t="s">
        <v>83</v>
      </c>
      <c r="J330" s="79">
        <v>0</v>
      </c>
      <c r="K330" s="79">
        <v>0</v>
      </c>
      <c r="L330" s="79">
        <v>1</v>
      </c>
      <c r="M330" s="34"/>
      <c r="N330" s="35">
        <f t="shared" si="25"/>
        <v>198.87284107326607</v>
      </c>
      <c r="O330" s="35">
        <f t="shared" si="26"/>
        <v>41684.740928791929</v>
      </c>
      <c r="P330" s="35">
        <f t="shared" si="29"/>
        <v>123.74170110312326</v>
      </c>
      <c r="Q330" s="35">
        <f t="shared" si="27"/>
        <v>32669.004132374794</v>
      </c>
      <c r="S330" s="112">
        <v>6157</v>
      </c>
      <c r="T330" s="35">
        <v>22696.02</v>
      </c>
    </row>
    <row r="331" spans="1:20" x14ac:dyDescent="0.25">
      <c r="A331" s="112" t="s">
        <v>3263</v>
      </c>
      <c r="B331" s="79">
        <v>14801</v>
      </c>
      <c r="C331" s="86">
        <f t="shared" si="28"/>
        <v>32247.240618101547</v>
      </c>
      <c r="D331" s="79">
        <v>35200</v>
      </c>
      <c r="E331" s="79">
        <v>38</v>
      </c>
      <c r="F331" s="79">
        <v>415</v>
      </c>
      <c r="G331" s="79">
        <v>187100</v>
      </c>
      <c r="H331" s="79" t="s">
        <v>268</v>
      </c>
      <c r="I331" s="79" t="s">
        <v>83</v>
      </c>
      <c r="J331" s="79">
        <v>0</v>
      </c>
      <c r="K331" s="79">
        <v>0</v>
      </c>
      <c r="L331" s="79">
        <v>1</v>
      </c>
      <c r="M331" s="34"/>
      <c r="N331" s="35">
        <f t="shared" si="25"/>
        <v>156.98756910535525</v>
      </c>
      <c r="O331" s="35">
        <f t="shared" si="26"/>
        <v>36658.508292642626</v>
      </c>
      <c r="P331" s="35">
        <f t="shared" si="29"/>
        <v>97.680048961457473</v>
      </c>
      <c r="Q331" s="35">
        <f t="shared" si="27"/>
        <v>29541.605875374895</v>
      </c>
      <c r="S331" s="112">
        <v>6164</v>
      </c>
      <c r="T331" s="35">
        <v>22701.56</v>
      </c>
    </row>
    <row r="332" spans="1:20" x14ac:dyDescent="0.25">
      <c r="A332" s="112" t="s">
        <v>431</v>
      </c>
      <c r="B332" s="79">
        <v>21815</v>
      </c>
      <c r="C332" s="86">
        <f t="shared" si="28"/>
        <v>45208.275862068964</v>
      </c>
      <c r="D332" s="79">
        <v>48200</v>
      </c>
      <c r="E332" s="79">
        <v>45</v>
      </c>
      <c r="F332" s="79">
        <v>680</v>
      </c>
      <c r="G332" s="79">
        <v>187300</v>
      </c>
      <c r="H332" s="79" t="s">
        <v>268</v>
      </c>
      <c r="I332" s="79" t="s">
        <v>83</v>
      </c>
      <c r="J332" s="79">
        <v>0</v>
      </c>
      <c r="K332" s="79">
        <v>0</v>
      </c>
      <c r="L332" s="79">
        <v>1</v>
      </c>
      <c r="M332" s="34"/>
      <c r="N332" s="35">
        <f t="shared" si="25"/>
        <v>231.38192149404264</v>
      </c>
      <c r="O332" s="35">
        <f t="shared" si="26"/>
        <v>45585.830579285117</v>
      </c>
      <c r="P332" s="35">
        <f t="shared" si="29"/>
        <v>143.96934451011381</v>
      </c>
      <c r="Q332" s="35">
        <f t="shared" si="27"/>
        <v>35096.321341213654</v>
      </c>
      <c r="S332" s="112">
        <v>6168.5</v>
      </c>
      <c r="T332" s="35">
        <v>22705.119999999999</v>
      </c>
    </row>
    <row r="333" spans="1:20" x14ac:dyDescent="0.25">
      <c r="A333" s="112" t="s">
        <v>432</v>
      </c>
      <c r="B333" s="79">
        <v>25000</v>
      </c>
      <c r="C333" s="86">
        <f t="shared" si="28"/>
        <v>44431.753031973538</v>
      </c>
      <c r="D333" s="79">
        <v>47300</v>
      </c>
      <c r="E333" s="79">
        <v>55</v>
      </c>
      <c r="F333" s="79">
        <v>852</v>
      </c>
      <c r="G333" s="79">
        <v>187400</v>
      </c>
      <c r="H333" s="79" t="s">
        <v>268</v>
      </c>
      <c r="I333" s="79" t="s">
        <v>83</v>
      </c>
      <c r="J333" s="79">
        <v>0</v>
      </c>
      <c r="K333" s="79">
        <v>0</v>
      </c>
      <c r="L333" s="79">
        <v>1</v>
      </c>
      <c r="M333" s="34"/>
      <c r="N333" s="35">
        <f t="shared" si="25"/>
        <v>265.1637880976881</v>
      </c>
      <c r="O333" s="35">
        <f t="shared" si="26"/>
        <v>49639.654571722567</v>
      </c>
      <c r="P333" s="35">
        <f t="shared" si="29"/>
        <v>164.98893480416436</v>
      </c>
      <c r="Q333" s="35">
        <f t="shared" si="27"/>
        <v>37618.67217649972</v>
      </c>
      <c r="S333" s="112">
        <v>6190</v>
      </c>
      <c r="T333" s="35">
        <v>22722.15</v>
      </c>
    </row>
    <row r="334" spans="1:20" x14ac:dyDescent="0.25">
      <c r="A334" s="112" t="s">
        <v>1180</v>
      </c>
      <c r="B334" s="79">
        <v>6750</v>
      </c>
      <c r="C334" s="86">
        <f t="shared" si="28"/>
        <v>28081.300813008129</v>
      </c>
      <c r="D334" s="79">
        <v>33000</v>
      </c>
      <c r="E334" s="79">
        <v>110</v>
      </c>
      <c r="F334" s="79">
        <v>628</v>
      </c>
      <c r="G334" s="79">
        <v>187500</v>
      </c>
      <c r="H334" s="79" t="s">
        <v>1027</v>
      </c>
      <c r="I334" s="79" t="s">
        <v>85</v>
      </c>
      <c r="J334" s="79">
        <v>0</v>
      </c>
      <c r="K334" s="79">
        <v>0</v>
      </c>
      <c r="L334" s="79">
        <v>1</v>
      </c>
      <c r="M334" s="34"/>
      <c r="N334" s="35">
        <f t="shared" si="25"/>
        <v>71.594222786375781</v>
      </c>
      <c r="O334" s="35">
        <f t="shared" si="26"/>
        <v>26411.306734365095</v>
      </c>
      <c r="P334" s="35">
        <f t="shared" si="29"/>
        <v>44.547012397124377</v>
      </c>
      <c r="Q334" s="35">
        <f t="shared" si="27"/>
        <v>23165.641487654924</v>
      </c>
      <c r="S334" s="112">
        <v>6197</v>
      </c>
      <c r="T334" s="35">
        <v>22727.69</v>
      </c>
    </row>
    <row r="335" spans="1:20" x14ac:dyDescent="0.25">
      <c r="A335" s="112" t="s">
        <v>433</v>
      </c>
      <c r="B335" s="79">
        <v>15067.5</v>
      </c>
      <c r="C335" s="86">
        <f t="shared" si="28"/>
        <v>38111.111111111109</v>
      </c>
      <c r="D335" s="79">
        <v>42000</v>
      </c>
      <c r="E335" s="79">
        <v>45</v>
      </c>
      <c r="F335" s="79">
        <v>441</v>
      </c>
      <c r="G335" s="79">
        <v>187900</v>
      </c>
      <c r="H335" s="79" t="s">
        <v>268</v>
      </c>
      <c r="I335" s="79" t="s">
        <v>83</v>
      </c>
      <c r="J335" s="79">
        <v>0</v>
      </c>
      <c r="K335" s="79">
        <v>0</v>
      </c>
      <c r="L335" s="79">
        <v>1</v>
      </c>
      <c r="M335" s="34"/>
      <c r="N335" s="35">
        <f t="shared" si="25"/>
        <v>159.81421508647659</v>
      </c>
      <c r="O335" s="35">
        <f t="shared" si="26"/>
        <v>36997.705810377192</v>
      </c>
      <c r="P335" s="35">
        <f t="shared" si="29"/>
        <v>99.438831006469854</v>
      </c>
      <c r="Q335" s="35">
        <f t="shared" si="27"/>
        <v>29752.659720776384</v>
      </c>
      <c r="S335" s="112">
        <v>6208.5</v>
      </c>
      <c r="T335" s="35">
        <v>22736.799999999999</v>
      </c>
    </row>
    <row r="336" spans="1:20" x14ac:dyDescent="0.25">
      <c r="A336" s="112" t="s">
        <v>434</v>
      </c>
      <c r="B336" s="79">
        <v>17999.5</v>
      </c>
      <c r="C336" s="86">
        <f t="shared" si="28"/>
        <v>43237.626628075253</v>
      </c>
      <c r="D336" s="79">
        <v>45200</v>
      </c>
      <c r="E336" s="79">
        <v>30</v>
      </c>
      <c r="F336" s="79">
        <v>661</v>
      </c>
      <c r="G336" s="79">
        <v>188000</v>
      </c>
      <c r="H336" s="79" t="s">
        <v>268</v>
      </c>
      <c r="I336" s="79" t="s">
        <v>83</v>
      </c>
      <c r="J336" s="79">
        <v>0</v>
      </c>
      <c r="K336" s="79">
        <v>0</v>
      </c>
      <c r="L336" s="79">
        <v>1</v>
      </c>
      <c r="M336" s="34"/>
      <c r="N336" s="35">
        <f t="shared" si="25"/>
        <v>190.91262415457345</v>
      </c>
      <c r="O336" s="35">
        <f t="shared" si="26"/>
        <v>40729.514898548812</v>
      </c>
      <c r="P336" s="35">
        <f t="shared" si="29"/>
        <v>118.78873328030225</v>
      </c>
      <c r="Q336" s="35">
        <f t="shared" si="27"/>
        <v>32074.64799363627</v>
      </c>
      <c r="S336" s="112">
        <v>6222</v>
      </c>
      <c r="T336" s="35">
        <v>22747.49</v>
      </c>
    </row>
    <row r="337" spans="1:20" x14ac:dyDescent="0.25">
      <c r="A337" s="112" t="s">
        <v>435</v>
      </c>
      <c r="B337" s="79">
        <v>18754</v>
      </c>
      <c r="C337" s="86">
        <f t="shared" si="28"/>
        <v>36257.961783439488</v>
      </c>
      <c r="D337" s="79">
        <v>39600</v>
      </c>
      <c r="E337" s="79">
        <v>53</v>
      </c>
      <c r="F337" s="79">
        <v>575</v>
      </c>
      <c r="G337" s="79">
        <v>188300</v>
      </c>
      <c r="H337" s="79" t="s">
        <v>268</v>
      </c>
      <c r="I337" s="79" t="s">
        <v>83</v>
      </c>
      <c r="J337" s="79">
        <v>0</v>
      </c>
      <c r="K337" s="79">
        <v>0</v>
      </c>
      <c r="L337" s="79">
        <v>1</v>
      </c>
      <c r="M337" s="34"/>
      <c r="N337" s="35">
        <f t="shared" si="25"/>
        <v>198.9152672793617</v>
      </c>
      <c r="O337" s="35">
        <f t="shared" si="26"/>
        <v>41689.832073523401</v>
      </c>
      <c r="P337" s="35">
        <f t="shared" si="29"/>
        <v>123.76809933269193</v>
      </c>
      <c r="Q337" s="35">
        <f t="shared" si="27"/>
        <v>32672.171919923032</v>
      </c>
      <c r="S337" s="112">
        <v>6230</v>
      </c>
      <c r="T337" s="35">
        <v>22753.83</v>
      </c>
    </row>
    <row r="338" spans="1:20" x14ac:dyDescent="0.25">
      <c r="A338" s="112" t="s">
        <v>436</v>
      </c>
      <c r="B338" s="79">
        <v>21979</v>
      </c>
      <c r="C338" s="86">
        <f t="shared" si="28"/>
        <v>44503.937007874018</v>
      </c>
      <c r="D338" s="79">
        <v>47100</v>
      </c>
      <c r="E338" s="79">
        <v>42</v>
      </c>
      <c r="F338" s="79">
        <v>720</v>
      </c>
      <c r="G338" s="79">
        <v>188700</v>
      </c>
      <c r="H338" s="79" t="s">
        <v>268</v>
      </c>
      <c r="I338" s="79" t="s">
        <v>83</v>
      </c>
      <c r="J338" s="79">
        <v>0</v>
      </c>
      <c r="K338" s="79">
        <v>0</v>
      </c>
      <c r="L338" s="79">
        <v>1</v>
      </c>
      <c r="M338" s="34"/>
      <c r="N338" s="35">
        <f t="shared" si="25"/>
        <v>233.12139594396345</v>
      </c>
      <c r="O338" s="35">
        <f t="shared" si="26"/>
        <v>45794.567513275615</v>
      </c>
      <c r="P338" s="35">
        <f t="shared" si="29"/>
        <v>145.05167192242914</v>
      </c>
      <c r="Q338" s="35">
        <f t="shared" si="27"/>
        <v>35226.200630691499</v>
      </c>
      <c r="S338" s="112">
        <v>6233</v>
      </c>
      <c r="T338" s="35">
        <v>22756.2</v>
      </c>
    </row>
    <row r="339" spans="1:20" x14ac:dyDescent="0.25">
      <c r="A339" s="112" t="s">
        <v>437</v>
      </c>
      <c r="B339" s="79">
        <v>19250</v>
      </c>
      <c r="C339" s="86">
        <f t="shared" si="28"/>
        <v>44882.859603789839</v>
      </c>
      <c r="D339" s="79">
        <v>48700</v>
      </c>
      <c r="E339" s="79">
        <v>91</v>
      </c>
      <c r="F339" s="79">
        <v>1070</v>
      </c>
      <c r="G339" s="79">
        <v>188900</v>
      </c>
      <c r="H339" s="79" t="s">
        <v>268</v>
      </c>
      <c r="I339" s="79" t="s">
        <v>83</v>
      </c>
      <c r="J339" s="79">
        <v>0</v>
      </c>
      <c r="K339" s="79">
        <v>0</v>
      </c>
      <c r="L339" s="79">
        <v>1</v>
      </c>
      <c r="M339" s="34"/>
      <c r="N339" s="35">
        <f t="shared" si="25"/>
        <v>204.17611683521983</v>
      </c>
      <c r="O339" s="35">
        <f t="shared" si="26"/>
        <v>42321.134020226382</v>
      </c>
      <c r="P339" s="35">
        <f t="shared" si="29"/>
        <v>127.04147979920656</v>
      </c>
      <c r="Q339" s="35">
        <f t="shared" si="27"/>
        <v>33064.977575904784</v>
      </c>
      <c r="S339" s="112">
        <v>6249.5</v>
      </c>
      <c r="T339" s="35">
        <v>22769.27</v>
      </c>
    </row>
    <row r="340" spans="1:20" x14ac:dyDescent="0.25">
      <c r="A340" s="112" t="s">
        <v>1181</v>
      </c>
      <c r="B340" s="79">
        <v>15998</v>
      </c>
      <c r="C340" s="86">
        <f t="shared" si="28"/>
        <v>43220.899581589962</v>
      </c>
      <c r="D340" s="79">
        <v>45900</v>
      </c>
      <c r="E340" s="79">
        <v>279</v>
      </c>
      <c r="F340" s="79">
        <v>4501</v>
      </c>
      <c r="G340" s="79">
        <v>189000</v>
      </c>
      <c r="H340" s="79" t="s">
        <v>1027</v>
      </c>
      <c r="I340" s="79" t="s">
        <v>83</v>
      </c>
      <c r="J340" s="79">
        <v>0</v>
      </c>
      <c r="K340" s="79">
        <v>0</v>
      </c>
      <c r="L340" s="79">
        <v>1</v>
      </c>
      <c r="M340" s="34"/>
      <c r="N340" s="35">
        <f t="shared" si="25"/>
        <v>169.68361127947256</v>
      </c>
      <c r="O340" s="35">
        <f t="shared" si="26"/>
        <v>38182.03335353671</v>
      </c>
      <c r="P340" s="35">
        <f t="shared" si="29"/>
        <v>105.57971915988085</v>
      </c>
      <c r="Q340" s="35">
        <f t="shared" si="27"/>
        <v>30489.566299185703</v>
      </c>
      <c r="S340" s="112">
        <v>6250</v>
      </c>
      <c r="T340" s="35">
        <v>22769.67</v>
      </c>
    </row>
    <row r="341" spans="1:20" x14ac:dyDescent="0.25">
      <c r="A341" s="112" t="s">
        <v>438</v>
      </c>
      <c r="B341" s="79">
        <v>14983</v>
      </c>
      <c r="C341" s="86">
        <f t="shared" si="28"/>
        <v>38072.175379426641</v>
      </c>
      <c r="D341" s="79">
        <v>40900</v>
      </c>
      <c r="E341" s="79">
        <v>41</v>
      </c>
      <c r="F341" s="79">
        <v>552</v>
      </c>
      <c r="G341" s="79">
        <v>189100</v>
      </c>
      <c r="H341" s="79" t="s">
        <v>268</v>
      </c>
      <c r="I341" s="79" t="s">
        <v>83</v>
      </c>
      <c r="J341" s="79">
        <v>0</v>
      </c>
      <c r="K341" s="79">
        <v>0</v>
      </c>
      <c r="L341" s="79">
        <v>1</v>
      </c>
      <c r="M341" s="34"/>
      <c r="N341" s="35">
        <f t="shared" si="25"/>
        <v>158.9179614827064</v>
      </c>
      <c r="O341" s="35">
        <f t="shared" si="26"/>
        <v>36890.15537792477</v>
      </c>
      <c r="P341" s="35">
        <f t="shared" si="29"/>
        <v>98.88116840683179</v>
      </c>
      <c r="Q341" s="35">
        <f t="shared" si="27"/>
        <v>29685.740208819814</v>
      </c>
      <c r="S341" s="112">
        <v>6262</v>
      </c>
      <c r="T341" s="35">
        <v>22779.17</v>
      </c>
    </row>
    <row r="342" spans="1:20" x14ac:dyDescent="0.25">
      <c r="A342" s="112" t="s">
        <v>1182</v>
      </c>
      <c r="B342" s="79">
        <v>15500</v>
      </c>
      <c r="C342" s="86">
        <f t="shared" si="28"/>
        <v>54836.657259328946</v>
      </c>
      <c r="D342" s="79">
        <v>58900</v>
      </c>
      <c r="E342" s="79">
        <v>440</v>
      </c>
      <c r="F342" s="79">
        <v>5938</v>
      </c>
      <c r="G342" s="79">
        <v>189200</v>
      </c>
      <c r="H342" s="79" t="s">
        <v>1027</v>
      </c>
      <c r="I342" s="79" t="s">
        <v>83</v>
      </c>
      <c r="J342" s="79">
        <v>0</v>
      </c>
      <c r="K342" s="79">
        <v>0</v>
      </c>
      <c r="L342" s="79">
        <v>1</v>
      </c>
      <c r="M342" s="34"/>
      <c r="N342" s="35">
        <f t="shared" si="25"/>
        <v>164.40154862056661</v>
      </c>
      <c r="O342" s="35">
        <f t="shared" si="26"/>
        <v>37548.185834467993</v>
      </c>
      <c r="P342" s="35">
        <f t="shared" si="29"/>
        <v>102.2931395785819</v>
      </c>
      <c r="Q342" s="35">
        <f t="shared" si="27"/>
        <v>30095.176749429829</v>
      </c>
      <c r="S342" s="112">
        <v>6274</v>
      </c>
      <c r="T342" s="35">
        <v>22788.67</v>
      </c>
    </row>
    <row r="343" spans="1:20" x14ac:dyDescent="0.25">
      <c r="A343" s="112" t="s">
        <v>439</v>
      </c>
      <c r="B343" s="79">
        <v>10724</v>
      </c>
      <c r="C343" s="86">
        <f t="shared" si="28"/>
        <v>38842.750287686998</v>
      </c>
      <c r="D343" s="79">
        <v>42700</v>
      </c>
      <c r="E343" s="79">
        <v>157</v>
      </c>
      <c r="F343" s="79">
        <v>1581</v>
      </c>
      <c r="G343" s="79">
        <v>189300</v>
      </c>
      <c r="H343" s="79" t="s">
        <v>268</v>
      </c>
      <c r="I343" s="79" t="s">
        <v>83</v>
      </c>
      <c r="J343" s="79">
        <v>0</v>
      </c>
      <c r="K343" s="79">
        <v>0</v>
      </c>
      <c r="L343" s="79">
        <v>1</v>
      </c>
      <c r="M343" s="34"/>
      <c r="N343" s="35">
        <f t="shared" si="25"/>
        <v>113.74465854238429</v>
      </c>
      <c r="O343" s="35">
        <f t="shared" si="26"/>
        <v>31469.359025086116</v>
      </c>
      <c r="P343" s="35">
        <f t="shared" si="29"/>
        <v>70.773653473594337</v>
      </c>
      <c r="Q343" s="35">
        <f t="shared" si="27"/>
        <v>26312.838416831321</v>
      </c>
      <c r="S343" s="112">
        <v>6283.5</v>
      </c>
      <c r="T343" s="35">
        <v>22796.2</v>
      </c>
    </row>
    <row r="344" spans="1:20" x14ac:dyDescent="0.25">
      <c r="A344" s="112" t="s">
        <v>86</v>
      </c>
      <c r="B344" s="79">
        <v>7637.5</v>
      </c>
      <c r="C344" s="86">
        <f t="shared" si="28"/>
        <v>34880.332409972296</v>
      </c>
      <c r="D344" s="79">
        <v>37700</v>
      </c>
      <c r="E344" s="79">
        <v>27</v>
      </c>
      <c r="F344" s="79">
        <v>334</v>
      </c>
      <c r="G344" s="79">
        <v>189500</v>
      </c>
      <c r="H344" s="79" t="s">
        <v>82</v>
      </c>
      <c r="I344" s="79" t="s">
        <v>83</v>
      </c>
      <c r="J344" s="79">
        <v>0</v>
      </c>
      <c r="K344" s="79">
        <v>0</v>
      </c>
      <c r="L344" s="79">
        <v>1</v>
      </c>
      <c r="M344" s="34"/>
      <c r="N344" s="35">
        <f t="shared" si="25"/>
        <v>81.007537263843716</v>
      </c>
      <c r="O344" s="35">
        <f t="shared" si="26"/>
        <v>27540.904471661248</v>
      </c>
      <c r="P344" s="35">
        <f t="shared" si="29"/>
        <v>50.404119582672216</v>
      </c>
      <c r="Q344" s="35">
        <f t="shared" si="27"/>
        <v>23868.494349920664</v>
      </c>
      <c r="S344" s="112">
        <v>6288</v>
      </c>
      <c r="T344" s="35">
        <v>22799.759999999998</v>
      </c>
    </row>
    <row r="345" spans="1:20" x14ac:dyDescent="0.25">
      <c r="A345" s="112" t="s">
        <v>440</v>
      </c>
      <c r="B345" s="79">
        <v>23250</v>
      </c>
      <c r="C345" s="86">
        <f t="shared" si="28"/>
        <v>45473.218673218675</v>
      </c>
      <c r="D345" s="79">
        <v>47700</v>
      </c>
      <c r="E345" s="79">
        <v>38</v>
      </c>
      <c r="F345" s="79">
        <v>776</v>
      </c>
      <c r="G345" s="79">
        <v>189600</v>
      </c>
      <c r="H345" s="79" t="s">
        <v>268</v>
      </c>
      <c r="I345" s="79" t="s">
        <v>83</v>
      </c>
      <c r="J345" s="79">
        <v>0</v>
      </c>
      <c r="K345" s="79">
        <v>0</v>
      </c>
      <c r="L345" s="79">
        <v>1</v>
      </c>
      <c r="M345" s="34"/>
      <c r="N345" s="35">
        <f t="shared" si="25"/>
        <v>246.60232293084991</v>
      </c>
      <c r="O345" s="35">
        <f t="shared" si="26"/>
        <v>47412.27875170199</v>
      </c>
      <c r="P345" s="35">
        <f t="shared" si="29"/>
        <v>153.43970936787284</v>
      </c>
      <c r="Q345" s="35">
        <f t="shared" si="27"/>
        <v>36232.765124144738</v>
      </c>
      <c r="S345" s="112">
        <v>6304</v>
      </c>
      <c r="T345" s="35">
        <v>22812.43</v>
      </c>
    </row>
    <row r="346" spans="1:20" x14ac:dyDescent="0.25">
      <c r="A346" s="112" t="s">
        <v>441</v>
      </c>
      <c r="B346" s="79">
        <v>14066</v>
      </c>
      <c r="C346" s="86">
        <f t="shared" si="28"/>
        <v>40597.680642283674</v>
      </c>
      <c r="D346" s="79">
        <v>44400</v>
      </c>
      <c r="E346" s="79">
        <v>96</v>
      </c>
      <c r="F346" s="79">
        <v>1025</v>
      </c>
      <c r="G346" s="79">
        <v>190000</v>
      </c>
      <c r="H346" s="79" t="s">
        <v>268</v>
      </c>
      <c r="I346" s="79" t="s">
        <v>83</v>
      </c>
      <c r="J346" s="79">
        <v>0</v>
      </c>
      <c r="K346" s="79">
        <v>0</v>
      </c>
      <c r="L346" s="79">
        <v>1</v>
      </c>
      <c r="M346" s="34"/>
      <c r="N346" s="35">
        <f t="shared" si="25"/>
        <v>149.19175373528324</v>
      </c>
      <c r="O346" s="35">
        <f t="shared" si="26"/>
        <v>35723.010448233988</v>
      </c>
      <c r="P346" s="35">
        <f t="shared" si="29"/>
        <v>92.829374278215028</v>
      </c>
      <c r="Q346" s="35">
        <f t="shared" si="27"/>
        <v>28959.524913385801</v>
      </c>
      <c r="S346" s="112">
        <v>6309.5</v>
      </c>
      <c r="T346" s="35">
        <v>22816.79</v>
      </c>
    </row>
    <row r="347" spans="1:20" x14ac:dyDescent="0.25">
      <c r="A347" s="112" t="s">
        <v>442</v>
      </c>
      <c r="B347" s="79">
        <v>19500</v>
      </c>
      <c r="C347" s="86">
        <f t="shared" si="28"/>
        <v>49591.666666666664</v>
      </c>
      <c r="D347" s="79">
        <v>54100</v>
      </c>
      <c r="E347" s="79">
        <v>88</v>
      </c>
      <c r="F347" s="79">
        <v>968</v>
      </c>
      <c r="G347" s="79">
        <v>190300</v>
      </c>
      <c r="H347" s="79" t="s">
        <v>268</v>
      </c>
      <c r="I347" s="79" t="s">
        <v>83</v>
      </c>
      <c r="J347" s="79">
        <v>0</v>
      </c>
      <c r="K347" s="79">
        <v>0</v>
      </c>
      <c r="L347" s="79">
        <v>1</v>
      </c>
      <c r="M347" s="34"/>
      <c r="N347" s="35">
        <f t="shared" si="25"/>
        <v>206.82775471619669</v>
      </c>
      <c r="O347" s="35">
        <f t="shared" si="26"/>
        <v>42639.330565943601</v>
      </c>
      <c r="P347" s="35">
        <f t="shared" si="29"/>
        <v>128.6913691472482</v>
      </c>
      <c r="Q347" s="35">
        <f t="shared" si="27"/>
        <v>33262.96429766978</v>
      </c>
      <c r="S347" s="112">
        <v>6322</v>
      </c>
      <c r="T347" s="35">
        <v>22826.69</v>
      </c>
    </row>
    <row r="348" spans="1:20" x14ac:dyDescent="0.25">
      <c r="A348" s="112" t="s">
        <v>443</v>
      </c>
      <c r="B348" s="79">
        <v>15000</v>
      </c>
      <c r="C348" s="86">
        <f t="shared" si="28"/>
        <v>38265.230769230766</v>
      </c>
      <c r="D348" s="79">
        <v>42300</v>
      </c>
      <c r="E348" s="79">
        <v>31</v>
      </c>
      <c r="F348" s="79">
        <v>294</v>
      </c>
      <c r="G348" s="79">
        <v>190400</v>
      </c>
      <c r="H348" s="79" t="s">
        <v>268</v>
      </c>
      <c r="I348" s="79" t="s">
        <v>83</v>
      </c>
      <c r="J348" s="79">
        <v>0</v>
      </c>
      <c r="K348" s="79">
        <v>0</v>
      </c>
      <c r="L348" s="79">
        <v>1</v>
      </c>
      <c r="M348" s="34"/>
      <c r="N348" s="35">
        <f t="shared" si="25"/>
        <v>159.09827285861286</v>
      </c>
      <c r="O348" s="35">
        <f t="shared" si="26"/>
        <v>36911.79274303354</v>
      </c>
      <c r="P348" s="35">
        <f t="shared" si="29"/>
        <v>98.993360882498607</v>
      </c>
      <c r="Q348" s="35">
        <f t="shared" si="27"/>
        <v>29699.203305899831</v>
      </c>
      <c r="S348" s="112">
        <v>6330.5</v>
      </c>
      <c r="T348" s="35">
        <v>22833.42</v>
      </c>
    </row>
    <row r="349" spans="1:20" x14ac:dyDescent="0.25">
      <c r="A349" s="112" t="s">
        <v>444</v>
      </c>
      <c r="B349" s="79">
        <v>6250</v>
      </c>
      <c r="C349" s="86">
        <f t="shared" si="28"/>
        <v>30588.235294117647</v>
      </c>
      <c r="D349" s="79">
        <v>36400</v>
      </c>
      <c r="E349" s="79">
        <v>38</v>
      </c>
      <c r="F349" s="79">
        <v>200</v>
      </c>
      <c r="G349" s="79">
        <v>190800</v>
      </c>
      <c r="H349" s="79" t="s">
        <v>268</v>
      </c>
      <c r="I349" s="79" t="s">
        <v>83</v>
      </c>
      <c r="J349" s="79">
        <v>0</v>
      </c>
      <c r="K349" s="79">
        <v>0</v>
      </c>
      <c r="L349" s="79">
        <v>1</v>
      </c>
      <c r="M349" s="34"/>
      <c r="N349" s="35">
        <f t="shared" si="25"/>
        <v>66.290947024422024</v>
      </c>
      <c r="O349" s="35">
        <f t="shared" si="26"/>
        <v>25774.913642930642</v>
      </c>
      <c r="P349" s="35">
        <f t="shared" si="29"/>
        <v>41.24723370104109</v>
      </c>
      <c r="Q349" s="35">
        <f t="shared" si="27"/>
        <v>22769.66804412493</v>
      </c>
      <c r="S349" s="112">
        <v>6332</v>
      </c>
      <c r="T349" s="35">
        <v>22834.61</v>
      </c>
    </row>
    <row r="350" spans="1:20" x14ac:dyDescent="0.25">
      <c r="A350" s="112" t="s">
        <v>1183</v>
      </c>
      <c r="B350" s="79">
        <v>4025</v>
      </c>
      <c r="C350" s="86">
        <f t="shared" si="28"/>
        <v>28510.698198198199</v>
      </c>
      <c r="D350" s="79">
        <v>32500</v>
      </c>
      <c r="E350" s="79">
        <v>109</v>
      </c>
      <c r="F350" s="79">
        <v>779</v>
      </c>
      <c r="G350" s="79">
        <v>190900</v>
      </c>
      <c r="H350" s="79" t="s">
        <v>1027</v>
      </c>
      <c r="I350" s="79" t="s">
        <v>85</v>
      </c>
      <c r="J350" s="79">
        <v>0</v>
      </c>
      <c r="K350" s="79">
        <v>0</v>
      </c>
      <c r="L350" s="79">
        <v>1</v>
      </c>
      <c r="M350" s="34"/>
      <c r="N350" s="35">
        <f t="shared" si="25"/>
        <v>42.691369883727788</v>
      </c>
      <c r="O350" s="35">
        <f t="shared" si="26"/>
        <v>22942.964386047333</v>
      </c>
      <c r="P350" s="35">
        <f t="shared" si="29"/>
        <v>26.563218503470463</v>
      </c>
      <c r="Q350" s="35">
        <f t="shared" si="27"/>
        <v>21007.586220416455</v>
      </c>
      <c r="S350" s="112">
        <v>6333</v>
      </c>
      <c r="T350" s="35">
        <v>22835.4</v>
      </c>
    </row>
    <row r="351" spans="1:20" x14ac:dyDescent="0.25">
      <c r="A351" s="112" t="s">
        <v>1184</v>
      </c>
      <c r="B351" s="79">
        <v>5500</v>
      </c>
      <c r="C351" s="86">
        <f t="shared" si="28"/>
        <v>30838.414634146342</v>
      </c>
      <c r="D351" s="79">
        <v>35000</v>
      </c>
      <c r="E351" s="79">
        <v>78</v>
      </c>
      <c r="F351" s="79">
        <v>578</v>
      </c>
      <c r="G351" s="79">
        <v>191100</v>
      </c>
      <c r="H351" s="79" t="s">
        <v>1027</v>
      </c>
      <c r="I351" s="79" t="s">
        <v>85</v>
      </c>
      <c r="J351" s="79">
        <v>0</v>
      </c>
      <c r="K351" s="79">
        <v>0</v>
      </c>
      <c r="L351" s="79">
        <v>1</v>
      </c>
      <c r="M351" s="34"/>
      <c r="N351" s="35">
        <f t="shared" si="25"/>
        <v>58.336033381491376</v>
      </c>
      <c r="O351" s="35">
        <f t="shared" si="26"/>
        <v>24820.324005778966</v>
      </c>
      <c r="P351" s="35">
        <f t="shared" si="29"/>
        <v>36.297565656916156</v>
      </c>
      <c r="Q351" s="35">
        <f t="shared" si="27"/>
        <v>22175.70787882994</v>
      </c>
      <c r="S351" s="112">
        <v>6333.5</v>
      </c>
      <c r="T351" s="35">
        <v>22835.8</v>
      </c>
    </row>
    <row r="352" spans="1:20" x14ac:dyDescent="0.25">
      <c r="A352" s="112" t="s">
        <v>1185</v>
      </c>
      <c r="B352" s="79">
        <v>5500</v>
      </c>
      <c r="C352" s="86">
        <f t="shared" si="28"/>
        <v>29117.338003502628</v>
      </c>
      <c r="D352" s="79">
        <v>34000</v>
      </c>
      <c r="E352" s="79">
        <v>82</v>
      </c>
      <c r="F352" s="79">
        <v>489</v>
      </c>
      <c r="G352" s="79">
        <v>191300</v>
      </c>
      <c r="H352" s="79" t="s">
        <v>1027</v>
      </c>
      <c r="I352" s="79" t="s">
        <v>85</v>
      </c>
      <c r="J352" s="79">
        <v>0</v>
      </c>
      <c r="K352" s="79">
        <v>0</v>
      </c>
      <c r="L352" s="79">
        <v>1</v>
      </c>
      <c r="M352" s="34"/>
      <c r="N352" s="35">
        <f t="shared" si="25"/>
        <v>58.336033381491376</v>
      </c>
      <c r="O352" s="35">
        <f t="shared" si="26"/>
        <v>24820.324005778966</v>
      </c>
      <c r="P352" s="35">
        <f t="shared" si="29"/>
        <v>36.297565656916156</v>
      </c>
      <c r="Q352" s="35">
        <f t="shared" si="27"/>
        <v>22175.70787882994</v>
      </c>
      <c r="S352" s="112">
        <v>6334</v>
      </c>
      <c r="T352" s="35">
        <v>22836.19</v>
      </c>
    </row>
    <row r="353" spans="1:20" x14ac:dyDescent="0.25">
      <c r="A353" s="112" t="s">
        <v>1186</v>
      </c>
      <c r="B353" s="79">
        <v>9250</v>
      </c>
      <c r="C353" s="86">
        <f t="shared" si="28"/>
        <v>36976.231884057968</v>
      </c>
      <c r="D353" s="79">
        <v>40800</v>
      </c>
      <c r="E353" s="79">
        <v>194</v>
      </c>
      <c r="F353" s="79">
        <v>1876</v>
      </c>
      <c r="G353" s="79">
        <v>191500</v>
      </c>
      <c r="H353" s="79" t="s">
        <v>1027</v>
      </c>
      <c r="I353" s="79" t="s">
        <v>83</v>
      </c>
      <c r="J353" s="79">
        <v>0</v>
      </c>
      <c r="K353" s="79">
        <v>0</v>
      </c>
      <c r="L353" s="79">
        <v>1</v>
      </c>
      <c r="M353" s="34"/>
      <c r="N353" s="35">
        <f t="shared" si="25"/>
        <v>98.110601596144591</v>
      </c>
      <c r="O353" s="35">
        <f t="shared" si="26"/>
        <v>29593.272191537351</v>
      </c>
      <c r="P353" s="35">
        <f t="shared" si="29"/>
        <v>61.045905877540811</v>
      </c>
      <c r="Q353" s="35">
        <f t="shared" si="27"/>
        <v>25145.508705304899</v>
      </c>
      <c r="S353" s="112">
        <v>6363</v>
      </c>
      <c r="T353" s="35">
        <v>22859.16</v>
      </c>
    </row>
    <row r="354" spans="1:20" x14ac:dyDescent="0.25">
      <c r="A354" s="112" t="s">
        <v>1187</v>
      </c>
      <c r="B354" s="79">
        <v>4750</v>
      </c>
      <c r="C354" s="86">
        <f t="shared" si="28"/>
        <v>24800</v>
      </c>
      <c r="D354" s="79">
        <v>29600</v>
      </c>
      <c r="E354" s="79">
        <v>120</v>
      </c>
      <c r="F354" s="79">
        <v>620</v>
      </c>
      <c r="G354" s="79">
        <v>191600</v>
      </c>
      <c r="H354" s="79" t="s">
        <v>1027</v>
      </c>
      <c r="I354" s="79" t="s">
        <v>85</v>
      </c>
      <c r="J354" s="79">
        <v>0</v>
      </c>
      <c r="K354" s="79">
        <v>0</v>
      </c>
      <c r="L354" s="79">
        <v>1</v>
      </c>
      <c r="M354" s="34"/>
      <c r="N354" s="35">
        <f t="shared" si="25"/>
        <v>50.381119738560741</v>
      </c>
      <c r="O354" s="35">
        <f t="shared" si="26"/>
        <v>23865.734368627287</v>
      </c>
      <c r="P354" s="35">
        <f t="shared" si="29"/>
        <v>31.347897612791225</v>
      </c>
      <c r="Q354" s="35">
        <f t="shared" si="27"/>
        <v>21581.747713534947</v>
      </c>
      <c r="S354" s="112">
        <v>6365</v>
      </c>
      <c r="T354" s="35">
        <v>22860.74</v>
      </c>
    </row>
    <row r="355" spans="1:20" x14ac:dyDescent="0.25">
      <c r="A355" s="112" t="s">
        <v>1188</v>
      </c>
      <c r="B355" s="79">
        <v>4199.5</v>
      </c>
      <c r="C355" s="86">
        <f t="shared" si="28"/>
        <v>30698.77049180328</v>
      </c>
      <c r="D355" s="79">
        <v>35500</v>
      </c>
      <c r="E355" s="79">
        <v>99</v>
      </c>
      <c r="F355" s="79">
        <v>633</v>
      </c>
      <c r="G355" s="79">
        <v>191900</v>
      </c>
      <c r="H355" s="79" t="s">
        <v>1027</v>
      </c>
      <c r="I355" s="79" t="s">
        <v>85</v>
      </c>
      <c r="J355" s="79">
        <v>0</v>
      </c>
      <c r="K355" s="79">
        <v>0</v>
      </c>
      <c r="L355" s="79">
        <v>1</v>
      </c>
      <c r="M355" s="34"/>
      <c r="N355" s="35">
        <f t="shared" si="25"/>
        <v>44.542213124649642</v>
      </c>
      <c r="O355" s="35">
        <f t="shared" si="26"/>
        <v>23165.065574957956</v>
      </c>
      <c r="P355" s="35">
        <f t="shared" si="29"/>
        <v>27.714841268403529</v>
      </c>
      <c r="Q355" s="35">
        <f t="shared" si="27"/>
        <v>21145.780952208424</v>
      </c>
      <c r="S355" s="112">
        <v>6366</v>
      </c>
      <c r="T355" s="35">
        <v>22861.53</v>
      </c>
    </row>
    <row r="356" spans="1:20" x14ac:dyDescent="0.25">
      <c r="A356" s="112" t="s">
        <v>445</v>
      </c>
      <c r="B356" s="79">
        <v>12000</v>
      </c>
      <c r="C356" s="86">
        <f t="shared" si="28"/>
        <v>33989.665653495438</v>
      </c>
      <c r="D356" s="79">
        <v>39100</v>
      </c>
      <c r="E356" s="79">
        <v>43</v>
      </c>
      <c r="F356" s="79">
        <v>286</v>
      </c>
      <c r="G356" s="79">
        <v>192000</v>
      </c>
      <c r="H356" s="79" t="s">
        <v>268</v>
      </c>
      <c r="I356" s="79" t="s">
        <v>83</v>
      </c>
      <c r="J356" s="79">
        <v>0</v>
      </c>
      <c r="K356" s="79">
        <v>0</v>
      </c>
      <c r="L356" s="79">
        <v>1</v>
      </c>
      <c r="M356" s="34"/>
      <c r="N356" s="35">
        <f t="shared" si="25"/>
        <v>127.27861828689028</v>
      </c>
      <c r="O356" s="35">
        <f t="shared" si="26"/>
        <v>33093.434194426838</v>
      </c>
      <c r="P356" s="35">
        <f t="shared" si="29"/>
        <v>79.1946887059989</v>
      </c>
      <c r="Q356" s="35">
        <f t="shared" si="27"/>
        <v>27323.362644719869</v>
      </c>
      <c r="S356" s="112">
        <v>6370</v>
      </c>
      <c r="T356" s="35">
        <v>22864.7</v>
      </c>
    </row>
    <row r="357" spans="1:20" x14ac:dyDescent="0.25">
      <c r="A357" s="112" t="s">
        <v>1189</v>
      </c>
      <c r="B357" s="79">
        <v>2541</v>
      </c>
      <c r="C357" s="86">
        <f t="shared" si="28"/>
        <v>24296.317829457363</v>
      </c>
      <c r="D357" s="79">
        <v>28300</v>
      </c>
      <c r="E357" s="79">
        <v>73</v>
      </c>
      <c r="F357" s="79">
        <v>443</v>
      </c>
      <c r="G357" s="79">
        <v>192400</v>
      </c>
      <c r="H357" s="79" t="s">
        <v>1027</v>
      </c>
      <c r="I357" s="79" t="s">
        <v>85</v>
      </c>
      <c r="J357" s="79">
        <v>0</v>
      </c>
      <c r="K357" s="79">
        <v>0</v>
      </c>
      <c r="L357" s="79">
        <v>1</v>
      </c>
      <c r="M357" s="34"/>
      <c r="N357" s="35">
        <f t="shared" si="25"/>
        <v>26.951247422249018</v>
      </c>
      <c r="O357" s="35">
        <f t="shared" si="26"/>
        <v>21054.149690669881</v>
      </c>
      <c r="P357" s="35">
        <f t="shared" si="29"/>
        <v>16.769475333495265</v>
      </c>
      <c r="Q357" s="35">
        <f t="shared" si="27"/>
        <v>19832.337040019433</v>
      </c>
      <c r="S357" s="112">
        <v>6372</v>
      </c>
      <c r="T357" s="35">
        <v>22866.29</v>
      </c>
    </row>
    <row r="358" spans="1:20" x14ac:dyDescent="0.25">
      <c r="A358" s="112" t="s">
        <v>1190</v>
      </c>
      <c r="B358" s="79">
        <v>11000</v>
      </c>
      <c r="C358" s="86">
        <f t="shared" si="28"/>
        <v>38454.160789844849</v>
      </c>
      <c r="D358" s="79">
        <v>42600</v>
      </c>
      <c r="E358" s="79">
        <v>207</v>
      </c>
      <c r="F358" s="79">
        <v>1920</v>
      </c>
      <c r="G358" s="79">
        <v>192600</v>
      </c>
      <c r="H358" s="79" t="s">
        <v>1027</v>
      </c>
      <c r="I358" s="79" t="s">
        <v>83</v>
      </c>
      <c r="J358" s="79">
        <v>0</v>
      </c>
      <c r="K358" s="79">
        <v>0</v>
      </c>
      <c r="L358" s="79">
        <v>1</v>
      </c>
      <c r="M358" s="34"/>
      <c r="N358" s="35">
        <f t="shared" si="25"/>
        <v>116.67206676298275</v>
      </c>
      <c r="O358" s="35">
        <f t="shared" si="26"/>
        <v>31820.648011557932</v>
      </c>
      <c r="P358" s="35">
        <f t="shared" si="29"/>
        <v>72.595131313832312</v>
      </c>
      <c r="Q358" s="35">
        <f t="shared" si="27"/>
        <v>26531.415757659877</v>
      </c>
      <c r="S358" s="112">
        <v>6375</v>
      </c>
      <c r="T358" s="35">
        <v>22868.66</v>
      </c>
    </row>
    <row r="359" spans="1:20" x14ac:dyDescent="0.25">
      <c r="A359" s="112" t="s">
        <v>1191</v>
      </c>
      <c r="B359" s="79">
        <v>11000</v>
      </c>
      <c r="C359" s="86">
        <f t="shared" si="28"/>
        <v>33910.941752857922</v>
      </c>
      <c r="D359" s="79">
        <v>37800</v>
      </c>
      <c r="E359" s="79">
        <v>189</v>
      </c>
      <c r="F359" s="79">
        <v>1648</v>
      </c>
      <c r="G359" s="79">
        <v>192700</v>
      </c>
      <c r="H359" s="79" t="s">
        <v>1027</v>
      </c>
      <c r="I359" s="79" t="s">
        <v>83</v>
      </c>
      <c r="J359" s="79">
        <v>0</v>
      </c>
      <c r="K359" s="79">
        <v>0</v>
      </c>
      <c r="L359" s="79">
        <v>1</v>
      </c>
      <c r="M359" s="34"/>
      <c r="N359" s="35">
        <f t="shared" si="25"/>
        <v>116.67206676298275</v>
      </c>
      <c r="O359" s="35">
        <f t="shared" si="26"/>
        <v>31820.648011557932</v>
      </c>
      <c r="P359" s="35">
        <f t="shared" si="29"/>
        <v>72.595131313832312</v>
      </c>
      <c r="Q359" s="35">
        <f t="shared" si="27"/>
        <v>26531.415757659877</v>
      </c>
      <c r="S359" s="112">
        <v>6389</v>
      </c>
      <c r="T359" s="35">
        <v>22879.75</v>
      </c>
    </row>
    <row r="360" spans="1:20" x14ac:dyDescent="0.25">
      <c r="A360" s="112" t="s">
        <v>1192</v>
      </c>
      <c r="B360" s="79">
        <v>14119</v>
      </c>
      <c r="C360" s="86">
        <f t="shared" si="28"/>
        <v>44549.329403095064</v>
      </c>
      <c r="D360" s="79">
        <v>48800</v>
      </c>
      <c r="E360" s="79">
        <v>591</v>
      </c>
      <c r="F360" s="79">
        <v>6194</v>
      </c>
      <c r="G360" s="79">
        <v>192800</v>
      </c>
      <c r="H360" s="79" t="s">
        <v>1027</v>
      </c>
      <c r="I360" s="79" t="s">
        <v>83</v>
      </c>
      <c r="J360" s="79">
        <v>0</v>
      </c>
      <c r="K360" s="79">
        <v>0</v>
      </c>
      <c r="L360" s="79">
        <v>1</v>
      </c>
      <c r="M360" s="34"/>
      <c r="N360" s="35">
        <f t="shared" si="25"/>
        <v>149.75390096605034</v>
      </c>
      <c r="O360" s="35">
        <f t="shared" si="26"/>
        <v>35790.468115926044</v>
      </c>
      <c r="P360" s="35">
        <f t="shared" si="29"/>
        <v>93.179150819999862</v>
      </c>
      <c r="Q360" s="35">
        <f t="shared" si="27"/>
        <v>29001.498098399985</v>
      </c>
      <c r="S360" s="112">
        <v>6400</v>
      </c>
      <c r="T360" s="35">
        <v>22888.46</v>
      </c>
    </row>
    <row r="361" spans="1:20" x14ac:dyDescent="0.25">
      <c r="A361" s="112" t="s">
        <v>446</v>
      </c>
      <c r="B361" s="79">
        <v>14750</v>
      </c>
      <c r="C361" s="86">
        <f t="shared" si="28"/>
        <v>35268.210526315786</v>
      </c>
      <c r="D361" s="79">
        <v>38600</v>
      </c>
      <c r="E361" s="79">
        <v>41</v>
      </c>
      <c r="F361" s="79">
        <v>434</v>
      </c>
      <c r="G361" s="79">
        <v>192900</v>
      </c>
      <c r="H361" s="79" t="s">
        <v>268</v>
      </c>
      <c r="I361" s="79" t="s">
        <v>83</v>
      </c>
      <c r="J361" s="79">
        <v>0</v>
      </c>
      <c r="K361" s="79">
        <v>0</v>
      </c>
      <c r="L361" s="79">
        <v>1</v>
      </c>
      <c r="M361" s="34"/>
      <c r="N361" s="35">
        <f t="shared" si="25"/>
        <v>156.44663497763597</v>
      </c>
      <c r="O361" s="35">
        <f t="shared" si="26"/>
        <v>36593.596197316314</v>
      </c>
      <c r="P361" s="35">
        <f t="shared" si="29"/>
        <v>97.343471534456967</v>
      </c>
      <c r="Q361" s="35">
        <f t="shared" si="27"/>
        <v>29501.216584134836</v>
      </c>
      <c r="S361" s="112">
        <v>6411</v>
      </c>
      <c r="T361" s="35">
        <v>22897.17</v>
      </c>
    </row>
    <row r="362" spans="1:20" x14ac:dyDescent="0.25">
      <c r="A362" s="112" t="s">
        <v>1193</v>
      </c>
      <c r="B362" s="79">
        <v>3500</v>
      </c>
      <c r="C362" s="86">
        <f t="shared" si="28"/>
        <v>26263.471971066909</v>
      </c>
      <c r="D362" s="79">
        <v>31100</v>
      </c>
      <c r="E362" s="79">
        <v>86</v>
      </c>
      <c r="F362" s="79">
        <v>467</v>
      </c>
      <c r="G362" s="79">
        <v>193000</v>
      </c>
      <c r="H362" s="79" t="s">
        <v>1027</v>
      </c>
      <c r="I362" s="79" t="s">
        <v>85</v>
      </c>
      <c r="J362" s="79">
        <v>0</v>
      </c>
      <c r="K362" s="79">
        <v>0</v>
      </c>
      <c r="L362" s="79">
        <v>1</v>
      </c>
      <c r="M362" s="34"/>
      <c r="N362" s="35">
        <f t="shared" si="25"/>
        <v>37.122930333676329</v>
      </c>
      <c r="O362" s="35">
        <f t="shared" si="26"/>
        <v>22274.751640041159</v>
      </c>
      <c r="P362" s="35">
        <f t="shared" si="29"/>
        <v>23.098450872583008</v>
      </c>
      <c r="Q362" s="35">
        <f t="shared" si="27"/>
        <v>20591.81410470996</v>
      </c>
      <c r="S362" s="112">
        <v>6417.5</v>
      </c>
      <c r="T362" s="35">
        <v>22902.32</v>
      </c>
    </row>
    <row r="363" spans="1:20" x14ac:dyDescent="0.25">
      <c r="A363" s="112" t="s">
        <v>1194</v>
      </c>
      <c r="B363" s="79">
        <v>5025</v>
      </c>
      <c r="C363" s="86">
        <f t="shared" si="28"/>
        <v>31369.199178644765</v>
      </c>
      <c r="D363" s="79">
        <v>35200</v>
      </c>
      <c r="E363" s="79">
        <v>53</v>
      </c>
      <c r="F363" s="79">
        <v>434</v>
      </c>
      <c r="G363" s="79">
        <v>193800</v>
      </c>
      <c r="H363" s="79" t="s">
        <v>1027</v>
      </c>
      <c r="I363" s="79" t="s">
        <v>85</v>
      </c>
      <c r="J363" s="79">
        <v>0</v>
      </c>
      <c r="K363" s="79">
        <v>0</v>
      </c>
      <c r="L363" s="79">
        <v>1</v>
      </c>
      <c r="M363" s="34"/>
      <c r="N363" s="35">
        <f t="shared" si="25"/>
        <v>53.297921407635307</v>
      </c>
      <c r="O363" s="35">
        <f t="shared" si="26"/>
        <v>24215.750568916235</v>
      </c>
      <c r="P363" s="35">
        <f t="shared" si="29"/>
        <v>33.16277589563704</v>
      </c>
      <c r="Q363" s="35">
        <f t="shared" si="27"/>
        <v>21799.533107476444</v>
      </c>
      <c r="S363" s="112">
        <v>6421.5</v>
      </c>
      <c r="T363" s="35">
        <v>22905.49</v>
      </c>
    </row>
    <row r="364" spans="1:20" x14ac:dyDescent="0.25">
      <c r="A364" s="112" t="s">
        <v>447</v>
      </c>
      <c r="B364" s="79">
        <v>13500</v>
      </c>
      <c r="C364" s="86">
        <f t="shared" si="28"/>
        <v>40050.078247261343</v>
      </c>
      <c r="D364" s="79">
        <v>45700</v>
      </c>
      <c r="E364" s="79">
        <v>79</v>
      </c>
      <c r="F364" s="79">
        <v>560</v>
      </c>
      <c r="G364" s="79">
        <v>193900</v>
      </c>
      <c r="H364" s="79" t="s">
        <v>268</v>
      </c>
      <c r="I364" s="79" t="s">
        <v>83</v>
      </c>
      <c r="J364" s="79">
        <v>0</v>
      </c>
      <c r="K364" s="79">
        <v>0</v>
      </c>
      <c r="L364" s="79">
        <v>1</v>
      </c>
      <c r="M364" s="34"/>
      <c r="N364" s="35">
        <f t="shared" si="25"/>
        <v>143.18844557275156</v>
      </c>
      <c r="O364" s="35">
        <f t="shared" si="26"/>
        <v>35002.613468730189</v>
      </c>
      <c r="P364" s="35">
        <f t="shared" si="29"/>
        <v>89.094024794248753</v>
      </c>
      <c r="Q364" s="35">
        <f t="shared" si="27"/>
        <v>28511.282975309849</v>
      </c>
      <c r="S364" s="112">
        <v>6429</v>
      </c>
      <c r="T364" s="35">
        <v>22911.43</v>
      </c>
    </row>
    <row r="365" spans="1:20" x14ac:dyDescent="0.25">
      <c r="A365" s="112" t="s">
        <v>448</v>
      </c>
      <c r="B365" s="79">
        <v>15000</v>
      </c>
      <c r="C365" s="86">
        <f t="shared" si="28"/>
        <v>36281.746031746028</v>
      </c>
      <c r="D365" s="79">
        <v>41000</v>
      </c>
      <c r="E365" s="79">
        <v>29</v>
      </c>
      <c r="F365" s="79">
        <v>223</v>
      </c>
      <c r="G365" s="79">
        <v>194300</v>
      </c>
      <c r="H365" s="79" t="s">
        <v>268</v>
      </c>
      <c r="I365" s="79" t="s">
        <v>83</v>
      </c>
      <c r="J365" s="79">
        <v>0</v>
      </c>
      <c r="K365" s="79">
        <v>0</v>
      </c>
      <c r="L365" s="79">
        <v>1</v>
      </c>
      <c r="M365" s="34"/>
      <c r="N365" s="35">
        <f t="shared" si="25"/>
        <v>159.09827285861286</v>
      </c>
      <c r="O365" s="35">
        <f t="shared" si="26"/>
        <v>36911.79274303354</v>
      </c>
      <c r="P365" s="35">
        <f t="shared" si="29"/>
        <v>98.993360882498607</v>
      </c>
      <c r="Q365" s="35">
        <f t="shared" si="27"/>
        <v>29699.203305899831</v>
      </c>
      <c r="S365" s="112">
        <v>6432.5</v>
      </c>
      <c r="T365" s="35">
        <v>22914.2</v>
      </c>
    </row>
    <row r="366" spans="1:20" x14ac:dyDescent="0.25">
      <c r="A366" s="112" t="s">
        <v>449</v>
      </c>
      <c r="B366" s="79">
        <v>12716.5</v>
      </c>
      <c r="C366" s="86">
        <f t="shared" si="28"/>
        <v>28436.051502145921</v>
      </c>
      <c r="D366" s="79">
        <v>32800</v>
      </c>
      <c r="E366" s="79">
        <v>31</v>
      </c>
      <c r="F366" s="79">
        <v>202</v>
      </c>
      <c r="G366" s="79">
        <v>194500</v>
      </c>
      <c r="H366" s="79" t="s">
        <v>268</v>
      </c>
      <c r="I366" s="79" t="s">
        <v>83</v>
      </c>
      <c r="J366" s="79">
        <v>0</v>
      </c>
      <c r="K366" s="79">
        <v>0</v>
      </c>
      <c r="L366" s="79">
        <v>1</v>
      </c>
      <c r="M366" s="34"/>
      <c r="N366" s="35">
        <f t="shared" si="25"/>
        <v>134.87821245377003</v>
      </c>
      <c r="O366" s="35">
        <f t="shared" si="26"/>
        <v>34005.385494452406</v>
      </c>
      <c r="P366" s="35">
        <f t="shared" si="29"/>
        <v>83.923271577486247</v>
      </c>
      <c r="Q366" s="35">
        <f t="shared" si="27"/>
        <v>27890.792589298348</v>
      </c>
      <c r="S366" s="112">
        <v>6447.5</v>
      </c>
      <c r="T366" s="35">
        <v>22926.080000000002</v>
      </c>
    </row>
    <row r="367" spans="1:20" x14ac:dyDescent="0.25">
      <c r="A367" s="112" t="s">
        <v>450</v>
      </c>
      <c r="B367" s="79">
        <v>12500</v>
      </c>
      <c r="C367" s="86">
        <f t="shared" si="28"/>
        <v>39547.368421052633</v>
      </c>
      <c r="D367" s="79">
        <v>44200</v>
      </c>
      <c r="E367" s="79">
        <v>30</v>
      </c>
      <c r="F367" s="79">
        <v>255</v>
      </c>
      <c r="G367" s="79">
        <v>194600</v>
      </c>
      <c r="H367" s="79" t="s">
        <v>268</v>
      </c>
      <c r="I367" s="79" t="s">
        <v>83</v>
      </c>
      <c r="J367" s="79">
        <v>0</v>
      </c>
      <c r="K367" s="79">
        <v>0</v>
      </c>
      <c r="L367" s="79">
        <v>1</v>
      </c>
      <c r="M367" s="34"/>
      <c r="N367" s="35">
        <f t="shared" si="25"/>
        <v>132.58189404884405</v>
      </c>
      <c r="O367" s="35">
        <f t="shared" si="26"/>
        <v>33729.827285861284</v>
      </c>
      <c r="P367" s="35">
        <f t="shared" si="29"/>
        <v>82.494467402082179</v>
      </c>
      <c r="Q367" s="35">
        <f t="shared" si="27"/>
        <v>27719.33608824986</v>
      </c>
      <c r="S367" s="112">
        <v>6459.5</v>
      </c>
      <c r="T367" s="35">
        <v>22935.58</v>
      </c>
    </row>
    <row r="368" spans="1:20" x14ac:dyDescent="0.25">
      <c r="A368" s="112" t="s">
        <v>1195</v>
      </c>
      <c r="B368" s="79">
        <v>12926</v>
      </c>
      <c r="C368" s="86">
        <f t="shared" si="28"/>
        <v>47580.537772087067</v>
      </c>
      <c r="D368" s="79">
        <v>51900</v>
      </c>
      <c r="E368" s="79">
        <v>455</v>
      </c>
      <c r="F368" s="79">
        <v>5012</v>
      </c>
      <c r="G368" s="79">
        <v>194800</v>
      </c>
      <c r="H368" s="79" t="s">
        <v>1027</v>
      </c>
      <c r="I368" s="79" t="s">
        <v>83</v>
      </c>
      <c r="J368" s="79">
        <v>0</v>
      </c>
      <c r="K368" s="79">
        <v>0</v>
      </c>
      <c r="L368" s="79">
        <v>1</v>
      </c>
      <c r="M368" s="34"/>
      <c r="N368" s="35">
        <f t="shared" si="25"/>
        <v>137.10028499802866</v>
      </c>
      <c r="O368" s="35">
        <f t="shared" si="26"/>
        <v>34272.034199763439</v>
      </c>
      <c r="P368" s="35">
        <f t="shared" si="29"/>
        <v>85.305878851145138</v>
      </c>
      <c r="Q368" s="35">
        <f t="shared" si="27"/>
        <v>28056.705462137419</v>
      </c>
      <c r="S368" s="112">
        <v>6467</v>
      </c>
      <c r="T368" s="35">
        <v>22941.52</v>
      </c>
    </row>
    <row r="369" spans="1:20" x14ac:dyDescent="0.25">
      <c r="A369" s="112" t="s">
        <v>1196</v>
      </c>
      <c r="B369" s="79">
        <v>11674</v>
      </c>
      <c r="C369" s="86">
        <f t="shared" si="28"/>
        <v>37811.299892125135</v>
      </c>
      <c r="D369" s="79">
        <v>43100</v>
      </c>
      <c r="E369" s="79">
        <v>455</v>
      </c>
      <c r="F369" s="79">
        <v>3253</v>
      </c>
      <c r="G369" s="79">
        <v>195000</v>
      </c>
      <c r="H369" s="79" t="s">
        <v>1027</v>
      </c>
      <c r="I369" s="79" t="s">
        <v>83</v>
      </c>
      <c r="J369" s="79">
        <v>0</v>
      </c>
      <c r="K369" s="79">
        <v>0</v>
      </c>
      <c r="L369" s="79">
        <v>1</v>
      </c>
      <c r="M369" s="34"/>
      <c r="N369" s="35">
        <f t="shared" si="25"/>
        <v>123.82088249009644</v>
      </c>
      <c r="O369" s="35">
        <f t="shared" si="26"/>
        <v>32678.505898811571</v>
      </c>
      <c r="P369" s="35">
        <f t="shared" si="29"/>
        <v>77.043232996152582</v>
      </c>
      <c r="Q369" s="35">
        <f t="shared" si="27"/>
        <v>27065.187959538307</v>
      </c>
      <c r="S369" s="112">
        <v>6481</v>
      </c>
      <c r="T369" s="35">
        <v>22952.61</v>
      </c>
    </row>
    <row r="370" spans="1:20" x14ac:dyDescent="0.25">
      <c r="A370" s="112" t="s">
        <v>451</v>
      </c>
      <c r="B370" s="79">
        <v>5500</v>
      </c>
      <c r="C370" s="86">
        <f t="shared" si="28"/>
        <v>34234.482758620688</v>
      </c>
      <c r="D370" s="79">
        <v>40800</v>
      </c>
      <c r="E370" s="79">
        <v>42</v>
      </c>
      <c r="F370" s="79">
        <v>219</v>
      </c>
      <c r="G370" s="79">
        <v>195100</v>
      </c>
      <c r="H370" s="79" t="s">
        <v>268</v>
      </c>
      <c r="I370" s="79" t="s">
        <v>83</v>
      </c>
      <c r="J370" s="79">
        <v>0</v>
      </c>
      <c r="K370" s="79">
        <v>0</v>
      </c>
      <c r="L370" s="79">
        <v>1</v>
      </c>
      <c r="M370" s="34"/>
      <c r="N370" s="35">
        <f t="shared" si="25"/>
        <v>58.336033381491376</v>
      </c>
      <c r="O370" s="35">
        <f t="shared" si="26"/>
        <v>24820.324005778966</v>
      </c>
      <c r="P370" s="35">
        <f t="shared" si="29"/>
        <v>36.297565656916156</v>
      </c>
      <c r="Q370" s="35">
        <f t="shared" si="27"/>
        <v>22175.70787882994</v>
      </c>
      <c r="S370" s="112">
        <v>6489</v>
      </c>
      <c r="T370" s="35">
        <v>22958.94</v>
      </c>
    </row>
    <row r="371" spans="1:20" x14ac:dyDescent="0.25">
      <c r="A371" s="112" t="s">
        <v>452</v>
      </c>
      <c r="B371" s="79">
        <v>18000</v>
      </c>
      <c r="C371" s="86">
        <f t="shared" si="28"/>
        <v>30963.488843813386</v>
      </c>
      <c r="D371" s="79">
        <v>35500</v>
      </c>
      <c r="E371" s="79">
        <v>63</v>
      </c>
      <c r="F371" s="79">
        <v>430</v>
      </c>
      <c r="G371" s="79">
        <v>195200</v>
      </c>
      <c r="H371" s="79" t="s">
        <v>268</v>
      </c>
      <c r="I371" s="79" t="s">
        <v>83</v>
      </c>
      <c r="J371" s="79">
        <v>0</v>
      </c>
      <c r="K371" s="79">
        <v>0</v>
      </c>
      <c r="L371" s="79">
        <v>1</v>
      </c>
      <c r="M371" s="34"/>
      <c r="N371" s="35">
        <f t="shared" si="25"/>
        <v>190.91792743033542</v>
      </c>
      <c r="O371" s="35">
        <f t="shared" si="26"/>
        <v>40730.15129164025</v>
      </c>
      <c r="P371" s="35">
        <f t="shared" si="29"/>
        <v>118.79203305899834</v>
      </c>
      <c r="Q371" s="35">
        <f t="shared" si="27"/>
        <v>32075.0439670798</v>
      </c>
      <c r="S371" s="112">
        <v>6497</v>
      </c>
      <c r="T371" s="35">
        <v>22965.279999999999</v>
      </c>
    </row>
    <row r="372" spans="1:20" x14ac:dyDescent="0.25">
      <c r="A372" s="112" t="s">
        <v>453</v>
      </c>
      <c r="B372" s="79">
        <v>17000</v>
      </c>
      <c r="C372" s="86">
        <f t="shared" si="28"/>
        <v>44717.535545023697</v>
      </c>
      <c r="D372" s="79">
        <v>49400</v>
      </c>
      <c r="E372" s="79">
        <v>60</v>
      </c>
      <c r="F372" s="79">
        <v>573</v>
      </c>
      <c r="G372" s="79">
        <v>195400</v>
      </c>
      <c r="H372" s="79" t="s">
        <v>268</v>
      </c>
      <c r="I372" s="79" t="s">
        <v>83</v>
      </c>
      <c r="J372" s="79">
        <v>0</v>
      </c>
      <c r="K372" s="79">
        <v>0</v>
      </c>
      <c r="L372" s="79">
        <v>1</v>
      </c>
      <c r="M372" s="34"/>
      <c r="N372" s="35">
        <f t="shared" si="25"/>
        <v>180.31137590642788</v>
      </c>
      <c r="O372" s="35">
        <f t="shared" si="26"/>
        <v>39457.365108771344</v>
      </c>
      <c r="P372" s="35">
        <f t="shared" si="29"/>
        <v>112.19247566683177</v>
      </c>
      <c r="Q372" s="35">
        <f t="shared" si="27"/>
        <v>31283.097080019812</v>
      </c>
      <c r="S372" s="112">
        <v>6500</v>
      </c>
      <c r="T372" s="35">
        <v>22967.65</v>
      </c>
    </row>
    <row r="373" spans="1:20" x14ac:dyDescent="0.25">
      <c r="A373" s="112" t="s">
        <v>454</v>
      </c>
      <c r="B373" s="79">
        <v>5368</v>
      </c>
      <c r="C373" s="86">
        <f t="shared" si="28"/>
        <v>32485.570469798658</v>
      </c>
      <c r="D373" s="79">
        <v>36600</v>
      </c>
      <c r="E373" s="79">
        <v>67</v>
      </c>
      <c r="F373" s="79">
        <v>529</v>
      </c>
      <c r="G373" s="79">
        <v>195500</v>
      </c>
      <c r="H373" s="79" t="s">
        <v>268</v>
      </c>
      <c r="I373" s="79" t="s">
        <v>83</v>
      </c>
      <c r="J373" s="79">
        <v>0</v>
      </c>
      <c r="K373" s="79">
        <v>0</v>
      </c>
      <c r="L373" s="79">
        <v>1</v>
      </c>
      <c r="M373" s="34"/>
      <c r="N373" s="35">
        <f t="shared" si="25"/>
        <v>56.93596858033559</v>
      </c>
      <c r="O373" s="35">
        <f t="shared" si="26"/>
        <v>24652.316229640273</v>
      </c>
      <c r="P373" s="35">
        <f t="shared" si="29"/>
        <v>35.426424081150167</v>
      </c>
      <c r="Q373" s="35">
        <f t="shared" si="27"/>
        <v>22071.170889738019</v>
      </c>
      <c r="S373" s="112">
        <v>6515</v>
      </c>
      <c r="T373" s="35">
        <v>22979.53</v>
      </c>
    </row>
    <row r="374" spans="1:20" x14ac:dyDescent="0.25">
      <c r="A374" s="112" t="s">
        <v>455</v>
      </c>
      <c r="B374" s="79">
        <v>9500</v>
      </c>
      <c r="C374" s="86">
        <f t="shared" si="28"/>
        <v>31334.022257551671</v>
      </c>
      <c r="D374" s="79">
        <v>35900</v>
      </c>
      <c r="E374" s="79">
        <v>80</v>
      </c>
      <c r="F374" s="79">
        <v>549</v>
      </c>
      <c r="G374" s="79">
        <v>195900</v>
      </c>
      <c r="H374" s="79" t="s">
        <v>268</v>
      </c>
      <c r="I374" s="79" t="s">
        <v>83</v>
      </c>
      <c r="J374" s="79">
        <v>0</v>
      </c>
      <c r="K374" s="79">
        <v>0</v>
      </c>
      <c r="L374" s="79">
        <v>1</v>
      </c>
      <c r="M374" s="34"/>
      <c r="N374" s="35">
        <f t="shared" si="25"/>
        <v>100.76223947712148</v>
      </c>
      <c r="O374" s="35">
        <f t="shared" si="26"/>
        <v>29911.468737254578</v>
      </c>
      <c r="P374" s="35">
        <f t="shared" si="29"/>
        <v>62.695795225582451</v>
      </c>
      <c r="Q374" s="35">
        <f t="shared" si="27"/>
        <v>25343.495427069895</v>
      </c>
      <c r="S374" s="112">
        <v>6536</v>
      </c>
      <c r="T374" s="35">
        <v>22996.16</v>
      </c>
    </row>
    <row r="375" spans="1:20" x14ac:dyDescent="0.25">
      <c r="A375" s="112" t="s">
        <v>456</v>
      </c>
      <c r="B375" s="79">
        <v>15750</v>
      </c>
      <c r="C375" s="86">
        <f t="shared" si="28"/>
        <v>40028.266033254156</v>
      </c>
      <c r="D375" s="79">
        <v>44700</v>
      </c>
      <c r="E375" s="79">
        <v>44</v>
      </c>
      <c r="F375" s="79">
        <v>377</v>
      </c>
      <c r="G375" s="79">
        <v>196000</v>
      </c>
      <c r="H375" s="79" t="s">
        <v>268</v>
      </c>
      <c r="I375" s="79" t="s">
        <v>83</v>
      </c>
      <c r="J375" s="79">
        <v>0</v>
      </c>
      <c r="K375" s="79">
        <v>0</v>
      </c>
      <c r="L375" s="79">
        <v>1</v>
      </c>
      <c r="M375" s="34"/>
      <c r="N375" s="35">
        <f t="shared" si="25"/>
        <v>167.05318650154351</v>
      </c>
      <c r="O375" s="35">
        <f t="shared" si="26"/>
        <v>37866.38238018522</v>
      </c>
      <c r="P375" s="35">
        <f t="shared" si="29"/>
        <v>103.94302892662355</v>
      </c>
      <c r="Q375" s="35">
        <f t="shared" si="27"/>
        <v>30293.163471194825</v>
      </c>
      <c r="S375" s="112">
        <v>6553</v>
      </c>
      <c r="T375" s="35">
        <v>23009.63</v>
      </c>
    </row>
    <row r="376" spans="1:20" x14ac:dyDescent="0.25">
      <c r="A376" s="112" t="s">
        <v>457</v>
      </c>
      <c r="B376" s="79">
        <v>8250</v>
      </c>
      <c r="C376" s="86">
        <f t="shared" si="28"/>
        <v>29744.359756097561</v>
      </c>
      <c r="D376" s="79">
        <v>33700</v>
      </c>
      <c r="E376" s="79">
        <v>77</v>
      </c>
      <c r="F376" s="79">
        <v>579</v>
      </c>
      <c r="G376" s="79">
        <v>196200</v>
      </c>
      <c r="H376" s="79" t="s">
        <v>268</v>
      </c>
      <c r="I376" s="79" t="s">
        <v>83</v>
      </c>
      <c r="J376" s="79">
        <v>0</v>
      </c>
      <c r="K376" s="79">
        <v>0</v>
      </c>
      <c r="L376" s="79">
        <v>1</v>
      </c>
      <c r="M376" s="34"/>
      <c r="N376" s="35">
        <f t="shared" si="25"/>
        <v>87.504050072237064</v>
      </c>
      <c r="O376" s="35">
        <f t="shared" si="26"/>
        <v>28320.486008668449</v>
      </c>
      <c r="P376" s="35">
        <f t="shared" si="29"/>
        <v>54.446348485374237</v>
      </c>
      <c r="Q376" s="35">
        <f t="shared" si="27"/>
        <v>24353.561818244907</v>
      </c>
      <c r="S376" s="112">
        <v>6563</v>
      </c>
      <c r="T376" s="35">
        <v>23017.55</v>
      </c>
    </row>
    <row r="377" spans="1:20" x14ac:dyDescent="0.25">
      <c r="A377" s="112" t="s">
        <v>1197</v>
      </c>
      <c r="B377" s="79">
        <v>11000</v>
      </c>
      <c r="C377" s="86">
        <f t="shared" si="28"/>
        <v>32199.299347668519</v>
      </c>
      <c r="D377" s="79">
        <v>37300</v>
      </c>
      <c r="E377" s="79">
        <v>566</v>
      </c>
      <c r="F377" s="79">
        <v>3573</v>
      </c>
      <c r="G377" s="79">
        <v>196300</v>
      </c>
      <c r="H377" s="79" t="s">
        <v>1027</v>
      </c>
      <c r="I377" s="79" t="s">
        <v>83</v>
      </c>
      <c r="J377" s="79">
        <v>0</v>
      </c>
      <c r="K377" s="79">
        <v>0</v>
      </c>
      <c r="L377" s="79">
        <v>1</v>
      </c>
      <c r="M377" s="34"/>
      <c r="N377" s="35">
        <f t="shared" si="25"/>
        <v>116.67206676298275</v>
      </c>
      <c r="O377" s="35">
        <f t="shared" si="26"/>
        <v>31820.648011557932</v>
      </c>
      <c r="P377" s="35">
        <f t="shared" si="29"/>
        <v>72.595131313832312</v>
      </c>
      <c r="Q377" s="35">
        <f t="shared" si="27"/>
        <v>26531.415757659877</v>
      </c>
      <c r="S377" s="112">
        <v>6574</v>
      </c>
      <c r="T377" s="35">
        <v>23026.26</v>
      </c>
    </row>
    <row r="378" spans="1:20" x14ac:dyDescent="0.25">
      <c r="A378" s="112" t="s">
        <v>458</v>
      </c>
      <c r="B378" s="79">
        <v>17682</v>
      </c>
      <c r="C378" s="86">
        <f t="shared" si="28"/>
        <v>42636.467889908257</v>
      </c>
      <c r="D378" s="79">
        <v>45900</v>
      </c>
      <c r="E378" s="79">
        <v>31</v>
      </c>
      <c r="F378" s="79">
        <v>405</v>
      </c>
      <c r="G378" s="79">
        <v>196400</v>
      </c>
      <c r="H378" s="79" t="s">
        <v>268</v>
      </c>
      <c r="I378" s="79" t="s">
        <v>83</v>
      </c>
      <c r="J378" s="79">
        <v>0</v>
      </c>
      <c r="K378" s="79">
        <v>0</v>
      </c>
      <c r="L378" s="79">
        <v>1</v>
      </c>
      <c r="M378" s="34"/>
      <c r="N378" s="35">
        <f t="shared" si="25"/>
        <v>187.54504404573285</v>
      </c>
      <c r="O378" s="35">
        <f t="shared" si="26"/>
        <v>40325.405285487941</v>
      </c>
      <c r="P378" s="35">
        <f t="shared" si="29"/>
        <v>116.69337380828937</v>
      </c>
      <c r="Q378" s="35">
        <f t="shared" si="27"/>
        <v>31823.204856994722</v>
      </c>
      <c r="S378" s="112">
        <v>6591.5</v>
      </c>
      <c r="T378" s="35">
        <v>23040.12</v>
      </c>
    </row>
    <row r="379" spans="1:20" x14ac:dyDescent="0.25">
      <c r="A379" s="112" t="s">
        <v>459</v>
      </c>
      <c r="B379" s="79">
        <v>9500</v>
      </c>
      <c r="C379" s="86">
        <f t="shared" si="28"/>
        <v>27496.103896103898</v>
      </c>
      <c r="D379" s="79">
        <v>31600</v>
      </c>
      <c r="E379" s="79">
        <v>40</v>
      </c>
      <c r="F379" s="79">
        <v>268</v>
      </c>
      <c r="G379" s="79">
        <v>196500</v>
      </c>
      <c r="H379" s="79" t="s">
        <v>268</v>
      </c>
      <c r="I379" s="79" t="s">
        <v>83</v>
      </c>
      <c r="J379" s="79">
        <v>0</v>
      </c>
      <c r="K379" s="79">
        <v>0</v>
      </c>
      <c r="L379" s="79">
        <v>1</v>
      </c>
      <c r="M379" s="34"/>
      <c r="N379" s="35">
        <f t="shared" si="25"/>
        <v>100.76223947712148</v>
      </c>
      <c r="O379" s="35">
        <f t="shared" si="26"/>
        <v>29911.468737254578</v>
      </c>
      <c r="P379" s="35">
        <f t="shared" si="29"/>
        <v>62.695795225582451</v>
      </c>
      <c r="Q379" s="35">
        <f t="shared" si="27"/>
        <v>25343.495427069895</v>
      </c>
      <c r="S379" s="112">
        <v>6598</v>
      </c>
      <c r="T379" s="35">
        <v>23045.27</v>
      </c>
    </row>
    <row r="380" spans="1:20" x14ac:dyDescent="0.25">
      <c r="A380" s="112" t="s">
        <v>460</v>
      </c>
      <c r="B380" s="79">
        <v>10500</v>
      </c>
      <c r="C380" s="86">
        <f t="shared" si="28"/>
        <v>36128.6231884058</v>
      </c>
      <c r="D380" s="79">
        <v>40700</v>
      </c>
      <c r="E380" s="79">
        <v>31</v>
      </c>
      <c r="F380" s="79">
        <v>245</v>
      </c>
      <c r="G380" s="79">
        <v>196900</v>
      </c>
      <c r="H380" s="79" t="s">
        <v>268</v>
      </c>
      <c r="I380" s="79" t="s">
        <v>83</v>
      </c>
      <c r="J380" s="79">
        <v>0</v>
      </c>
      <c r="K380" s="79">
        <v>0</v>
      </c>
      <c r="L380" s="79">
        <v>1</v>
      </c>
      <c r="M380" s="34"/>
      <c r="N380" s="35">
        <f t="shared" si="25"/>
        <v>111.368791001029</v>
      </c>
      <c r="O380" s="35">
        <f t="shared" si="26"/>
        <v>31184.25492012348</v>
      </c>
      <c r="P380" s="35">
        <f t="shared" si="29"/>
        <v>69.295352617749018</v>
      </c>
      <c r="Q380" s="35">
        <f t="shared" si="27"/>
        <v>26135.442314129883</v>
      </c>
      <c r="S380" s="112">
        <v>6602</v>
      </c>
      <c r="T380" s="35">
        <v>23048.43</v>
      </c>
    </row>
    <row r="381" spans="1:20" x14ac:dyDescent="0.25">
      <c r="A381" s="112" t="s">
        <v>3264</v>
      </c>
      <c r="B381" s="79">
        <v>12000</v>
      </c>
      <c r="C381" s="86">
        <f t="shared" si="28"/>
        <v>34467.010309278354</v>
      </c>
      <c r="D381" s="79">
        <v>40200</v>
      </c>
      <c r="E381" s="79">
        <v>83</v>
      </c>
      <c r="F381" s="79">
        <v>499</v>
      </c>
      <c r="G381" s="79">
        <v>197500</v>
      </c>
      <c r="H381" s="79" t="s">
        <v>268</v>
      </c>
      <c r="I381" s="79" t="s">
        <v>83</v>
      </c>
      <c r="J381" s="79">
        <v>0</v>
      </c>
      <c r="K381" s="79">
        <v>0</v>
      </c>
      <c r="L381" s="79">
        <v>1</v>
      </c>
      <c r="M381" s="34"/>
      <c r="N381" s="35">
        <f t="shared" si="25"/>
        <v>127.27861828689028</v>
      </c>
      <c r="O381" s="35">
        <f t="shared" si="26"/>
        <v>33093.434194426838</v>
      </c>
      <c r="P381" s="35">
        <f t="shared" si="29"/>
        <v>79.1946887059989</v>
      </c>
      <c r="Q381" s="35">
        <f t="shared" si="27"/>
        <v>27323.362644719869</v>
      </c>
      <c r="S381" s="112">
        <v>6607</v>
      </c>
      <c r="T381" s="35">
        <v>23052.39</v>
      </c>
    </row>
    <row r="382" spans="1:20" x14ac:dyDescent="0.25">
      <c r="A382" s="112" t="s">
        <v>1198</v>
      </c>
      <c r="B382" s="79">
        <v>11000</v>
      </c>
      <c r="C382" s="86">
        <f t="shared" si="28"/>
        <v>34790.919952210272</v>
      </c>
      <c r="D382" s="79">
        <v>40000</v>
      </c>
      <c r="E382" s="79">
        <v>327</v>
      </c>
      <c r="F382" s="79">
        <v>2184</v>
      </c>
      <c r="G382" s="79">
        <v>197700</v>
      </c>
      <c r="H382" s="79" t="s">
        <v>1027</v>
      </c>
      <c r="I382" s="79" t="s">
        <v>83</v>
      </c>
      <c r="J382" s="79">
        <v>0</v>
      </c>
      <c r="K382" s="79">
        <v>0</v>
      </c>
      <c r="L382" s="79">
        <v>1</v>
      </c>
      <c r="M382" s="34"/>
      <c r="N382" s="35">
        <f t="shared" si="25"/>
        <v>116.67206676298275</v>
      </c>
      <c r="O382" s="35">
        <f t="shared" si="26"/>
        <v>31820.648011557932</v>
      </c>
      <c r="P382" s="35">
        <f t="shared" si="29"/>
        <v>72.595131313832312</v>
      </c>
      <c r="Q382" s="35">
        <f t="shared" si="27"/>
        <v>26531.415757659877</v>
      </c>
      <c r="S382" s="112">
        <v>6616</v>
      </c>
      <c r="T382" s="35">
        <v>23059.52</v>
      </c>
    </row>
    <row r="383" spans="1:20" x14ac:dyDescent="0.25">
      <c r="A383" s="112" t="s">
        <v>1199</v>
      </c>
      <c r="B383" s="79">
        <v>4791</v>
      </c>
      <c r="C383" s="86">
        <f t="shared" si="28"/>
        <v>22884.122228879569</v>
      </c>
      <c r="D383" s="79">
        <v>29200</v>
      </c>
      <c r="E383" s="79">
        <v>361</v>
      </c>
      <c r="F383" s="79">
        <v>1308</v>
      </c>
      <c r="G383" s="79">
        <v>197900</v>
      </c>
      <c r="H383" s="79" t="s">
        <v>1027</v>
      </c>
      <c r="I383" s="79" t="s">
        <v>85</v>
      </c>
      <c r="J383" s="79">
        <v>0</v>
      </c>
      <c r="K383" s="79">
        <v>0</v>
      </c>
      <c r="L383" s="79">
        <v>1</v>
      </c>
      <c r="M383" s="34"/>
      <c r="N383" s="35">
        <f t="shared" si="25"/>
        <v>50.815988351040943</v>
      </c>
      <c r="O383" s="35">
        <f t="shared" si="26"/>
        <v>23917.918602124912</v>
      </c>
      <c r="P383" s="35">
        <f t="shared" si="29"/>
        <v>31.618479465870056</v>
      </c>
      <c r="Q383" s="35">
        <f t="shared" si="27"/>
        <v>21614.217535904405</v>
      </c>
      <c r="S383" s="112">
        <v>6623</v>
      </c>
      <c r="T383" s="35">
        <v>23065.06</v>
      </c>
    </row>
    <row r="384" spans="1:20" x14ac:dyDescent="0.25">
      <c r="A384" s="112" t="s">
        <v>461</v>
      </c>
      <c r="B384" s="79">
        <v>12000</v>
      </c>
      <c r="C384" s="86">
        <f t="shared" si="28"/>
        <v>28811.910669975186</v>
      </c>
      <c r="D384" s="79">
        <v>32800</v>
      </c>
      <c r="E384" s="79">
        <v>49</v>
      </c>
      <c r="F384" s="79">
        <v>354</v>
      </c>
      <c r="G384" s="79">
        <v>198300</v>
      </c>
      <c r="H384" s="79" t="s">
        <v>268</v>
      </c>
      <c r="I384" s="79" t="s">
        <v>83</v>
      </c>
      <c r="J384" s="79">
        <v>0</v>
      </c>
      <c r="K384" s="79">
        <v>0</v>
      </c>
      <c r="L384" s="79">
        <v>1</v>
      </c>
      <c r="M384" s="34"/>
      <c r="N384" s="35">
        <f t="shared" si="25"/>
        <v>127.27861828689028</v>
      </c>
      <c r="O384" s="35">
        <f t="shared" si="26"/>
        <v>33093.434194426838</v>
      </c>
      <c r="P384" s="35">
        <f t="shared" si="29"/>
        <v>79.1946887059989</v>
      </c>
      <c r="Q384" s="35">
        <f t="shared" si="27"/>
        <v>27323.362644719869</v>
      </c>
      <c r="S384" s="112">
        <v>6625</v>
      </c>
      <c r="T384" s="35">
        <v>23066.65</v>
      </c>
    </row>
    <row r="385" spans="1:20" x14ac:dyDescent="0.25">
      <c r="A385" s="112" t="s">
        <v>462</v>
      </c>
      <c r="B385" s="79">
        <v>10500</v>
      </c>
      <c r="C385" s="86">
        <f t="shared" si="28"/>
        <v>27752.941176470587</v>
      </c>
      <c r="D385" s="79">
        <v>33700</v>
      </c>
      <c r="E385" s="79">
        <v>57</v>
      </c>
      <c r="F385" s="79">
        <v>266</v>
      </c>
      <c r="G385" s="79">
        <v>198800</v>
      </c>
      <c r="H385" s="79" t="s">
        <v>268</v>
      </c>
      <c r="I385" s="79" t="s">
        <v>83</v>
      </c>
      <c r="J385" s="79">
        <v>0</v>
      </c>
      <c r="K385" s="79">
        <v>0</v>
      </c>
      <c r="L385" s="79">
        <v>1</v>
      </c>
      <c r="M385" s="34"/>
      <c r="N385" s="35">
        <f t="shared" si="25"/>
        <v>111.368791001029</v>
      </c>
      <c r="O385" s="35">
        <f t="shared" si="26"/>
        <v>31184.25492012348</v>
      </c>
      <c r="P385" s="35">
        <f t="shared" si="29"/>
        <v>69.295352617749018</v>
      </c>
      <c r="Q385" s="35">
        <f t="shared" si="27"/>
        <v>26135.442314129883</v>
      </c>
      <c r="S385" s="112">
        <v>6628</v>
      </c>
      <c r="T385" s="35">
        <v>23069.02</v>
      </c>
    </row>
    <row r="386" spans="1:20" x14ac:dyDescent="0.25">
      <c r="A386" s="112" t="s">
        <v>1200</v>
      </c>
      <c r="B386" s="79">
        <v>11758</v>
      </c>
      <c r="C386" s="86">
        <f t="shared" si="28"/>
        <v>44188.681064404162</v>
      </c>
      <c r="D386" s="79">
        <v>48500</v>
      </c>
      <c r="E386" s="79">
        <v>461</v>
      </c>
      <c r="F386" s="79">
        <v>4725</v>
      </c>
      <c r="G386" s="79">
        <v>198900</v>
      </c>
      <c r="H386" s="79" t="s">
        <v>1027</v>
      </c>
      <c r="I386" s="79" t="s">
        <v>83</v>
      </c>
      <c r="J386" s="79">
        <v>0</v>
      </c>
      <c r="K386" s="79">
        <v>0</v>
      </c>
      <c r="L386" s="79">
        <v>1</v>
      </c>
      <c r="M386" s="34"/>
      <c r="N386" s="35">
        <f t="shared" si="25"/>
        <v>124.71183281810465</v>
      </c>
      <c r="O386" s="35">
        <f t="shared" si="26"/>
        <v>32785.419938172563</v>
      </c>
      <c r="P386" s="35">
        <f t="shared" si="29"/>
        <v>77.597595817094572</v>
      </c>
      <c r="Q386" s="35">
        <f t="shared" si="27"/>
        <v>27131.711498051351</v>
      </c>
      <c r="S386" s="112">
        <v>6635</v>
      </c>
      <c r="T386" s="35">
        <v>23074.57</v>
      </c>
    </row>
    <row r="387" spans="1:20" x14ac:dyDescent="0.25">
      <c r="A387" s="112" t="s">
        <v>1201</v>
      </c>
      <c r="B387" s="79">
        <v>5250</v>
      </c>
      <c r="C387" s="86">
        <f t="shared" si="28"/>
        <v>21305.730427764327</v>
      </c>
      <c r="D387" s="79">
        <v>28600</v>
      </c>
      <c r="E387" s="79">
        <v>316</v>
      </c>
      <c r="F387" s="79">
        <v>923</v>
      </c>
      <c r="G387" s="79">
        <v>199000</v>
      </c>
      <c r="H387" s="79" t="s">
        <v>1027</v>
      </c>
      <c r="I387" s="79" t="s">
        <v>85</v>
      </c>
      <c r="J387" s="79">
        <v>0</v>
      </c>
      <c r="K387" s="79">
        <v>0</v>
      </c>
      <c r="L387" s="79">
        <v>1</v>
      </c>
      <c r="M387" s="34"/>
      <c r="N387" s="35">
        <f t="shared" si="25"/>
        <v>55.684395500514498</v>
      </c>
      <c r="O387" s="35">
        <f t="shared" si="26"/>
        <v>24502.12746006174</v>
      </c>
      <c r="P387" s="35">
        <f t="shared" si="29"/>
        <v>34.647676308874509</v>
      </c>
      <c r="Q387" s="35">
        <f t="shared" si="27"/>
        <v>21977.721157064942</v>
      </c>
      <c r="S387" s="112">
        <v>6639</v>
      </c>
      <c r="T387" s="35">
        <v>23077.74</v>
      </c>
    </row>
    <row r="388" spans="1:20" x14ac:dyDescent="0.25">
      <c r="A388" s="112" t="s">
        <v>1202</v>
      </c>
      <c r="B388" s="79">
        <v>4500</v>
      </c>
      <c r="C388" s="86">
        <f t="shared" si="28"/>
        <v>17774.56375838926</v>
      </c>
      <c r="D388" s="79">
        <v>26300</v>
      </c>
      <c r="E388" s="79">
        <v>483</v>
      </c>
      <c r="F388" s="79">
        <v>1007</v>
      </c>
      <c r="G388" s="79">
        <v>199800</v>
      </c>
      <c r="H388" s="79" t="s">
        <v>1027</v>
      </c>
      <c r="I388" s="79" t="s">
        <v>85</v>
      </c>
      <c r="J388" s="79">
        <v>0</v>
      </c>
      <c r="K388" s="79">
        <v>0</v>
      </c>
      <c r="L388" s="79">
        <v>1</v>
      </c>
      <c r="M388" s="34"/>
      <c r="N388" s="35">
        <f t="shared" si="25"/>
        <v>47.729481857583856</v>
      </c>
      <c r="O388" s="35">
        <f t="shared" si="26"/>
        <v>23547.537822910061</v>
      </c>
      <c r="P388" s="35">
        <f t="shared" si="29"/>
        <v>29.698008264749586</v>
      </c>
      <c r="Q388" s="35">
        <f t="shared" si="27"/>
        <v>21383.760991769952</v>
      </c>
      <c r="S388" s="112">
        <v>6650</v>
      </c>
      <c r="T388" s="35">
        <v>23086.45</v>
      </c>
    </row>
    <row r="389" spans="1:20" x14ac:dyDescent="0.25">
      <c r="A389" s="112" t="s">
        <v>1203</v>
      </c>
      <c r="B389" s="79">
        <v>10750</v>
      </c>
      <c r="C389" s="86">
        <f t="shared" si="28"/>
        <v>40421.704511943382</v>
      </c>
      <c r="D389" s="79">
        <v>45000</v>
      </c>
      <c r="E389" s="79">
        <v>345</v>
      </c>
      <c r="F389" s="79">
        <v>3046</v>
      </c>
      <c r="G389" s="79">
        <v>199900</v>
      </c>
      <c r="H389" s="79" t="s">
        <v>1027</v>
      </c>
      <c r="I389" s="79" t="s">
        <v>83</v>
      </c>
      <c r="J389" s="79">
        <v>0</v>
      </c>
      <c r="K389" s="79">
        <v>0</v>
      </c>
      <c r="L389" s="79">
        <v>1</v>
      </c>
      <c r="M389" s="34"/>
      <c r="N389" s="35">
        <f t="shared" si="25"/>
        <v>114.02042888200589</v>
      </c>
      <c r="O389" s="35">
        <f t="shared" si="26"/>
        <v>31502.451465840706</v>
      </c>
      <c r="P389" s="35">
        <f t="shared" si="29"/>
        <v>70.945241965790672</v>
      </c>
      <c r="Q389" s="35">
        <f t="shared" si="27"/>
        <v>26333.429035894878</v>
      </c>
      <c r="S389" s="112">
        <v>6664.5</v>
      </c>
      <c r="T389" s="35">
        <v>23097.93</v>
      </c>
    </row>
    <row r="390" spans="1:20" x14ac:dyDescent="0.25">
      <c r="A390" s="112" t="s">
        <v>463</v>
      </c>
      <c r="B390" s="79">
        <v>13706</v>
      </c>
      <c r="C390" s="86">
        <f t="shared" si="28"/>
        <v>47800.687285223365</v>
      </c>
      <c r="D390" s="79">
        <v>52000</v>
      </c>
      <c r="E390" s="79">
        <v>47</v>
      </c>
      <c r="F390" s="79">
        <v>535</v>
      </c>
      <c r="G390" s="79">
        <v>200100</v>
      </c>
      <c r="H390" s="79" t="s">
        <v>268</v>
      </c>
      <c r="I390" s="79" t="s">
        <v>83</v>
      </c>
      <c r="J390" s="79">
        <v>0</v>
      </c>
      <c r="K390" s="79">
        <v>0</v>
      </c>
      <c r="L390" s="79">
        <v>1</v>
      </c>
      <c r="M390" s="34"/>
      <c r="N390" s="35">
        <f t="shared" ref="N390:N453" si="30">-PMT($O$3/12,120,B390)</f>
        <v>145.37339518667653</v>
      </c>
      <c r="O390" s="35">
        <f t="shared" ref="O390:O453" si="31">N390*12*10+$O$2</f>
        <v>35264.80742240118</v>
      </c>
      <c r="P390" s="35">
        <f t="shared" si="29"/>
        <v>90.453533617035063</v>
      </c>
      <c r="Q390" s="35">
        <f t="shared" ref="Q390:Q453" si="32">P390*12*10+$O$2</f>
        <v>28674.424034044205</v>
      </c>
      <c r="S390" s="112">
        <v>6666</v>
      </c>
      <c r="T390" s="35">
        <v>23099.119999999999</v>
      </c>
    </row>
    <row r="391" spans="1:20" x14ac:dyDescent="0.25">
      <c r="A391" s="112" t="s">
        <v>1204</v>
      </c>
      <c r="B391" s="79">
        <v>11000</v>
      </c>
      <c r="C391" s="86">
        <f t="shared" ref="C391:C454" si="33">D391*F391/SUM(E391:F391)</f>
        <v>32426.856803327391</v>
      </c>
      <c r="D391" s="79">
        <v>36800</v>
      </c>
      <c r="E391" s="79">
        <v>600</v>
      </c>
      <c r="F391" s="79">
        <v>4449</v>
      </c>
      <c r="G391" s="79">
        <v>200200</v>
      </c>
      <c r="H391" s="79" t="s">
        <v>1027</v>
      </c>
      <c r="I391" s="79" t="s">
        <v>83</v>
      </c>
      <c r="J391" s="79">
        <v>0</v>
      </c>
      <c r="K391" s="79">
        <v>0</v>
      </c>
      <c r="L391" s="79">
        <v>1</v>
      </c>
      <c r="M391" s="34"/>
      <c r="N391" s="35">
        <f t="shared" si="30"/>
        <v>116.67206676298275</v>
      </c>
      <c r="O391" s="35">
        <f t="shared" si="31"/>
        <v>31820.648011557932</v>
      </c>
      <c r="P391" s="35">
        <f t="shared" ref="P391:P454" si="34">-PMT($O$3/12,240,B391)</f>
        <v>72.595131313832312</v>
      </c>
      <c r="Q391" s="35">
        <f t="shared" si="32"/>
        <v>26531.415757659877</v>
      </c>
      <c r="S391" s="112">
        <v>6667</v>
      </c>
      <c r="T391" s="35">
        <v>23099.91</v>
      </c>
    </row>
    <row r="392" spans="1:20" x14ac:dyDescent="0.25">
      <c r="A392" s="112" t="s">
        <v>1205</v>
      </c>
      <c r="B392" s="79">
        <v>9000</v>
      </c>
      <c r="C392" s="86">
        <f t="shared" si="33"/>
        <v>36561.464530892452</v>
      </c>
      <c r="D392" s="79">
        <v>41200</v>
      </c>
      <c r="E392" s="79">
        <v>246</v>
      </c>
      <c r="F392" s="79">
        <v>1939</v>
      </c>
      <c r="G392" s="79">
        <v>200500</v>
      </c>
      <c r="H392" s="79" t="s">
        <v>1027</v>
      </c>
      <c r="I392" s="79" t="s">
        <v>83</v>
      </c>
      <c r="J392" s="79">
        <v>0</v>
      </c>
      <c r="K392" s="79">
        <v>0</v>
      </c>
      <c r="L392" s="79">
        <v>1</v>
      </c>
      <c r="M392" s="34"/>
      <c r="N392" s="35">
        <f t="shared" si="30"/>
        <v>95.458963715167712</v>
      </c>
      <c r="O392" s="35">
        <f t="shared" si="31"/>
        <v>29275.075645820125</v>
      </c>
      <c r="P392" s="35">
        <f t="shared" si="34"/>
        <v>59.396016529499171</v>
      </c>
      <c r="Q392" s="35">
        <f t="shared" si="32"/>
        <v>24947.5219835399</v>
      </c>
      <c r="S392" s="112">
        <v>6692</v>
      </c>
      <c r="T392" s="35">
        <v>23119.71</v>
      </c>
    </row>
    <row r="393" spans="1:20" x14ac:dyDescent="0.25">
      <c r="A393" s="112" t="s">
        <v>464</v>
      </c>
      <c r="B393" s="79">
        <v>9500</v>
      </c>
      <c r="C393" s="86">
        <f t="shared" si="33"/>
        <v>36872.5</v>
      </c>
      <c r="D393" s="79">
        <v>43000</v>
      </c>
      <c r="E393" s="79">
        <v>57</v>
      </c>
      <c r="F393" s="79">
        <v>343</v>
      </c>
      <c r="G393" s="79">
        <v>200700</v>
      </c>
      <c r="H393" s="79" t="s">
        <v>268</v>
      </c>
      <c r="I393" s="79" t="s">
        <v>83</v>
      </c>
      <c r="J393" s="79">
        <v>0</v>
      </c>
      <c r="K393" s="79">
        <v>0</v>
      </c>
      <c r="L393" s="79">
        <v>1</v>
      </c>
      <c r="M393" s="34"/>
      <c r="N393" s="35">
        <f t="shared" si="30"/>
        <v>100.76223947712148</v>
      </c>
      <c r="O393" s="35">
        <f t="shared" si="31"/>
        <v>29911.468737254578</v>
      </c>
      <c r="P393" s="35">
        <f t="shared" si="34"/>
        <v>62.695795225582451</v>
      </c>
      <c r="Q393" s="35">
        <f t="shared" si="32"/>
        <v>25343.495427069895</v>
      </c>
      <c r="S393" s="112">
        <v>6702</v>
      </c>
      <c r="T393" s="35">
        <v>23127.63</v>
      </c>
    </row>
    <row r="394" spans="1:20" x14ac:dyDescent="0.25">
      <c r="A394" s="112" t="s">
        <v>1206</v>
      </c>
      <c r="B394" s="79">
        <v>9500</v>
      </c>
      <c r="C394" s="86">
        <f t="shared" si="33"/>
        <v>41682.83828382838</v>
      </c>
      <c r="D394" s="79">
        <v>47700</v>
      </c>
      <c r="E394" s="79">
        <v>344</v>
      </c>
      <c r="F394" s="79">
        <v>2383</v>
      </c>
      <c r="G394" s="79">
        <v>200800</v>
      </c>
      <c r="H394" s="79" t="s">
        <v>1027</v>
      </c>
      <c r="I394" s="79" t="s">
        <v>83</v>
      </c>
      <c r="J394" s="79">
        <v>0</v>
      </c>
      <c r="K394" s="79">
        <v>0</v>
      </c>
      <c r="L394" s="79">
        <v>1</v>
      </c>
      <c r="M394" s="34"/>
      <c r="N394" s="35">
        <f t="shared" si="30"/>
        <v>100.76223947712148</v>
      </c>
      <c r="O394" s="35">
        <f t="shared" si="31"/>
        <v>29911.468737254578</v>
      </c>
      <c r="P394" s="35">
        <f t="shared" si="34"/>
        <v>62.695795225582451</v>
      </c>
      <c r="Q394" s="35">
        <f t="shared" si="32"/>
        <v>25343.495427069895</v>
      </c>
      <c r="S394" s="112">
        <v>6711</v>
      </c>
      <c r="T394" s="35">
        <v>23134.76</v>
      </c>
    </row>
    <row r="395" spans="1:20" x14ac:dyDescent="0.25">
      <c r="A395" s="112" t="s">
        <v>1207</v>
      </c>
      <c r="B395" s="79">
        <v>11250</v>
      </c>
      <c r="C395" s="86">
        <f t="shared" si="33"/>
        <v>49300.34965034965</v>
      </c>
      <c r="D395" s="79">
        <v>54300</v>
      </c>
      <c r="E395" s="79">
        <v>553</v>
      </c>
      <c r="F395" s="79">
        <v>5453</v>
      </c>
      <c r="G395" s="79">
        <v>201000</v>
      </c>
      <c r="H395" s="79" t="s">
        <v>1027</v>
      </c>
      <c r="I395" s="79" t="s">
        <v>83</v>
      </c>
      <c r="J395" s="79">
        <v>0</v>
      </c>
      <c r="K395" s="79">
        <v>0</v>
      </c>
      <c r="L395" s="79">
        <v>1</v>
      </c>
      <c r="M395" s="34"/>
      <c r="N395" s="35">
        <f t="shared" si="30"/>
        <v>119.32370464395964</v>
      </c>
      <c r="O395" s="35">
        <f t="shared" si="31"/>
        <v>32138.844557275155</v>
      </c>
      <c r="P395" s="35">
        <f t="shared" si="34"/>
        <v>74.245020661873966</v>
      </c>
      <c r="Q395" s="35">
        <f t="shared" si="32"/>
        <v>26729.402479424876</v>
      </c>
      <c r="S395" s="112">
        <v>6716</v>
      </c>
      <c r="T395" s="35">
        <v>23138.720000000001</v>
      </c>
    </row>
    <row r="396" spans="1:20" x14ac:dyDescent="0.25">
      <c r="A396" s="112" t="s">
        <v>1208</v>
      </c>
      <c r="B396" s="79">
        <v>15072</v>
      </c>
      <c r="C396" s="86">
        <f t="shared" si="33"/>
        <v>78852.252252252249</v>
      </c>
      <c r="D396" s="79">
        <v>85600</v>
      </c>
      <c r="E396" s="79">
        <v>35</v>
      </c>
      <c r="F396" s="79">
        <v>409</v>
      </c>
      <c r="G396" s="79">
        <v>201400</v>
      </c>
      <c r="H396" s="79" t="s">
        <v>1027</v>
      </c>
      <c r="I396" s="79" t="s">
        <v>83</v>
      </c>
      <c r="J396" s="79">
        <v>0</v>
      </c>
      <c r="K396" s="79">
        <v>0</v>
      </c>
      <c r="L396" s="79">
        <v>1</v>
      </c>
      <c r="M396" s="34"/>
      <c r="N396" s="35">
        <f t="shared" si="30"/>
        <v>159.8619445683342</v>
      </c>
      <c r="O396" s="35">
        <f t="shared" si="31"/>
        <v>37003.433348200102</v>
      </c>
      <c r="P396" s="35">
        <f t="shared" si="34"/>
        <v>99.4685290147346</v>
      </c>
      <c r="Q396" s="35">
        <f t="shared" si="32"/>
        <v>29756.223481768153</v>
      </c>
      <c r="S396" s="112">
        <v>6717</v>
      </c>
      <c r="T396" s="35">
        <v>23139.51</v>
      </c>
    </row>
    <row r="397" spans="1:20" x14ac:dyDescent="0.25">
      <c r="A397" s="112" t="s">
        <v>465</v>
      </c>
      <c r="B397" s="79">
        <v>14500</v>
      </c>
      <c r="C397" s="86">
        <f t="shared" si="33"/>
        <v>42224.042742653604</v>
      </c>
      <c r="D397" s="79">
        <v>47800</v>
      </c>
      <c r="E397" s="79">
        <v>131</v>
      </c>
      <c r="F397" s="79">
        <v>992</v>
      </c>
      <c r="G397" s="79">
        <v>201600</v>
      </c>
      <c r="H397" s="79" t="s">
        <v>268</v>
      </c>
      <c r="I397" s="79" t="s">
        <v>83</v>
      </c>
      <c r="J397" s="79">
        <v>0</v>
      </c>
      <c r="K397" s="79">
        <v>0</v>
      </c>
      <c r="L397" s="79">
        <v>1</v>
      </c>
      <c r="M397" s="34"/>
      <c r="N397" s="35">
        <f t="shared" si="30"/>
        <v>153.7949970966591</v>
      </c>
      <c r="O397" s="35">
        <f t="shared" si="31"/>
        <v>36275.399651599088</v>
      </c>
      <c r="P397" s="35">
        <f t="shared" si="34"/>
        <v>95.693582186415327</v>
      </c>
      <c r="Q397" s="35">
        <f t="shared" si="32"/>
        <v>29303.229862369841</v>
      </c>
      <c r="S397" s="112">
        <v>6726.5</v>
      </c>
      <c r="T397" s="35">
        <v>23147.03</v>
      </c>
    </row>
    <row r="398" spans="1:20" x14ac:dyDescent="0.25">
      <c r="A398" s="112" t="s">
        <v>1209</v>
      </c>
      <c r="B398" s="79">
        <v>9500</v>
      </c>
      <c r="C398" s="86">
        <f t="shared" si="33"/>
        <v>36830.909090909088</v>
      </c>
      <c r="D398" s="79">
        <v>43100</v>
      </c>
      <c r="E398" s="79">
        <v>344</v>
      </c>
      <c r="F398" s="79">
        <v>2021</v>
      </c>
      <c r="G398" s="79">
        <v>201700</v>
      </c>
      <c r="H398" s="79" t="s">
        <v>1027</v>
      </c>
      <c r="I398" s="79" t="s">
        <v>83</v>
      </c>
      <c r="J398" s="79">
        <v>0</v>
      </c>
      <c r="K398" s="79">
        <v>0</v>
      </c>
      <c r="L398" s="79">
        <v>1</v>
      </c>
      <c r="M398" s="34"/>
      <c r="N398" s="35">
        <f t="shared" si="30"/>
        <v>100.76223947712148</v>
      </c>
      <c r="O398" s="35">
        <f t="shared" si="31"/>
        <v>29911.468737254578</v>
      </c>
      <c r="P398" s="35">
        <f t="shared" si="34"/>
        <v>62.695795225582451</v>
      </c>
      <c r="Q398" s="35">
        <f t="shared" si="32"/>
        <v>25343.495427069895</v>
      </c>
      <c r="S398" s="112">
        <v>6731</v>
      </c>
      <c r="T398" s="35">
        <v>23150.59</v>
      </c>
    </row>
    <row r="399" spans="1:20" x14ac:dyDescent="0.25">
      <c r="A399" s="112" t="s">
        <v>1210</v>
      </c>
      <c r="B399" s="79">
        <v>10000</v>
      </c>
      <c r="C399" s="86">
        <f t="shared" si="33"/>
        <v>39707.387969317722</v>
      </c>
      <c r="D399" s="79">
        <v>45200</v>
      </c>
      <c r="E399" s="79">
        <v>301</v>
      </c>
      <c r="F399" s="79">
        <v>2176</v>
      </c>
      <c r="G399" s="79">
        <v>202000</v>
      </c>
      <c r="H399" s="79" t="s">
        <v>1027</v>
      </c>
      <c r="I399" s="79" t="s">
        <v>83</v>
      </c>
      <c r="J399" s="79">
        <v>0</v>
      </c>
      <c r="K399" s="79">
        <v>0</v>
      </c>
      <c r="L399" s="79">
        <v>1</v>
      </c>
      <c r="M399" s="34"/>
      <c r="N399" s="35">
        <f t="shared" si="30"/>
        <v>106.06551523907524</v>
      </c>
      <c r="O399" s="35">
        <f t="shared" si="31"/>
        <v>30547.861828689027</v>
      </c>
      <c r="P399" s="35">
        <f t="shared" si="34"/>
        <v>65.995573921665738</v>
      </c>
      <c r="Q399" s="35">
        <f t="shared" si="32"/>
        <v>25739.468870599889</v>
      </c>
      <c r="S399" s="112">
        <v>6744</v>
      </c>
      <c r="T399" s="35">
        <v>23160.89</v>
      </c>
    </row>
    <row r="400" spans="1:20" x14ac:dyDescent="0.25">
      <c r="A400" s="112" t="s">
        <v>466</v>
      </c>
      <c r="B400" s="79">
        <v>15000</v>
      </c>
      <c r="C400" s="86">
        <f t="shared" si="33"/>
        <v>60329.566420664203</v>
      </c>
      <c r="D400" s="79">
        <v>68300</v>
      </c>
      <c r="E400" s="79">
        <v>253</v>
      </c>
      <c r="F400" s="79">
        <v>1915</v>
      </c>
      <c r="G400" s="79">
        <v>202900</v>
      </c>
      <c r="H400" s="79" t="s">
        <v>268</v>
      </c>
      <c r="I400" s="79" t="s">
        <v>83</v>
      </c>
      <c r="J400" s="79">
        <v>0</v>
      </c>
      <c r="K400" s="79">
        <v>0</v>
      </c>
      <c r="L400" s="79">
        <v>1</v>
      </c>
      <c r="M400" s="34"/>
      <c r="N400" s="35">
        <f t="shared" si="30"/>
        <v>159.09827285861286</v>
      </c>
      <c r="O400" s="35">
        <f t="shared" si="31"/>
        <v>36911.79274303354</v>
      </c>
      <c r="P400" s="35">
        <f t="shared" si="34"/>
        <v>98.993360882498607</v>
      </c>
      <c r="Q400" s="35">
        <f t="shared" si="32"/>
        <v>29699.203305899831</v>
      </c>
      <c r="S400" s="112">
        <v>6750</v>
      </c>
      <c r="T400" s="35">
        <v>23165.64</v>
      </c>
    </row>
    <row r="401" spans="1:20" x14ac:dyDescent="0.25">
      <c r="A401" s="112" t="s">
        <v>1211</v>
      </c>
      <c r="B401" s="79">
        <v>10029</v>
      </c>
      <c r="C401" s="86">
        <f t="shared" si="33"/>
        <v>37679.81972959439</v>
      </c>
      <c r="D401" s="79">
        <v>42900</v>
      </c>
      <c r="E401" s="79">
        <v>486</v>
      </c>
      <c r="F401" s="79">
        <v>3508</v>
      </c>
      <c r="G401" s="79">
        <v>203100</v>
      </c>
      <c r="H401" s="79" t="s">
        <v>1027</v>
      </c>
      <c r="I401" s="79" t="s">
        <v>83</v>
      </c>
      <c r="J401" s="79">
        <v>0</v>
      </c>
      <c r="K401" s="79">
        <v>0</v>
      </c>
      <c r="L401" s="79">
        <v>1</v>
      </c>
      <c r="M401" s="34"/>
      <c r="N401" s="35">
        <f t="shared" si="30"/>
        <v>106.37310523326855</v>
      </c>
      <c r="O401" s="35">
        <f t="shared" si="31"/>
        <v>30584.772627992224</v>
      </c>
      <c r="P401" s="35">
        <f t="shared" si="34"/>
        <v>66.186961086038579</v>
      </c>
      <c r="Q401" s="35">
        <f t="shared" si="32"/>
        <v>25762.435330324628</v>
      </c>
      <c r="S401" s="112">
        <v>6755</v>
      </c>
      <c r="T401" s="35">
        <v>23169.599999999999</v>
      </c>
    </row>
    <row r="402" spans="1:20" x14ac:dyDescent="0.25">
      <c r="A402" s="112" t="s">
        <v>467</v>
      </c>
      <c r="B402" s="79">
        <v>15000</v>
      </c>
      <c r="C402" s="86">
        <f t="shared" si="33"/>
        <v>55576.208178438661</v>
      </c>
      <c r="D402" s="79">
        <v>59800</v>
      </c>
      <c r="E402" s="79">
        <v>95</v>
      </c>
      <c r="F402" s="79">
        <v>1250</v>
      </c>
      <c r="G402" s="79">
        <v>203200</v>
      </c>
      <c r="H402" s="79" t="s">
        <v>268</v>
      </c>
      <c r="I402" s="79" t="s">
        <v>83</v>
      </c>
      <c r="J402" s="79">
        <v>0</v>
      </c>
      <c r="K402" s="79">
        <v>0</v>
      </c>
      <c r="L402" s="79">
        <v>1</v>
      </c>
      <c r="M402" s="34"/>
      <c r="N402" s="35">
        <f t="shared" si="30"/>
        <v>159.09827285861286</v>
      </c>
      <c r="O402" s="35">
        <f t="shared" si="31"/>
        <v>36911.79274303354</v>
      </c>
      <c r="P402" s="35">
        <f t="shared" si="34"/>
        <v>98.993360882498607</v>
      </c>
      <c r="Q402" s="35">
        <f t="shared" si="32"/>
        <v>29699.203305899831</v>
      </c>
      <c r="S402" s="112">
        <v>6756</v>
      </c>
      <c r="T402" s="35">
        <v>23170.39</v>
      </c>
    </row>
    <row r="403" spans="1:20" x14ac:dyDescent="0.25">
      <c r="A403" s="112" t="s">
        <v>1212</v>
      </c>
      <c r="B403" s="79">
        <v>8250</v>
      </c>
      <c r="C403" s="86">
        <f t="shared" si="33"/>
        <v>25594.192377495463</v>
      </c>
      <c r="D403" s="79">
        <v>31200</v>
      </c>
      <c r="E403" s="79">
        <v>99</v>
      </c>
      <c r="F403" s="79">
        <v>452</v>
      </c>
      <c r="G403" s="79">
        <v>203300</v>
      </c>
      <c r="H403" s="79" t="s">
        <v>1027</v>
      </c>
      <c r="I403" s="79" t="s">
        <v>83</v>
      </c>
      <c r="J403" s="79">
        <v>0</v>
      </c>
      <c r="K403" s="79">
        <v>0</v>
      </c>
      <c r="L403" s="79">
        <v>1</v>
      </c>
      <c r="M403" s="34"/>
      <c r="N403" s="35">
        <f t="shared" si="30"/>
        <v>87.504050072237064</v>
      </c>
      <c r="O403" s="35">
        <f t="shared" si="31"/>
        <v>28320.486008668449</v>
      </c>
      <c r="P403" s="35">
        <f t="shared" si="34"/>
        <v>54.446348485374237</v>
      </c>
      <c r="Q403" s="35">
        <f t="shared" si="32"/>
        <v>24353.561818244907</v>
      </c>
      <c r="S403" s="112">
        <v>6767</v>
      </c>
      <c r="T403" s="35">
        <v>23179.1</v>
      </c>
    </row>
    <row r="404" spans="1:20" x14ac:dyDescent="0.25">
      <c r="A404" s="112" t="s">
        <v>468</v>
      </c>
      <c r="B404" s="79">
        <v>15214</v>
      </c>
      <c r="C404" s="86">
        <f t="shared" si="33"/>
        <v>62676.32311977716</v>
      </c>
      <c r="D404" s="79">
        <v>68600</v>
      </c>
      <c r="E404" s="79">
        <v>31</v>
      </c>
      <c r="F404" s="79">
        <v>328</v>
      </c>
      <c r="G404" s="79">
        <v>203800</v>
      </c>
      <c r="H404" s="79" t="s">
        <v>268</v>
      </c>
      <c r="I404" s="79" t="s">
        <v>83</v>
      </c>
      <c r="J404" s="79">
        <v>0</v>
      </c>
      <c r="K404" s="79">
        <v>0</v>
      </c>
      <c r="L404" s="79">
        <v>1</v>
      </c>
      <c r="M404" s="34"/>
      <c r="N404" s="35">
        <f t="shared" si="30"/>
        <v>161.36807488472908</v>
      </c>
      <c r="O404" s="35">
        <f t="shared" si="31"/>
        <v>37184.168986167489</v>
      </c>
      <c r="P404" s="35">
        <f t="shared" si="34"/>
        <v>100.40566616442226</v>
      </c>
      <c r="Q404" s="35">
        <f t="shared" si="32"/>
        <v>29868.679939730671</v>
      </c>
      <c r="S404" s="112">
        <v>6773</v>
      </c>
      <c r="T404" s="35">
        <v>23183.86</v>
      </c>
    </row>
    <row r="405" spans="1:20" x14ac:dyDescent="0.25">
      <c r="A405" s="112" t="s">
        <v>469</v>
      </c>
      <c r="B405" s="79">
        <v>17340</v>
      </c>
      <c r="C405" s="86">
        <f t="shared" si="33"/>
        <v>61957.865168539327</v>
      </c>
      <c r="D405" s="79">
        <v>68500</v>
      </c>
      <c r="E405" s="79">
        <v>34</v>
      </c>
      <c r="F405" s="79">
        <v>322</v>
      </c>
      <c r="G405" s="79">
        <v>203900</v>
      </c>
      <c r="H405" s="79" t="s">
        <v>268</v>
      </c>
      <c r="I405" s="79" t="s">
        <v>83</v>
      </c>
      <c r="J405" s="79">
        <v>0</v>
      </c>
      <c r="K405" s="79">
        <v>0</v>
      </c>
      <c r="L405" s="79">
        <v>1</v>
      </c>
      <c r="M405" s="34"/>
      <c r="N405" s="35">
        <f t="shared" si="30"/>
        <v>183.91760342455646</v>
      </c>
      <c r="O405" s="35">
        <f t="shared" si="31"/>
        <v>39890.112410946778</v>
      </c>
      <c r="P405" s="35">
        <f t="shared" si="34"/>
        <v>114.4363251801684</v>
      </c>
      <c r="Q405" s="35">
        <f t="shared" si="32"/>
        <v>31552.359021620206</v>
      </c>
      <c r="S405" s="112">
        <v>6779.5</v>
      </c>
      <c r="T405" s="35">
        <v>23189</v>
      </c>
    </row>
    <row r="406" spans="1:20" x14ac:dyDescent="0.25">
      <c r="A406" s="112" t="s">
        <v>1213</v>
      </c>
      <c r="B406" s="79">
        <v>16000</v>
      </c>
      <c r="C406" s="86">
        <f t="shared" si="33"/>
        <v>31437.606837606836</v>
      </c>
      <c r="D406" s="79">
        <v>34700</v>
      </c>
      <c r="E406" s="79">
        <v>88</v>
      </c>
      <c r="F406" s="79">
        <v>848</v>
      </c>
      <c r="G406" s="79">
        <v>204000</v>
      </c>
      <c r="H406" s="79" t="s">
        <v>1027</v>
      </c>
      <c r="I406" s="79" t="s">
        <v>83</v>
      </c>
      <c r="J406" s="79">
        <v>0</v>
      </c>
      <c r="K406" s="79">
        <v>0</v>
      </c>
      <c r="L406" s="79">
        <v>1</v>
      </c>
      <c r="M406" s="34"/>
      <c r="N406" s="35">
        <f t="shared" si="30"/>
        <v>169.70482438252037</v>
      </c>
      <c r="O406" s="35">
        <f t="shared" si="31"/>
        <v>38184.578925902446</v>
      </c>
      <c r="P406" s="35">
        <f t="shared" si="34"/>
        <v>105.59291827466519</v>
      </c>
      <c r="Q406" s="35">
        <f t="shared" si="32"/>
        <v>30491.150192959823</v>
      </c>
      <c r="S406" s="112">
        <v>6785</v>
      </c>
      <c r="T406" s="35">
        <v>23193.360000000001</v>
      </c>
    </row>
    <row r="407" spans="1:20" x14ac:dyDescent="0.25">
      <c r="A407" s="112" t="s">
        <v>1214</v>
      </c>
      <c r="B407" s="79">
        <v>9744.5</v>
      </c>
      <c r="C407" s="86">
        <f t="shared" si="33"/>
        <v>29648.135593220341</v>
      </c>
      <c r="D407" s="79">
        <v>33900</v>
      </c>
      <c r="E407" s="79">
        <v>37</v>
      </c>
      <c r="F407" s="79">
        <v>258</v>
      </c>
      <c r="G407" s="79">
        <v>204100</v>
      </c>
      <c r="H407" s="79" t="s">
        <v>1027</v>
      </c>
      <c r="I407" s="79" t="s">
        <v>83</v>
      </c>
      <c r="J407" s="79">
        <v>0</v>
      </c>
      <c r="K407" s="79">
        <v>0</v>
      </c>
      <c r="L407" s="79">
        <v>1</v>
      </c>
      <c r="M407" s="34"/>
      <c r="N407" s="35">
        <f t="shared" si="30"/>
        <v>103.35554132471685</v>
      </c>
      <c r="O407" s="35">
        <f t="shared" si="31"/>
        <v>30222.664958966023</v>
      </c>
      <c r="P407" s="35">
        <f t="shared" si="34"/>
        <v>64.309387007967175</v>
      </c>
      <c r="Q407" s="35">
        <f t="shared" si="32"/>
        <v>25537.126440956061</v>
      </c>
      <c r="S407" s="112">
        <v>6794</v>
      </c>
      <c r="T407" s="35">
        <v>23200.49</v>
      </c>
    </row>
    <row r="408" spans="1:20" x14ac:dyDescent="0.25">
      <c r="A408" s="112" t="s">
        <v>470</v>
      </c>
      <c r="B408" s="79">
        <v>15987</v>
      </c>
      <c r="C408" s="86">
        <f t="shared" si="33"/>
        <v>37394.744976816073</v>
      </c>
      <c r="D408" s="79">
        <v>40800</v>
      </c>
      <c r="E408" s="79">
        <v>54</v>
      </c>
      <c r="F408" s="79">
        <v>593</v>
      </c>
      <c r="G408" s="79">
        <v>204300</v>
      </c>
      <c r="H408" s="79" t="s">
        <v>268</v>
      </c>
      <c r="I408" s="79" t="s">
        <v>83</v>
      </c>
      <c r="J408" s="79">
        <v>0</v>
      </c>
      <c r="K408" s="79">
        <v>0</v>
      </c>
      <c r="L408" s="79">
        <v>1</v>
      </c>
      <c r="M408" s="34"/>
      <c r="N408" s="35">
        <f t="shared" si="30"/>
        <v>169.5669392127096</v>
      </c>
      <c r="O408" s="35">
        <f t="shared" si="31"/>
        <v>38168.032705525155</v>
      </c>
      <c r="P408" s="35">
        <f t="shared" si="34"/>
        <v>105.50712402856702</v>
      </c>
      <c r="Q408" s="35">
        <f t="shared" si="32"/>
        <v>30480.854883428041</v>
      </c>
      <c r="S408" s="112">
        <v>6800</v>
      </c>
      <c r="T408" s="35">
        <v>23205.24</v>
      </c>
    </row>
    <row r="409" spans="1:20" x14ac:dyDescent="0.25">
      <c r="A409" s="112" t="s">
        <v>471</v>
      </c>
      <c r="B409" s="79">
        <v>19125</v>
      </c>
      <c r="C409" s="86">
        <f t="shared" si="33"/>
        <v>48242.231075697215</v>
      </c>
      <c r="D409" s="79">
        <v>51600</v>
      </c>
      <c r="E409" s="79">
        <v>49</v>
      </c>
      <c r="F409" s="79">
        <v>704</v>
      </c>
      <c r="G409" s="79">
        <v>205000</v>
      </c>
      <c r="H409" s="79" t="s">
        <v>268</v>
      </c>
      <c r="I409" s="79" t="s">
        <v>83</v>
      </c>
      <c r="J409" s="79">
        <v>0</v>
      </c>
      <c r="K409" s="79">
        <v>0</v>
      </c>
      <c r="L409" s="79">
        <v>1</v>
      </c>
      <c r="M409" s="34"/>
      <c r="N409" s="35">
        <f t="shared" si="30"/>
        <v>202.85029789473137</v>
      </c>
      <c r="O409" s="35">
        <f t="shared" si="31"/>
        <v>42162.035747367765</v>
      </c>
      <c r="P409" s="35">
        <f t="shared" si="34"/>
        <v>126.21653512518573</v>
      </c>
      <c r="Q409" s="35">
        <f t="shared" si="32"/>
        <v>32965.98421502229</v>
      </c>
      <c r="S409" s="112">
        <v>6802</v>
      </c>
      <c r="T409" s="35">
        <v>23206.82</v>
      </c>
    </row>
    <row r="410" spans="1:20" x14ac:dyDescent="0.25">
      <c r="A410" s="112" t="s">
        <v>472</v>
      </c>
      <c r="B410" s="79">
        <v>15500</v>
      </c>
      <c r="C410" s="86">
        <f t="shared" si="33"/>
        <v>40884.429065743941</v>
      </c>
      <c r="D410" s="79">
        <v>43600</v>
      </c>
      <c r="E410" s="79">
        <v>36</v>
      </c>
      <c r="F410" s="79">
        <v>542</v>
      </c>
      <c r="G410" s="79">
        <v>205100</v>
      </c>
      <c r="H410" s="79" t="s">
        <v>268</v>
      </c>
      <c r="I410" s="79" t="s">
        <v>83</v>
      </c>
      <c r="J410" s="79">
        <v>0</v>
      </c>
      <c r="K410" s="79">
        <v>0</v>
      </c>
      <c r="L410" s="79">
        <v>1</v>
      </c>
      <c r="M410" s="34"/>
      <c r="N410" s="35">
        <f t="shared" si="30"/>
        <v>164.40154862056661</v>
      </c>
      <c r="O410" s="35">
        <f t="shared" si="31"/>
        <v>37548.185834467993</v>
      </c>
      <c r="P410" s="35">
        <f t="shared" si="34"/>
        <v>102.2931395785819</v>
      </c>
      <c r="Q410" s="35">
        <f t="shared" si="32"/>
        <v>30095.176749429829</v>
      </c>
      <c r="S410" s="112">
        <v>6806</v>
      </c>
      <c r="T410" s="35">
        <v>23209.99</v>
      </c>
    </row>
    <row r="411" spans="1:20" x14ac:dyDescent="0.25">
      <c r="A411" s="112" t="s">
        <v>473</v>
      </c>
      <c r="B411" s="79">
        <v>15500</v>
      </c>
      <c r="C411" s="86">
        <f t="shared" si="33"/>
        <v>34689.890710382511</v>
      </c>
      <c r="D411" s="79">
        <v>37900</v>
      </c>
      <c r="E411" s="79">
        <v>31</v>
      </c>
      <c r="F411" s="79">
        <v>335</v>
      </c>
      <c r="G411" s="79">
        <v>205200</v>
      </c>
      <c r="H411" s="79" t="s">
        <v>268</v>
      </c>
      <c r="I411" s="79" t="s">
        <v>83</v>
      </c>
      <c r="J411" s="79">
        <v>0</v>
      </c>
      <c r="K411" s="79">
        <v>0</v>
      </c>
      <c r="L411" s="79">
        <v>1</v>
      </c>
      <c r="M411" s="34"/>
      <c r="N411" s="35">
        <f t="shared" si="30"/>
        <v>164.40154862056661</v>
      </c>
      <c r="O411" s="35">
        <f t="shared" si="31"/>
        <v>37548.185834467993</v>
      </c>
      <c r="P411" s="35">
        <f t="shared" si="34"/>
        <v>102.2931395785819</v>
      </c>
      <c r="Q411" s="35">
        <f t="shared" si="32"/>
        <v>30095.176749429829</v>
      </c>
      <c r="S411" s="112">
        <v>6819</v>
      </c>
      <c r="T411" s="35">
        <v>23220.29</v>
      </c>
    </row>
    <row r="412" spans="1:20" x14ac:dyDescent="0.25">
      <c r="A412" s="112" t="s">
        <v>1215</v>
      </c>
      <c r="B412" s="79">
        <v>16500</v>
      </c>
      <c r="C412" s="86">
        <f t="shared" si="33"/>
        <v>40711.4375</v>
      </c>
      <c r="D412" s="79">
        <v>44600</v>
      </c>
      <c r="E412" s="79">
        <v>279</v>
      </c>
      <c r="F412" s="79">
        <v>2921</v>
      </c>
      <c r="G412" s="79">
        <v>205300</v>
      </c>
      <c r="H412" s="79" t="s">
        <v>1027</v>
      </c>
      <c r="I412" s="79" t="s">
        <v>83</v>
      </c>
      <c r="J412" s="79">
        <v>0</v>
      </c>
      <c r="K412" s="79">
        <v>0</v>
      </c>
      <c r="L412" s="79">
        <v>1</v>
      </c>
      <c r="M412" s="34"/>
      <c r="N412" s="35">
        <f t="shared" si="30"/>
        <v>175.00810014447413</v>
      </c>
      <c r="O412" s="35">
        <f t="shared" si="31"/>
        <v>38820.972017336899</v>
      </c>
      <c r="P412" s="35">
        <f t="shared" si="34"/>
        <v>108.89269697074847</v>
      </c>
      <c r="Q412" s="35">
        <f t="shared" si="32"/>
        <v>30887.123636489814</v>
      </c>
      <c r="S412" s="112">
        <v>6830.5</v>
      </c>
      <c r="T412" s="35">
        <v>23229.39</v>
      </c>
    </row>
    <row r="413" spans="1:20" x14ac:dyDescent="0.25">
      <c r="A413" s="112" t="s">
        <v>1216</v>
      </c>
      <c r="B413" s="79">
        <v>14000</v>
      </c>
      <c r="C413" s="86">
        <f t="shared" si="33"/>
        <v>36927.135678391962</v>
      </c>
      <c r="D413" s="79">
        <v>41400</v>
      </c>
      <c r="E413" s="79">
        <v>301</v>
      </c>
      <c r="F413" s="79">
        <v>2485</v>
      </c>
      <c r="G413" s="79">
        <v>205400</v>
      </c>
      <c r="H413" s="79" t="s">
        <v>1027</v>
      </c>
      <c r="I413" s="79" t="s">
        <v>83</v>
      </c>
      <c r="J413" s="79">
        <v>0</v>
      </c>
      <c r="K413" s="79">
        <v>0</v>
      </c>
      <c r="L413" s="79">
        <v>1</v>
      </c>
      <c r="M413" s="34"/>
      <c r="N413" s="35">
        <f t="shared" si="30"/>
        <v>148.49172133470532</v>
      </c>
      <c r="O413" s="35">
        <f t="shared" si="31"/>
        <v>35639.006560164635</v>
      </c>
      <c r="P413" s="35">
        <f t="shared" si="34"/>
        <v>92.393803490332033</v>
      </c>
      <c r="Q413" s="35">
        <f t="shared" si="32"/>
        <v>28907.256418839843</v>
      </c>
      <c r="S413" s="112">
        <v>6837.5</v>
      </c>
      <c r="T413" s="35">
        <v>23234.94</v>
      </c>
    </row>
    <row r="414" spans="1:20" x14ac:dyDescent="0.25">
      <c r="A414" s="112" t="s">
        <v>1217</v>
      </c>
      <c r="B414" s="79">
        <v>9701.5</v>
      </c>
      <c r="C414" s="86">
        <f t="shared" si="33"/>
        <v>24198.113207547169</v>
      </c>
      <c r="D414" s="79">
        <v>28500</v>
      </c>
      <c r="E414" s="79">
        <v>48</v>
      </c>
      <c r="F414" s="79">
        <v>270</v>
      </c>
      <c r="G414" s="79">
        <v>205500</v>
      </c>
      <c r="H414" s="79" t="s">
        <v>1027</v>
      </c>
      <c r="I414" s="79" t="s">
        <v>83</v>
      </c>
      <c r="J414" s="79">
        <v>0</v>
      </c>
      <c r="K414" s="79">
        <v>0</v>
      </c>
      <c r="L414" s="79">
        <v>1</v>
      </c>
      <c r="M414" s="34"/>
      <c r="N414" s="35">
        <f t="shared" si="30"/>
        <v>102.89945960918884</v>
      </c>
      <c r="O414" s="35">
        <f t="shared" si="31"/>
        <v>30167.935153102662</v>
      </c>
      <c r="P414" s="35">
        <f t="shared" si="34"/>
        <v>64.025606040104023</v>
      </c>
      <c r="Q414" s="35">
        <f t="shared" si="32"/>
        <v>25503.072724812482</v>
      </c>
      <c r="S414" s="112">
        <v>6843</v>
      </c>
      <c r="T414" s="35">
        <v>23239.29</v>
      </c>
    </row>
    <row r="415" spans="1:20" x14ac:dyDescent="0.25">
      <c r="A415" s="112" t="s">
        <v>1218</v>
      </c>
      <c r="B415" s="79">
        <v>8218</v>
      </c>
      <c r="C415" s="86">
        <f t="shared" si="33"/>
        <v>27253.660174613833</v>
      </c>
      <c r="D415" s="79">
        <v>32700</v>
      </c>
      <c r="E415" s="79">
        <v>248</v>
      </c>
      <c r="F415" s="79">
        <v>1241</v>
      </c>
      <c r="G415" s="79">
        <v>205700</v>
      </c>
      <c r="H415" s="79" t="s">
        <v>1027</v>
      </c>
      <c r="I415" s="79" t="s">
        <v>85</v>
      </c>
      <c r="J415" s="79">
        <v>0</v>
      </c>
      <c r="K415" s="79">
        <v>0</v>
      </c>
      <c r="L415" s="79">
        <v>1</v>
      </c>
      <c r="M415" s="34"/>
      <c r="N415" s="35">
        <f t="shared" si="30"/>
        <v>87.164640423472036</v>
      </c>
      <c r="O415" s="35">
        <f t="shared" si="31"/>
        <v>28279.756850816644</v>
      </c>
      <c r="P415" s="35">
        <f t="shared" si="34"/>
        <v>54.235162648824911</v>
      </c>
      <c r="Q415" s="35">
        <f t="shared" si="32"/>
        <v>24328.21951785899</v>
      </c>
      <c r="S415" s="112">
        <v>6844</v>
      </c>
      <c r="T415" s="35">
        <v>23240.080000000002</v>
      </c>
    </row>
    <row r="416" spans="1:20" x14ac:dyDescent="0.25">
      <c r="A416" s="112" t="s">
        <v>1219</v>
      </c>
      <c r="B416" s="79">
        <v>5000</v>
      </c>
      <c r="C416" s="86">
        <f t="shared" si="33"/>
        <v>33678.97574123989</v>
      </c>
      <c r="D416" s="79">
        <v>40700</v>
      </c>
      <c r="E416" s="79">
        <v>384</v>
      </c>
      <c r="F416" s="79">
        <v>1842</v>
      </c>
      <c r="G416" s="79">
        <v>205800</v>
      </c>
      <c r="H416" s="79" t="s">
        <v>1027</v>
      </c>
      <c r="I416" s="79" t="s">
        <v>85</v>
      </c>
      <c r="J416" s="79">
        <v>0</v>
      </c>
      <c r="K416" s="79">
        <v>0</v>
      </c>
      <c r="L416" s="79">
        <v>1</v>
      </c>
      <c r="M416" s="34"/>
      <c r="N416" s="35">
        <f t="shared" si="30"/>
        <v>53.03275761953762</v>
      </c>
      <c r="O416" s="35">
        <f t="shared" si="31"/>
        <v>24183.930914344513</v>
      </c>
      <c r="P416" s="35">
        <f t="shared" si="34"/>
        <v>32.997786960832869</v>
      </c>
      <c r="Q416" s="35">
        <f t="shared" si="32"/>
        <v>21779.734435299943</v>
      </c>
      <c r="S416" s="112">
        <v>6860</v>
      </c>
      <c r="T416" s="35">
        <v>23252.76</v>
      </c>
    </row>
    <row r="417" spans="1:20" x14ac:dyDescent="0.25">
      <c r="A417" s="112" t="s">
        <v>1220</v>
      </c>
      <c r="B417" s="79">
        <v>4750</v>
      </c>
      <c r="C417" s="86">
        <f t="shared" si="33"/>
        <v>33845.918367346938</v>
      </c>
      <c r="D417" s="79">
        <v>41000</v>
      </c>
      <c r="E417" s="79">
        <v>171</v>
      </c>
      <c r="F417" s="79">
        <v>809</v>
      </c>
      <c r="G417" s="79">
        <v>206400</v>
      </c>
      <c r="H417" s="79" t="s">
        <v>1027</v>
      </c>
      <c r="I417" s="79" t="s">
        <v>85</v>
      </c>
      <c r="J417" s="79">
        <v>0</v>
      </c>
      <c r="K417" s="79">
        <v>0</v>
      </c>
      <c r="L417" s="79">
        <v>1</v>
      </c>
      <c r="M417" s="34"/>
      <c r="N417" s="35">
        <f t="shared" si="30"/>
        <v>50.381119738560741</v>
      </c>
      <c r="O417" s="35">
        <f t="shared" si="31"/>
        <v>23865.734368627287</v>
      </c>
      <c r="P417" s="35">
        <f t="shared" si="34"/>
        <v>31.347897612791225</v>
      </c>
      <c r="Q417" s="35">
        <f t="shared" si="32"/>
        <v>21581.747713534947</v>
      </c>
      <c r="S417" s="112">
        <v>6861</v>
      </c>
      <c r="T417" s="35">
        <v>23253.55</v>
      </c>
    </row>
    <row r="418" spans="1:20" x14ac:dyDescent="0.25">
      <c r="A418" s="112" t="s">
        <v>474</v>
      </c>
      <c r="B418" s="79">
        <v>17593.5</v>
      </c>
      <c r="C418" s="86">
        <f t="shared" si="33"/>
        <v>44147.651006711407</v>
      </c>
      <c r="D418" s="79">
        <v>50600</v>
      </c>
      <c r="E418" s="79">
        <v>57</v>
      </c>
      <c r="F418" s="79">
        <v>390</v>
      </c>
      <c r="G418" s="79">
        <v>206500</v>
      </c>
      <c r="H418" s="79" t="s">
        <v>268</v>
      </c>
      <c r="I418" s="79" t="s">
        <v>83</v>
      </c>
      <c r="J418" s="79">
        <v>0</v>
      </c>
      <c r="K418" s="79">
        <v>0</v>
      </c>
      <c r="L418" s="79">
        <v>1</v>
      </c>
      <c r="M418" s="34"/>
      <c r="N418" s="35">
        <f t="shared" si="30"/>
        <v>186.60636423586703</v>
      </c>
      <c r="O418" s="35">
        <f t="shared" si="31"/>
        <v>40212.763708304046</v>
      </c>
      <c r="P418" s="35">
        <f t="shared" si="34"/>
        <v>116.10931297908263</v>
      </c>
      <c r="Q418" s="35">
        <f t="shared" si="32"/>
        <v>31753.117557489917</v>
      </c>
      <c r="S418" s="112">
        <v>6869.5</v>
      </c>
      <c r="T418" s="35">
        <v>23260.28</v>
      </c>
    </row>
    <row r="419" spans="1:20" x14ac:dyDescent="0.25">
      <c r="A419" s="112" t="s">
        <v>1221</v>
      </c>
      <c r="B419" s="79">
        <v>4500</v>
      </c>
      <c r="C419" s="86">
        <f t="shared" si="33"/>
        <v>31389.147286821706</v>
      </c>
      <c r="D419" s="79">
        <v>38200</v>
      </c>
      <c r="E419" s="79">
        <v>115</v>
      </c>
      <c r="F419" s="79">
        <v>530</v>
      </c>
      <c r="G419" s="79">
        <v>207100</v>
      </c>
      <c r="H419" s="79" t="s">
        <v>1027</v>
      </c>
      <c r="I419" s="79" t="s">
        <v>85</v>
      </c>
      <c r="J419" s="79">
        <v>0</v>
      </c>
      <c r="K419" s="79">
        <v>0</v>
      </c>
      <c r="L419" s="79">
        <v>1</v>
      </c>
      <c r="M419" s="34"/>
      <c r="N419" s="35">
        <f t="shared" si="30"/>
        <v>47.729481857583856</v>
      </c>
      <c r="O419" s="35">
        <f t="shared" si="31"/>
        <v>23547.537822910061</v>
      </c>
      <c r="P419" s="35">
        <f t="shared" si="34"/>
        <v>29.698008264749586</v>
      </c>
      <c r="Q419" s="35">
        <f t="shared" si="32"/>
        <v>21383.760991769952</v>
      </c>
      <c r="S419" s="112">
        <v>6900</v>
      </c>
      <c r="T419" s="35">
        <v>23284.43</v>
      </c>
    </row>
    <row r="420" spans="1:20" x14ac:dyDescent="0.25">
      <c r="A420" s="112" t="s">
        <v>1222</v>
      </c>
      <c r="B420" s="79">
        <v>14250</v>
      </c>
      <c r="C420" s="86">
        <f t="shared" si="33"/>
        <v>41630.731102850063</v>
      </c>
      <c r="D420" s="79">
        <v>45400</v>
      </c>
      <c r="E420" s="79">
        <v>134</v>
      </c>
      <c r="F420" s="79">
        <v>1480</v>
      </c>
      <c r="G420" s="79">
        <v>207200</v>
      </c>
      <c r="H420" s="79" t="s">
        <v>1027</v>
      </c>
      <c r="I420" s="79" t="s">
        <v>83</v>
      </c>
      <c r="J420" s="79">
        <v>0</v>
      </c>
      <c r="K420" s="79">
        <v>0</v>
      </c>
      <c r="L420" s="79">
        <v>1</v>
      </c>
      <c r="M420" s="34"/>
      <c r="N420" s="35">
        <f t="shared" si="30"/>
        <v>151.14335921568221</v>
      </c>
      <c r="O420" s="35">
        <f t="shared" si="31"/>
        <v>35957.203105881868</v>
      </c>
      <c r="P420" s="35">
        <f t="shared" si="34"/>
        <v>94.043692838373687</v>
      </c>
      <c r="Q420" s="35">
        <f t="shared" si="32"/>
        <v>29105.243140604842</v>
      </c>
      <c r="S420" s="112">
        <v>6904</v>
      </c>
      <c r="T420" s="35">
        <v>23287.599999999999</v>
      </c>
    </row>
    <row r="421" spans="1:20" x14ac:dyDescent="0.25">
      <c r="A421" s="112" t="s">
        <v>475</v>
      </c>
      <c r="B421" s="79">
        <v>17500</v>
      </c>
      <c r="C421" s="86">
        <f t="shared" si="33"/>
        <v>45441.706161137437</v>
      </c>
      <c r="D421" s="79">
        <v>50200</v>
      </c>
      <c r="E421" s="79">
        <v>40</v>
      </c>
      <c r="F421" s="79">
        <v>382</v>
      </c>
      <c r="G421" s="79">
        <v>207300</v>
      </c>
      <c r="H421" s="79" t="s">
        <v>268</v>
      </c>
      <c r="I421" s="79" t="s">
        <v>83</v>
      </c>
      <c r="J421" s="79">
        <v>0</v>
      </c>
      <c r="K421" s="79">
        <v>0</v>
      </c>
      <c r="L421" s="79">
        <v>1</v>
      </c>
      <c r="M421" s="34"/>
      <c r="N421" s="35">
        <f t="shared" si="30"/>
        <v>185.61465166838167</v>
      </c>
      <c r="O421" s="35">
        <f t="shared" si="31"/>
        <v>40093.758200205804</v>
      </c>
      <c r="P421" s="35">
        <f t="shared" si="34"/>
        <v>115.49225436291505</v>
      </c>
      <c r="Q421" s="35">
        <f t="shared" si="32"/>
        <v>31679.070523549806</v>
      </c>
      <c r="S421" s="112">
        <v>6905</v>
      </c>
      <c r="T421" s="35">
        <v>23288.39</v>
      </c>
    </row>
    <row r="422" spans="1:20" x14ac:dyDescent="0.25">
      <c r="A422" s="112" t="s">
        <v>1223</v>
      </c>
      <c r="B422" s="79">
        <v>4765</v>
      </c>
      <c r="C422" s="86">
        <f t="shared" si="33"/>
        <v>31138.012422360247</v>
      </c>
      <c r="D422" s="79">
        <v>36700</v>
      </c>
      <c r="E422" s="79">
        <v>122</v>
      </c>
      <c r="F422" s="79">
        <v>683</v>
      </c>
      <c r="G422" s="79">
        <v>207400</v>
      </c>
      <c r="H422" s="79" t="s">
        <v>1027</v>
      </c>
      <c r="I422" s="79" t="s">
        <v>85</v>
      </c>
      <c r="J422" s="79">
        <v>0</v>
      </c>
      <c r="K422" s="79">
        <v>0</v>
      </c>
      <c r="L422" s="79">
        <v>1</v>
      </c>
      <c r="M422" s="34"/>
      <c r="N422" s="35">
        <f t="shared" si="30"/>
        <v>50.540218011419348</v>
      </c>
      <c r="O422" s="35">
        <f t="shared" si="31"/>
        <v>23884.826161370322</v>
      </c>
      <c r="P422" s="35">
        <f t="shared" si="34"/>
        <v>31.446890973673725</v>
      </c>
      <c r="Q422" s="35">
        <f t="shared" si="32"/>
        <v>21593.626916840847</v>
      </c>
      <c r="S422" s="112">
        <v>6905.5</v>
      </c>
      <c r="T422" s="35">
        <v>23288.79</v>
      </c>
    </row>
    <row r="423" spans="1:20" x14ac:dyDescent="0.25">
      <c r="A423" s="112" t="s">
        <v>1224</v>
      </c>
      <c r="B423" s="79">
        <v>4450</v>
      </c>
      <c r="C423" s="86">
        <f t="shared" si="33"/>
        <v>31130.058479532163</v>
      </c>
      <c r="D423" s="79">
        <v>37700</v>
      </c>
      <c r="E423" s="79">
        <v>149</v>
      </c>
      <c r="F423" s="79">
        <v>706</v>
      </c>
      <c r="G423" s="79">
        <v>207500</v>
      </c>
      <c r="H423" s="79" t="s">
        <v>1027</v>
      </c>
      <c r="I423" s="79" t="s">
        <v>85</v>
      </c>
      <c r="J423" s="79">
        <v>0</v>
      </c>
      <c r="K423" s="79">
        <v>0</v>
      </c>
      <c r="L423" s="79">
        <v>1</v>
      </c>
      <c r="M423" s="34"/>
      <c r="N423" s="35">
        <f t="shared" si="30"/>
        <v>47.199154281388481</v>
      </c>
      <c r="O423" s="35">
        <f t="shared" si="31"/>
        <v>23483.898513766617</v>
      </c>
      <c r="P423" s="35">
        <f t="shared" si="34"/>
        <v>29.368030395141258</v>
      </c>
      <c r="Q423" s="35">
        <f t="shared" si="32"/>
        <v>21344.16364741695</v>
      </c>
      <c r="S423" s="112">
        <v>6907</v>
      </c>
      <c r="T423" s="35">
        <v>23289.98</v>
      </c>
    </row>
    <row r="424" spans="1:20" x14ac:dyDescent="0.25">
      <c r="A424" s="112" t="s">
        <v>476</v>
      </c>
      <c r="B424" s="79">
        <v>19500</v>
      </c>
      <c r="C424" s="86">
        <f t="shared" si="33"/>
        <v>39580.298507462685</v>
      </c>
      <c r="D424" s="79">
        <v>46200</v>
      </c>
      <c r="E424" s="79">
        <v>48</v>
      </c>
      <c r="F424" s="79">
        <v>287</v>
      </c>
      <c r="G424" s="79">
        <v>207600</v>
      </c>
      <c r="H424" s="79" t="s">
        <v>268</v>
      </c>
      <c r="I424" s="79" t="s">
        <v>83</v>
      </c>
      <c r="J424" s="79">
        <v>0</v>
      </c>
      <c r="K424" s="79">
        <v>0</v>
      </c>
      <c r="L424" s="79">
        <v>1</v>
      </c>
      <c r="M424" s="34"/>
      <c r="N424" s="35">
        <f t="shared" si="30"/>
        <v>206.82775471619669</v>
      </c>
      <c r="O424" s="35">
        <f t="shared" si="31"/>
        <v>42639.330565943601</v>
      </c>
      <c r="P424" s="35">
        <f t="shared" si="34"/>
        <v>128.6913691472482</v>
      </c>
      <c r="Q424" s="35">
        <f t="shared" si="32"/>
        <v>33262.96429766978</v>
      </c>
      <c r="S424" s="112">
        <v>6927</v>
      </c>
      <c r="T424" s="35">
        <v>23305.82</v>
      </c>
    </row>
    <row r="425" spans="1:20" x14ac:dyDescent="0.25">
      <c r="A425" s="112" t="s">
        <v>477</v>
      </c>
      <c r="B425" s="79">
        <v>16250</v>
      </c>
      <c r="C425" s="86">
        <f t="shared" si="33"/>
        <v>72998.171500630517</v>
      </c>
      <c r="D425" s="79">
        <v>79900</v>
      </c>
      <c r="E425" s="79">
        <v>137</v>
      </c>
      <c r="F425" s="79">
        <v>1449</v>
      </c>
      <c r="G425" s="79">
        <v>207700</v>
      </c>
      <c r="H425" s="79" t="s">
        <v>268</v>
      </c>
      <c r="I425" s="79" t="s">
        <v>83</v>
      </c>
      <c r="J425" s="79">
        <v>0</v>
      </c>
      <c r="K425" s="79">
        <v>0</v>
      </c>
      <c r="L425" s="79">
        <v>1</v>
      </c>
      <c r="M425" s="34"/>
      <c r="N425" s="35">
        <f t="shared" si="30"/>
        <v>172.35646226349726</v>
      </c>
      <c r="O425" s="35">
        <f t="shared" si="31"/>
        <v>38502.775471619672</v>
      </c>
      <c r="P425" s="35">
        <f t="shared" si="34"/>
        <v>107.24280762270683</v>
      </c>
      <c r="Q425" s="35">
        <f t="shared" si="32"/>
        <v>30689.136914724819</v>
      </c>
      <c r="S425" s="112">
        <v>6927.5</v>
      </c>
      <c r="T425" s="35">
        <v>23306.21</v>
      </c>
    </row>
    <row r="426" spans="1:20" x14ac:dyDescent="0.25">
      <c r="A426" s="112" t="s">
        <v>478</v>
      </c>
      <c r="B426" s="79">
        <v>24250</v>
      </c>
      <c r="C426" s="86">
        <f t="shared" si="33"/>
        <v>68143.614718614714</v>
      </c>
      <c r="D426" s="79">
        <v>73300</v>
      </c>
      <c r="E426" s="79">
        <v>65</v>
      </c>
      <c r="F426" s="79">
        <v>859</v>
      </c>
      <c r="G426" s="79">
        <v>207800</v>
      </c>
      <c r="H426" s="79" t="s">
        <v>268</v>
      </c>
      <c r="I426" s="79" t="s">
        <v>83</v>
      </c>
      <c r="J426" s="79">
        <v>0</v>
      </c>
      <c r="K426" s="79">
        <v>0</v>
      </c>
      <c r="L426" s="79">
        <v>1</v>
      </c>
      <c r="M426" s="34"/>
      <c r="N426" s="35">
        <f t="shared" si="30"/>
        <v>257.20887445475745</v>
      </c>
      <c r="O426" s="35">
        <f t="shared" si="31"/>
        <v>48685.064934570895</v>
      </c>
      <c r="P426" s="35">
        <f t="shared" si="34"/>
        <v>160.03926676003942</v>
      </c>
      <c r="Q426" s="35">
        <f t="shared" si="32"/>
        <v>37024.712011204727</v>
      </c>
      <c r="S426" s="112">
        <v>6930</v>
      </c>
      <c r="T426" s="35">
        <v>23308.19</v>
      </c>
    </row>
    <row r="427" spans="1:20" x14ac:dyDescent="0.25">
      <c r="A427" s="112" t="s">
        <v>479</v>
      </c>
      <c r="B427" s="79">
        <v>21000</v>
      </c>
      <c r="C427" s="86">
        <f t="shared" si="33"/>
        <v>31871.543086172343</v>
      </c>
      <c r="D427" s="79">
        <v>36900</v>
      </c>
      <c r="E427" s="79">
        <v>68</v>
      </c>
      <c r="F427" s="79">
        <v>431</v>
      </c>
      <c r="G427" s="79">
        <v>208000</v>
      </c>
      <c r="H427" s="79" t="s">
        <v>268</v>
      </c>
      <c r="I427" s="79" t="s">
        <v>83</v>
      </c>
      <c r="J427" s="79">
        <v>0</v>
      </c>
      <c r="K427" s="79">
        <v>0</v>
      </c>
      <c r="L427" s="79">
        <v>1</v>
      </c>
      <c r="M427" s="34"/>
      <c r="N427" s="35">
        <f t="shared" si="30"/>
        <v>222.73758200205799</v>
      </c>
      <c r="O427" s="35">
        <f t="shared" si="31"/>
        <v>44548.509840246959</v>
      </c>
      <c r="P427" s="35">
        <f t="shared" si="34"/>
        <v>138.59070523549804</v>
      </c>
      <c r="Q427" s="35">
        <f t="shared" si="32"/>
        <v>34450.884628259766</v>
      </c>
      <c r="S427" s="112">
        <v>6940</v>
      </c>
      <c r="T427" s="35">
        <v>23316.11</v>
      </c>
    </row>
    <row r="428" spans="1:20" x14ac:dyDescent="0.25">
      <c r="A428" s="112" t="s">
        <v>480</v>
      </c>
      <c r="B428" s="79">
        <v>15000</v>
      </c>
      <c r="C428" s="86">
        <f t="shared" si="33"/>
        <v>51059.385665529007</v>
      </c>
      <c r="D428" s="79">
        <v>54600</v>
      </c>
      <c r="E428" s="79">
        <v>38</v>
      </c>
      <c r="F428" s="79">
        <v>548</v>
      </c>
      <c r="G428" s="79">
        <v>208600</v>
      </c>
      <c r="H428" s="79" t="s">
        <v>268</v>
      </c>
      <c r="I428" s="79" t="s">
        <v>83</v>
      </c>
      <c r="J428" s="79">
        <v>0</v>
      </c>
      <c r="K428" s="79">
        <v>0</v>
      </c>
      <c r="L428" s="79">
        <v>1</v>
      </c>
      <c r="M428" s="34"/>
      <c r="N428" s="35">
        <f t="shared" si="30"/>
        <v>159.09827285861286</v>
      </c>
      <c r="O428" s="35">
        <f t="shared" si="31"/>
        <v>36911.79274303354</v>
      </c>
      <c r="P428" s="35">
        <f t="shared" si="34"/>
        <v>98.993360882498607</v>
      </c>
      <c r="Q428" s="35">
        <f t="shared" si="32"/>
        <v>29699.203305899831</v>
      </c>
      <c r="S428" s="112">
        <v>6958</v>
      </c>
      <c r="T428" s="35">
        <v>23330.37</v>
      </c>
    </row>
    <row r="429" spans="1:20" x14ac:dyDescent="0.25">
      <c r="A429" s="112" t="s">
        <v>1225</v>
      </c>
      <c r="B429" s="79">
        <v>13750</v>
      </c>
      <c r="C429" s="86">
        <f t="shared" si="33"/>
        <v>46556.671449067435</v>
      </c>
      <c r="D429" s="79">
        <v>50000</v>
      </c>
      <c r="E429" s="79">
        <v>144</v>
      </c>
      <c r="F429" s="79">
        <v>1947</v>
      </c>
      <c r="G429" s="79">
        <v>209100</v>
      </c>
      <c r="H429" s="79" t="s">
        <v>1027</v>
      </c>
      <c r="I429" s="79" t="s">
        <v>83</v>
      </c>
      <c r="J429" s="79">
        <v>0</v>
      </c>
      <c r="K429" s="79">
        <v>0</v>
      </c>
      <c r="L429" s="79">
        <v>1</v>
      </c>
      <c r="M429" s="34"/>
      <c r="N429" s="35">
        <f t="shared" si="30"/>
        <v>145.84008345372845</v>
      </c>
      <c r="O429" s="35">
        <f t="shared" si="31"/>
        <v>35320.810014447416</v>
      </c>
      <c r="P429" s="35">
        <f t="shared" si="34"/>
        <v>90.743914142290393</v>
      </c>
      <c r="Q429" s="35">
        <f t="shared" si="32"/>
        <v>28709.269697074847</v>
      </c>
      <c r="S429" s="112">
        <v>6997</v>
      </c>
      <c r="T429" s="35">
        <v>23361.25</v>
      </c>
    </row>
    <row r="430" spans="1:20" x14ac:dyDescent="0.25">
      <c r="A430" s="112" t="s">
        <v>481</v>
      </c>
      <c r="B430" s="79">
        <v>15000</v>
      </c>
      <c r="C430" s="86">
        <f t="shared" si="33"/>
        <v>33537.414965986398</v>
      </c>
      <c r="D430" s="79">
        <v>42500</v>
      </c>
      <c r="E430" s="79">
        <v>31</v>
      </c>
      <c r="F430" s="79">
        <v>116</v>
      </c>
      <c r="G430" s="79">
        <v>209200</v>
      </c>
      <c r="H430" s="79" t="s">
        <v>268</v>
      </c>
      <c r="I430" s="79" t="s">
        <v>83</v>
      </c>
      <c r="J430" s="79">
        <v>0</v>
      </c>
      <c r="K430" s="79">
        <v>0</v>
      </c>
      <c r="L430" s="79">
        <v>1</v>
      </c>
      <c r="M430" s="34"/>
      <c r="N430" s="35">
        <f t="shared" si="30"/>
        <v>159.09827285861286</v>
      </c>
      <c r="O430" s="35">
        <f t="shared" si="31"/>
        <v>36911.79274303354</v>
      </c>
      <c r="P430" s="35">
        <f t="shared" si="34"/>
        <v>98.993360882498607</v>
      </c>
      <c r="Q430" s="35">
        <f t="shared" si="32"/>
        <v>29699.203305899831</v>
      </c>
      <c r="S430" s="112">
        <v>6997.5</v>
      </c>
      <c r="T430" s="35">
        <v>23361.65</v>
      </c>
    </row>
    <row r="431" spans="1:20" x14ac:dyDescent="0.25">
      <c r="A431" s="112" t="s">
        <v>3265</v>
      </c>
      <c r="B431" s="79">
        <v>14500</v>
      </c>
      <c r="C431" s="86">
        <f t="shared" si="33"/>
        <v>29975.418994413409</v>
      </c>
      <c r="D431" s="79">
        <v>35300</v>
      </c>
      <c r="E431" s="79">
        <v>27</v>
      </c>
      <c r="F431" s="79">
        <v>152</v>
      </c>
      <c r="G431" s="79">
        <v>209300</v>
      </c>
      <c r="H431" s="79" t="s">
        <v>268</v>
      </c>
      <c r="I431" s="79" t="s">
        <v>83</v>
      </c>
      <c r="J431" s="79">
        <v>0</v>
      </c>
      <c r="K431" s="79">
        <v>0</v>
      </c>
      <c r="L431" s="79">
        <v>1</v>
      </c>
      <c r="M431" s="34"/>
      <c r="N431" s="35">
        <f t="shared" si="30"/>
        <v>153.7949970966591</v>
      </c>
      <c r="O431" s="35">
        <f t="shared" si="31"/>
        <v>36275.399651599088</v>
      </c>
      <c r="P431" s="35">
        <f t="shared" si="34"/>
        <v>95.693582186415327</v>
      </c>
      <c r="Q431" s="35">
        <f t="shared" si="32"/>
        <v>29303.229862369841</v>
      </c>
      <c r="S431" s="112">
        <v>7000</v>
      </c>
      <c r="T431" s="35">
        <v>23363.63</v>
      </c>
    </row>
    <row r="432" spans="1:20" x14ac:dyDescent="0.25">
      <c r="A432" s="112" t="s">
        <v>1226</v>
      </c>
      <c r="B432" s="79">
        <v>18977</v>
      </c>
      <c r="C432" s="86">
        <f t="shared" si="33"/>
        <v>46272.189349112428</v>
      </c>
      <c r="D432" s="79">
        <v>51000</v>
      </c>
      <c r="E432" s="79">
        <v>47</v>
      </c>
      <c r="F432" s="79">
        <v>460</v>
      </c>
      <c r="G432" s="79">
        <v>209500</v>
      </c>
      <c r="H432" s="79" t="s">
        <v>1027</v>
      </c>
      <c r="I432" s="79" t="s">
        <v>83</v>
      </c>
      <c r="J432" s="79">
        <v>0</v>
      </c>
      <c r="K432" s="79">
        <v>0</v>
      </c>
      <c r="L432" s="79">
        <v>1</v>
      </c>
      <c r="M432" s="34"/>
      <c r="N432" s="35">
        <f t="shared" si="30"/>
        <v>201.28052826919307</v>
      </c>
      <c r="O432" s="35">
        <f t="shared" si="31"/>
        <v>41973.66339230317</v>
      </c>
      <c r="P432" s="35">
        <f t="shared" si="34"/>
        <v>125.23980063114507</v>
      </c>
      <c r="Q432" s="35">
        <f t="shared" si="32"/>
        <v>32848.776075737405</v>
      </c>
      <c r="S432" s="112">
        <v>7012</v>
      </c>
      <c r="T432" s="35">
        <v>23373.13</v>
      </c>
    </row>
    <row r="433" spans="1:20" x14ac:dyDescent="0.25">
      <c r="A433" s="112" t="s">
        <v>1227</v>
      </c>
      <c r="B433" s="79">
        <v>14500</v>
      </c>
      <c r="C433" s="86">
        <f t="shared" si="33"/>
        <v>49299.558498896244</v>
      </c>
      <c r="D433" s="79">
        <v>53300</v>
      </c>
      <c r="E433" s="79">
        <v>306</v>
      </c>
      <c r="F433" s="79">
        <v>3771</v>
      </c>
      <c r="G433" s="79">
        <v>209900</v>
      </c>
      <c r="H433" s="79" t="s">
        <v>1027</v>
      </c>
      <c r="I433" s="79" t="s">
        <v>83</v>
      </c>
      <c r="J433" s="79">
        <v>0</v>
      </c>
      <c r="K433" s="79">
        <v>0</v>
      </c>
      <c r="L433" s="79">
        <v>1</v>
      </c>
      <c r="M433" s="34"/>
      <c r="N433" s="35">
        <f t="shared" si="30"/>
        <v>153.7949970966591</v>
      </c>
      <c r="O433" s="35">
        <f t="shared" si="31"/>
        <v>36275.399651599088</v>
      </c>
      <c r="P433" s="35">
        <f t="shared" si="34"/>
        <v>95.693582186415327</v>
      </c>
      <c r="Q433" s="35">
        <f t="shared" si="32"/>
        <v>29303.229862369841</v>
      </c>
      <c r="S433" s="112">
        <v>7027.5</v>
      </c>
      <c r="T433" s="35">
        <v>23385.41</v>
      </c>
    </row>
    <row r="434" spans="1:20" x14ac:dyDescent="0.25">
      <c r="A434" s="112" t="s">
        <v>1228</v>
      </c>
      <c r="B434" s="79">
        <v>12750</v>
      </c>
      <c r="C434" s="86">
        <f t="shared" si="33"/>
        <v>53425.548387096773</v>
      </c>
      <c r="D434" s="79">
        <v>60800</v>
      </c>
      <c r="E434" s="79">
        <v>94</v>
      </c>
      <c r="F434" s="79">
        <v>681</v>
      </c>
      <c r="G434" s="79">
        <v>210200</v>
      </c>
      <c r="H434" s="79" t="s">
        <v>1027</v>
      </c>
      <c r="I434" s="79" t="s">
        <v>83</v>
      </c>
      <c r="J434" s="79">
        <v>0</v>
      </c>
      <c r="K434" s="79">
        <v>0</v>
      </c>
      <c r="L434" s="79">
        <v>1</v>
      </c>
      <c r="M434" s="34"/>
      <c r="N434" s="35">
        <f t="shared" si="30"/>
        <v>135.23353192982094</v>
      </c>
      <c r="O434" s="35">
        <f t="shared" si="31"/>
        <v>34048.02383157851</v>
      </c>
      <c r="P434" s="35">
        <f t="shared" si="34"/>
        <v>84.144356750123819</v>
      </c>
      <c r="Q434" s="35">
        <f t="shared" si="32"/>
        <v>27917.322810014859</v>
      </c>
      <c r="S434" s="112">
        <v>7030</v>
      </c>
      <c r="T434" s="35">
        <v>23387.39</v>
      </c>
    </row>
    <row r="435" spans="1:20" x14ac:dyDescent="0.25">
      <c r="A435" s="112" t="s">
        <v>1229</v>
      </c>
      <c r="B435" s="79">
        <v>15000</v>
      </c>
      <c r="C435" s="86">
        <f t="shared" si="33"/>
        <v>61261.290322580644</v>
      </c>
      <c r="D435" s="79">
        <v>67200</v>
      </c>
      <c r="E435" s="79">
        <v>526</v>
      </c>
      <c r="F435" s="79">
        <v>5426</v>
      </c>
      <c r="G435" s="79">
        <v>210300</v>
      </c>
      <c r="H435" s="79" t="s">
        <v>1027</v>
      </c>
      <c r="I435" s="79" t="s">
        <v>83</v>
      </c>
      <c r="J435" s="79">
        <v>0</v>
      </c>
      <c r="K435" s="79">
        <v>0</v>
      </c>
      <c r="L435" s="79">
        <v>1</v>
      </c>
      <c r="M435" s="34"/>
      <c r="N435" s="35">
        <f t="shared" si="30"/>
        <v>159.09827285861286</v>
      </c>
      <c r="O435" s="35">
        <f t="shared" si="31"/>
        <v>36911.79274303354</v>
      </c>
      <c r="P435" s="35">
        <f t="shared" si="34"/>
        <v>98.993360882498607</v>
      </c>
      <c r="Q435" s="35">
        <f t="shared" si="32"/>
        <v>29699.203305899831</v>
      </c>
      <c r="S435" s="112">
        <v>7033</v>
      </c>
      <c r="T435" s="35">
        <v>23389.759999999998</v>
      </c>
    </row>
    <row r="436" spans="1:20" x14ac:dyDescent="0.25">
      <c r="A436" s="112" t="s">
        <v>3266</v>
      </c>
      <c r="B436" s="79">
        <v>12500</v>
      </c>
      <c r="C436" s="86">
        <f t="shared" si="33"/>
        <v>93480.903490759752</v>
      </c>
      <c r="D436" s="79">
        <v>99400</v>
      </c>
      <c r="E436" s="79">
        <v>58</v>
      </c>
      <c r="F436" s="79">
        <v>916</v>
      </c>
      <c r="G436" s="79">
        <v>210400</v>
      </c>
      <c r="H436" s="79" t="s">
        <v>1027</v>
      </c>
      <c r="I436" s="79" t="s">
        <v>83</v>
      </c>
      <c r="J436" s="79">
        <v>0</v>
      </c>
      <c r="K436" s="79">
        <v>0</v>
      </c>
      <c r="L436" s="79">
        <v>1</v>
      </c>
      <c r="M436" s="34"/>
      <c r="N436" s="35">
        <f t="shared" si="30"/>
        <v>132.58189404884405</v>
      </c>
      <c r="O436" s="35">
        <f t="shared" si="31"/>
        <v>33729.827285861284</v>
      </c>
      <c r="P436" s="35">
        <f t="shared" si="34"/>
        <v>82.494467402082179</v>
      </c>
      <c r="Q436" s="35">
        <f t="shared" si="32"/>
        <v>27719.33608824986</v>
      </c>
      <c r="S436" s="112">
        <v>7048</v>
      </c>
      <c r="T436" s="35">
        <v>23401.64</v>
      </c>
    </row>
    <row r="437" spans="1:20" x14ac:dyDescent="0.25">
      <c r="A437" s="112" t="s">
        <v>1230</v>
      </c>
      <c r="B437" s="79">
        <v>14841.5</v>
      </c>
      <c r="C437" s="86">
        <f t="shared" si="33"/>
        <v>52419.756592292091</v>
      </c>
      <c r="D437" s="79">
        <v>59300</v>
      </c>
      <c r="E437" s="79">
        <v>286</v>
      </c>
      <c r="F437" s="79">
        <v>2179</v>
      </c>
      <c r="G437" s="79">
        <v>210500</v>
      </c>
      <c r="H437" s="79" t="s">
        <v>1027</v>
      </c>
      <c r="I437" s="79" t="s">
        <v>83</v>
      </c>
      <c r="J437" s="79">
        <v>0</v>
      </c>
      <c r="K437" s="79">
        <v>0</v>
      </c>
      <c r="L437" s="79">
        <v>1</v>
      </c>
      <c r="M437" s="34"/>
      <c r="N437" s="35">
        <f t="shared" si="30"/>
        <v>157.41713444207349</v>
      </c>
      <c r="O437" s="35">
        <f t="shared" si="31"/>
        <v>36710.05613304882</v>
      </c>
      <c r="P437" s="35">
        <f t="shared" si="34"/>
        <v>97.947331035840222</v>
      </c>
      <c r="Q437" s="35">
        <f t="shared" si="32"/>
        <v>29573.679724300826</v>
      </c>
      <c r="S437" s="112">
        <v>7091</v>
      </c>
      <c r="T437" s="35">
        <v>23435.7</v>
      </c>
    </row>
    <row r="438" spans="1:20" x14ac:dyDescent="0.25">
      <c r="A438" s="112" t="s">
        <v>482</v>
      </c>
      <c r="B438" s="79">
        <v>13099</v>
      </c>
      <c r="C438" s="86">
        <f t="shared" si="33"/>
        <v>48694.046172539493</v>
      </c>
      <c r="D438" s="79">
        <v>52800</v>
      </c>
      <c r="E438" s="79">
        <v>64</v>
      </c>
      <c r="F438" s="79">
        <v>759</v>
      </c>
      <c r="G438" s="79">
        <v>210700</v>
      </c>
      <c r="H438" s="79" t="s">
        <v>268</v>
      </c>
      <c r="I438" s="79" t="s">
        <v>83</v>
      </c>
      <c r="J438" s="79">
        <v>0</v>
      </c>
      <c r="K438" s="79">
        <v>0</v>
      </c>
      <c r="L438" s="79">
        <v>1</v>
      </c>
      <c r="M438" s="34"/>
      <c r="N438" s="35">
        <f t="shared" si="30"/>
        <v>138.93521841166466</v>
      </c>
      <c r="O438" s="35">
        <f t="shared" si="31"/>
        <v>34492.226209399756</v>
      </c>
      <c r="P438" s="35">
        <f t="shared" si="34"/>
        <v>86.447602279989951</v>
      </c>
      <c r="Q438" s="35">
        <f t="shared" si="32"/>
        <v>28193.712273598794</v>
      </c>
      <c r="S438" s="112">
        <v>7093</v>
      </c>
      <c r="T438" s="35">
        <v>23437.279999999999</v>
      </c>
    </row>
    <row r="439" spans="1:20" x14ac:dyDescent="0.25">
      <c r="A439" s="112" t="s">
        <v>483</v>
      </c>
      <c r="B439" s="79">
        <v>21290</v>
      </c>
      <c r="C439" s="86">
        <f t="shared" si="33"/>
        <v>45642.857142857145</v>
      </c>
      <c r="D439" s="79">
        <v>49700</v>
      </c>
      <c r="E439" s="79">
        <v>32</v>
      </c>
      <c r="F439" s="79">
        <v>360</v>
      </c>
      <c r="G439" s="79">
        <v>210800</v>
      </c>
      <c r="H439" s="79" t="s">
        <v>268</v>
      </c>
      <c r="I439" s="79" t="s">
        <v>83</v>
      </c>
      <c r="J439" s="79">
        <v>0</v>
      </c>
      <c r="K439" s="79">
        <v>0</v>
      </c>
      <c r="L439" s="79">
        <v>1</v>
      </c>
      <c r="M439" s="34"/>
      <c r="N439" s="35">
        <f t="shared" si="30"/>
        <v>225.81348194399118</v>
      </c>
      <c r="O439" s="35">
        <f t="shared" si="31"/>
        <v>44917.617833278942</v>
      </c>
      <c r="P439" s="35">
        <f t="shared" si="34"/>
        <v>140.50457687922639</v>
      </c>
      <c r="Q439" s="35">
        <f t="shared" si="32"/>
        <v>34680.549225507166</v>
      </c>
      <c r="S439" s="112">
        <v>7109</v>
      </c>
      <c r="T439" s="35">
        <v>23449.95</v>
      </c>
    </row>
    <row r="440" spans="1:20" x14ac:dyDescent="0.25">
      <c r="A440" s="112" t="s">
        <v>484</v>
      </c>
      <c r="B440" s="79">
        <v>19500</v>
      </c>
      <c r="C440" s="86">
        <f t="shared" si="33"/>
        <v>46564.195298372513</v>
      </c>
      <c r="D440" s="79">
        <v>50000</v>
      </c>
      <c r="E440" s="79">
        <v>38</v>
      </c>
      <c r="F440" s="79">
        <v>515</v>
      </c>
      <c r="G440" s="79">
        <v>210900</v>
      </c>
      <c r="H440" s="79" t="s">
        <v>268</v>
      </c>
      <c r="I440" s="79" t="s">
        <v>83</v>
      </c>
      <c r="J440" s="79">
        <v>0</v>
      </c>
      <c r="K440" s="79">
        <v>0</v>
      </c>
      <c r="L440" s="79">
        <v>1</v>
      </c>
      <c r="M440" s="34"/>
      <c r="N440" s="35">
        <f t="shared" si="30"/>
        <v>206.82775471619669</v>
      </c>
      <c r="O440" s="35">
        <f t="shared" si="31"/>
        <v>42639.330565943601</v>
      </c>
      <c r="P440" s="35">
        <f t="shared" si="34"/>
        <v>128.6913691472482</v>
      </c>
      <c r="Q440" s="35">
        <f t="shared" si="32"/>
        <v>33262.96429766978</v>
      </c>
      <c r="S440" s="112">
        <v>7119</v>
      </c>
      <c r="T440" s="35">
        <v>23457.87</v>
      </c>
    </row>
    <row r="441" spans="1:20" x14ac:dyDescent="0.25">
      <c r="A441" s="112" t="s">
        <v>485</v>
      </c>
      <c r="B441" s="79">
        <v>15000</v>
      </c>
      <c r="C441" s="86">
        <f t="shared" si="33"/>
        <v>38406.506849315068</v>
      </c>
      <c r="D441" s="79">
        <v>43300</v>
      </c>
      <c r="E441" s="79">
        <v>66</v>
      </c>
      <c r="F441" s="79">
        <v>518</v>
      </c>
      <c r="G441" s="79">
        <v>211400</v>
      </c>
      <c r="H441" s="79" t="s">
        <v>268</v>
      </c>
      <c r="I441" s="79" t="s">
        <v>83</v>
      </c>
      <c r="J441" s="79">
        <v>0</v>
      </c>
      <c r="K441" s="79">
        <v>0</v>
      </c>
      <c r="L441" s="79">
        <v>1</v>
      </c>
      <c r="M441" s="34"/>
      <c r="N441" s="35">
        <f t="shared" si="30"/>
        <v>159.09827285861286</v>
      </c>
      <c r="O441" s="35">
        <f t="shared" si="31"/>
        <v>36911.79274303354</v>
      </c>
      <c r="P441" s="35">
        <f t="shared" si="34"/>
        <v>98.993360882498607</v>
      </c>
      <c r="Q441" s="35">
        <f t="shared" si="32"/>
        <v>29699.203305899831</v>
      </c>
      <c r="S441" s="112">
        <v>7119.5</v>
      </c>
      <c r="T441" s="35">
        <v>23458.27</v>
      </c>
    </row>
    <row r="442" spans="1:20" x14ac:dyDescent="0.25">
      <c r="A442" s="112" t="s">
        <v>486</v>
      </c>
      <c r="B442" s="79">
        <v>9500</v>
      </c>
      <c r="C442" s="86">
        <f t="shared" si="33"/>
        <v>77426.87074829932</v>
      </c>
      <c r="D442" s="79">
        <v>85900</v>
      </c>
      <c r="E442" s="79">
        <v>29</v>
      </c>
      <c r="F442" s="79">
        <v>265</v>
      </c>
      <c r="G442" s="79">
        <v>211500</v>
      </c>
      <c r="H442" s="79" t="s">
        <v>268</v>
      </c>
      <c r="I442" s="79" t="s">
        <v>83</v>
      </c>
      <c r="J442" s="79">
        <v>0</v>
      </c>
      <c r="K442" s="79">
        <v>0</v>
      </c>
      <c r="L442" s="79">
        <v>1</v>
      </c>
      <c r="M442" s="34"/>
      <c r="N442" s="35">
        <f t="shared" si="30"/>
        <v>100.76223947712148</v>
      </c>
      <c r="O442" s="35">
        <f t="shared" si="31"/>
        <v>29911.468737254578</v>
      </c>
      <c r="P442" s="35">
        <f t="shared" si="34"/>
        <v>62.695795225582451</v>
      </c>
      <c r="Q442" s="35">
        <f t="shared" si="32"/>
        <v>25343.495427069895</v>
      </c>
      <c r="S442" s="112">
        <v>7124</v>
      </c>
      <c r="T442" s="35">
        <v>23461.83</v>
      </c>
    </row>
    <row r="443" spans="1:20" x14ac:dyDescent="0.25">
      <c r="A443" s="112" t="s">
        <v>487</v>
      </c>
      <c r="B443" s="79">
        <v>12000</v>
      </c>
      <c r="C443" s="86">
        <f t="shared" si="33"/>
        <v>38492.783505154643</v>
      </c>
      <c r="D443" s="79">
        <v>44100</v>
      </c>
      <c r="E443" s="79">
        <v>37</v>
      </c>
      <c r="F443" s="79">
        <v>254</v>
      </c>
      <c r="G443" s="79">
        <v>211700</v>
      </c>
      <c r="H443" s="79" t="s">
        <v>268</v>
      </c>
      <c r="I443" s="79" t="s">
        <v>83</v>
      </c>
      <c r="J443" s="79">
        <v>0</v>
      </c>
      <c r="K443" s="79">
        <v>0</v>
      </c>
      <c r="L443" s="79">
        <v>1</v>
      </c>
      <c r="M443" s="34"/>
      <c r="N443" s="35">
        <f t="shared" si="30"/>
        <v>127.27861828689028</v>
      </c>
      <c r="O443" s="35">
        <f t="shared" si="31"/>
        <v>33093.434194426838</v>
      </c>
      <c r="P443" s="35">
        <f t="shared" si="34"/>
        <v>79.1946887059989</v>
      </c>
      <c r="Q443" s="35">
        <f t="shared" si="32"/>
        <v>27323.362644719869</v>
      </c>
      <c r="S443" s="112">
        <v>7125</v>
      </c>
      <c r="T443" s="35">
        <v>23462.62</v>
      </c>
    </row>
    <row r="444" spans="1:20" x14ac:dyDescent="0.25">
      <c r="A444" s="112" t="s">
        <v>488</v>
      </c>
      <c r="B444" s="79">
        <v>21000</v>
      </c>
      <c r="C444" s="86">
        <f t="shared" si="33"/>
        <v>54397.026431718063</v>
      </c>
      <c r="D444" s="79">
        <v>57500</v>
      </c>
      <c r="E444" s="79">
        <v>49</v>
      </c>
      <c r="F444" s="79">
        <v>859</v>
      </c>
      <c r="G444" s="79">
        <v>211800</v>
      </c>
      <c r="H444" s="79" t="s">
        <v>268</v>
      </c>
      <c r="I444" s="79" t="s">
        <v>83</v>
      </c>
      <c r="J444" s="79">
        <v>0</v>
      </c>
      <c r="K444" s="79">
        <v>0</v>
      </c>
      <c r="L444" s="79">
        <v>1</v>
      </c>
      <c r="M444" s="34"/>
      <c r="N444" s="35">
        <f t="shared" si="30"/>
        <v>222.73758200205799</v>
      </c>
      <c r="O444" s="35">
        <f t="shared" si="31"/>
        <v>44548.509840246959</v>
      </c>
      <c r="P444" s="35">
        <f t="shared" si="34"/>
        <v>138.59070523549804</v>
      </c>
      <c r="Q444" s="35">
        <f t="shared" si="32"/>
        <v>34450.884628259766</v>
      </c>
      <c r="S444" s="112">
        <v>7130.5</v>
      </c>
      <c r="T444" s="35">
        <v>23466.98</v>
      </c>
    </row>
    <row r="445" spans="1:20" x14ac:dyDescent="0.25">
      <c r="A445" s="112" t="s">
        <v>489</v>
      </c>
      <c r="B445" s="79">
        <v>18750</v>
      </c>
      <c r="C445" s="86">
        <f t="shared" si="33"/>
        <v>56066.746126340884</v>
      </c>
      <c r="D445" s="79">
        <v>58800</v>
      </c>
      <c r="E445" s="79">
        <v>39</v>
      </c>
      <c r="F445" s="79">
        <v>800</v>
      </c>
      <c r="G445" s="79">
        <v>212000</v>
      </c>
      <c r="H445" s="79" t="s">
        <v>268</v>
      </c>
      <c r="I445" s="79" t="s">
        <v>83</v>
      </c>
      <c r="J445" s="79">
        <v>0</v>
      </c>
      <c r="K445" s="79">
        <v>0</v>
      </c>
      <c r="L445" s="79">
        <v>1</v>
      </c>
      <c r="M445" s="34"/>
      <c r="N445" s="35">
        <f t="shared" si="30"/>
        <v>198.87284107326607</v>
      </c>
      <c r="O445" s="35">
        <f t="shared" si="31"/>
        <v>41684.740928791929</v>
      </c>
      <c r="P445" s="35">
        <f t="shared" si="34"/>
        <v>123.74170110312326</v>
      </c>
      <c r="Q445" s="35">
        <f t="shared" si="32"/>
        <v>32669.004132374794</v>
      </c>
      <c r="S445" s="112">
        <v>7150</v>
      </c>
      <c r="T445" s="35">
        <v>23482.42</v>
      </c>
    </row>
    <row r="446" spans="1:20" x14ac:dyDescent="0.25">
      <c r="A446" s="112" t="s">
        <v>490</v>
      </c>
      <c r="B446" s="79">
        <v>23250</v>
      </c>
      <c r="C446" s="86">
        <f t="shared" si="33"/>
        <v>93655.116279069771</v>
      </c>
      <c r="D446" s="79">
        <v>105700</v>
      </c>
      <c r="E446" s="79">
        <v>49</v>
      </c>
      <c r="F446" s="79">
        <v>381</v>
      </c>
      <c r="G446" s="79">
        <v>212100</v>
      </c>
      <c r="H446" s="79" t="s">
        <v>268</v>
      </c>
      <c r="I446" s="79" t="s">
        <v>83</v>
      </c>
      <c r="J446" s="79">
        <v>0</v>
      </c>
      <c r="K446" s="79">
        <v>0</v>
      </c>
      <c r="L446" s="79">
        <v>1</v>
      </c>
      <c r="M446" s="34"/>
      <c r="N446" s="35">
        <f t="shared" si="30"/>
        <v>246.60232293084991</v>
      </c>
      <c r="O446" s="35">
        <f t="shared" si="31"/>
        <v>47412.27875170199</v>
      </c>
      <c r="P446" s="35">
        <f t="shared" si="34"/>
        <v>153.43970936787284</v>
      </c>
      <c r="Q446" s="35">
        <f t="shared" si="32"/>
        <v>36232.765124144738</v>
      </c>
      <c r="S446" s="112">
        <v>7158</v>
      </c>
      <c r="T446" s="35">
        <v>23488.76</v>
      </c>
    </row>
    <row r="447" spans="1:20" x14ac:dyDescent="0.25">
      <c r="A447" s="112" t="s">
        <v>3267</v>
      </c>
      <c r="B447" s="79">
        <v>13110</v>
      </c>
      <c r="C447" s="86">
        <f t="shared" si="33"/>
        <v>37973.321554770315</v>
      </c>
      <c r="D447" s="79">
        <v>42900</v>
      </c>
      <c r="E447" s="79">
        <v>65</v>
      </c>
      <c r="F447" s="79">
        <v>501</v>
      </c>
      <c r="G447" s="79">
        <v>212200</v>
      </c>
      <c r="H447" s="79" t="s">
        <v>268</v>
      </c>
      <c r="I447" s="79" t="s">
        <v>83</v>
      </c>
      <c r="J447" s="79">
        <v>0</v>
      </c>
      <c r="K447" s="79">
        <v>0</v>
      </c>
      <c r="L447" s="79">
        <v>1</v>
      </c>
      <c r="M447" s="34"/>
      <c r="N447" s="35">
        <f t="shared" si="30"/>
        <v>139.05189047842762</v>
      </c>
      <c r="O447" s="35">
        <f t="shared" si="31"/>
        <v>34506.226857411311</v>
      </c>
      <c r="P447" s="35">
        <f t="shared" si="34"/>
        <v>86.520197411303783</v>
      </c>
      <c r="Q447" s="35">
        <f t="shared" si="32"/>
        <v>28202.423689356452</v>
      </c>
      <c r="S447" s="112">
        <v>7158.5</v>
      </c>
      <c r="T447" s="35">
        <v>23489.15</v>
      </c>
    </row>
    <row r="448" spans="1:20" x14ac:dyDescent="0.25">
      <c r="A448" s="112" t="s">
        <v>491</v>
      </c>
      <c r="B448" s="79">
        <v>12500</v>
      </c>
      <c r="C448" s="86">
        <f t="shared" si="33"/>
        <v>37440.066225165559</v>
      </c>
      <c r="D448" s="79">
        <v>41800</v>
      </c>
      <c r="E448" s="79">
        <v>63</v>
      </c>
      <c r="F448" s="79">
        <v>541</v>
      </c>
      <c r="G448" s="79">
        <v>212300</v>
      </c>
      <c r="H448" s="79" t="s">
        <v>268</v>
      </c>
      <c r="I448" s="79" t="s">
        <v>83</v>
      </c>
      <c r="J448" s="79">
        <v>0</v>
      </c>
      <c r="K448" s="79">
        <v>0</v>
      </c>
      <c r="L448" s="79">
        <v>1</v>
      </c>
      <c r="M448" s="34"/>
      <c r="N448" s="35">
        <f t="shared" si="30"/>
        <v>132.58189404884405</v>
      </c>
      <c r="O448" s="35">
        <f t="shared" si="31"/>
        <v>33729.827285861284</v>
      </c>
      <c r="P448" s="35">
        <f t="shared" si="34"/>
        <v>82.494467402082179</v>
      </c>
      <c r="Q448" s="35">
        <f t="shared" si="32"/>
        <v>27719.33608824986</v>
      </c>
      <c r="S448" s="112">
        <v>7162.5</v>
      </c>
      <c r="T448" s="35">
        <v>23492.32</v>
      </c>
    </row>
    <row r="449" spans="1:20" x14ac:dyDescent="0.25">
      <c r="A449" s="112" t="s">
        <v>492</v>
      </c>
      <c r="B449" s="79">
        <v>23500</v>
      </c>
      <c r="C449" s="86">
        <f t="shared" si="33"/>
        <v>79875</v>
      </c>
      <c r="D449" s="79">
        <v>85200</v>
      </c>
      <c r="E449" s="79">
        <v>83</v>
      </c>
      <c r="F449" s="79">
        <v>1245</v>
      </c>
      <c r="G449" s="79">
        <v>212400</v>
      </c>
      <c r="H449" s="79" t="s">
        <v>268</v>
      </c>
      <c r="I449" s="79" t="s">
        <v>83</v>
      </c>
      <c r="J449" s="79">
        <v>0</v>
      </c>
      <c r="K449" s="79">
        <v>0</v>
      </c>
      <c r="L449" s="79">
        <v>1</v>
      </c>
      <c r="M449" s="34"/>
      <c r="N449" s="35">
        <f t="shared" si="30"/>
        <v>249.2539608118268</v>
      </c>
      <c r="O449" s="35">
        <f t="shared" si="31"/>
        <v>47730.475297419216</v>
      </c>
      <c r="P449" s="35">
        <f t="shared" si="34"/>
        <v>155.08959871591452</v>
      </c>
      <c r="Q449" s="35">
        <f t="shared" si="32"/>
        <v>36430.751845909741</v>
      </c>
      <c r="S449" s="112">
        <v>7167</v>
      </c>
      <c r="T449" s="35">
        <v>23495.88</v>
      </c>
    </row>
    <row r="450" spans="1:20" x14ac:dyDescent="0.25">
      <c r="A450" s="112" t="s">
        <v>493</v>
      </c>
      <c r="B450" s="79">
        <v>18250</v>
      </c>
      <c r="C450" s="86">
        <f t="shared" si="33"/>
        <v>31755.958549222796</v>
      </c>
      <c r="D450" s="79">
        <v>36700</v>
      </c>
      <c r="E450" s="79">
        <v>156</v>
      </c>
      <c r="F450" s="79">
        <v>1002</v>
      </c>
      <c r="G450" s="79">
        <v>212600</v>
      </c>
      <c r="H450" s="79" t="s">
        <v>268</v>
      </c>
      <c r="I450" s="79" t="s">
        <v>83</v>
      </c>
      <c r="J450" s="79">
        <v>0</v>
      </c>
      <c r="K450" s="79">
        <v>0</v>
      </c>
      <c r="L450" s="79">
        <v>1</v>
      </c>
      <c r="M450" s="34"/>
      <c r="N450" s="35">
        <f t="shared" si="30"/>
        <v>193.56956531131229</v>
      </c>
      <c r="O450" s="35">
        <f t="shared" si="31"/>
        <v>41048.347837357476</v>
      </c>
      <c r="P450" s="35">
        <f t="shared" si="34"/>
        <v>120.44192240703998</v>
      </c>
      <c r="Q450" s="35">
        <f t="shared" si="32"/>
        <v>32273.030688844796</v>
      </c>
      <c r="S450" s="112">
        <v>7187.5</v>
      </c>
      <c r="T450" s="35">
        <v>23512.12</v>
      </c>
    </row>
    <row r="451" spans="1:20" x14ac:dyDescent="0.25">
      <c r="A451" s="112" t="s">
        <v>494</v>
      </c>
      <c r="B451" s="79">
        <v>19000</v>
      </c>
      <c r="C451" s="86">
        <f t="shared" si="33"/>
        <v>79002.438065277238</v>
      </c>
      <c r="D451" s="79">
        <v>85600</v>
      </c>
      <c r="E451" s="79">
        <v>196</v>
      </c>
      <c r="F451" s="79">
        <v>2347</v>
      </c>
      <c r="G451" s="79">
        <v>212800</v>
      </c>
      <c r="H451" s="79" t="s">
        <v>268</v>
      </c>
      <c r="I451" s="79" t="s">
        <v>83</v>
      </c>
      <c r="J451" s="79">
        <v>0</v>
      </c>
      <c r="K451" s="79">
        <v>0</v>
      </c>
      <c r="L451" s="79">
        <v>1</v>
      </c>
      <c r="M451" s="34"/>
      <c r="N451" s="35">
        <f t="shared" si="30"/>
        <v>201.52447895424297</v>
      </c>
      <c r="O451" s="35">
        <f t="shared" si="31"/>
        <v>42002.937474509155</v>
      </c>
      <c r="P451" s="35">
        <f t="shared" si="34"/>
        <v>125.3915904511649</v>
      </c>
      <c r="Q451" s="35">
        <f t="shared" si="32"/>
        <v>32866.990854139789</v>
      </c>
      <c r="S451" s="112">
        <v>7200</v>
      </c>
      <c r="T451" s="35">
        <v>23522.02</v>
      </c>
    </row>
    <row r="452" spans="1:20" x14ac:dyDescent="0.25">
      <c r="A452" s="112" t="s">
        <v>495</v>
      </c>
      <c r="B452" s="79">
        <v>23250</v>
      </c>
      <c r="C452" s="86">
        <f t="shared" si="33"/>
        <v>63629.965080750764</v>
      </c>
      <c r="D452" s="79">
        <v>69500</v>
      </c>
      <c r="E452" s="79">
        <v>387</v>
      </c>
      <c r="F452" s="79">
        <v>4195</v>
      </c>
      <c r="G452" s="79">
        <v>213000</v>
      </c>
      <c r="H452" s="79" t="s">
        <v>268</v>
      </c>
      <c r="I452" s="79" t="s">
        <v>83</v>
      </c>
      <c r="J452" s="79">
        <v>0</v>
      </c>
      <c r="K452" s="79">
        <v>0</v>
      </c>
      <c r="L452" s="79">
        <v>1</v>
      </c>
      <c r="M452" s="34"/>
      <c r="N452" s="35">
        <f t="shared" si="30"/>
        <v>246.60232293084991</v>
      </c>
      <c r="O452" s="35">
        <f t="shared" si="31"/>
        <v>47412.27875170199</v>
      </c>
      <c r="P452" s="35">
        <f t="shared" si="34"/>
        <v>153.43970936787284</v>
      </c>
      <c r="Q452" s="35">
        <f t="shared" si="32"/>
        <v>36232.765124144738</v>
      </c>
      <c r="S452" s="112">
        <v>7203.5</v>
      </c>
      <c r="T452" s="35">
        <v>23524.79</v>
      </c>
    </row>
    <row r="453" spans="1:20" x14ac:dyDescent="0.25">
      <c r="A453" s="112" t="s">
        <v>496</v>
      </c>
      <c r="B453" s="79">
        <v>23250</v>
      </c>
      <c r="C453" s="86">
        <f t="shared" si="33"/>
        <v>59259.110473457673</v>
      </c>
      <c r="D453" s="79">
        <v>67600</v>
      </c>
      <c r="E453" s="79">
        <v>86</v>
      </c>
      <c r="F453" s="79">
        <v>611</v>
      </c>
      <c r="G453" s="79">
        <v>213300</v>
      </c>
      <c r="H453" s="79" t="s">
        <v>268</v>
      </c>
      <c r="I453" s="79" t="s">
        <v>83</v>
      </c>
      <c r="J453" s="79">
        <v>0</v>
      </c>
      <c r="K453" s="79">
        <v>0</v>
      </c>
      <c r="L453" s="79">
        <v>1</v>
      </c>
      <c r="M453" s="34"/>
      <c r="N453" s="35">
        <f t="shared" si="30"/>
        <v>246.60232293084991</v>
      </c>
      <c r="O453" s="35">
        <f t="shared" si="31"/>
        <v>47412.27875170199</v>
      </c>
      <c r="P453" s="35">
        <f t="shared" si="34"/>
        <v>153.43970936787284</v>
      </c>
      <c r="Q453" s="35">
        <f t="shared" si="32"/>
        <v>36232.765124144738</v>
      </c>
      <c r="S453" s="112">
        <v>7223</v>
      </c>
      <c r="T453" s="35">
        <v>23540.23</v>
      </c>
    </row>
    <row r="454" spans="1:20" x14ac:dyDescent="0.25">
      <c r="A454" s="112" t="s">
        <v>497</v>
      </c>
      <c r="B454" s="79">
        <v>22710</v>
      </c>
      <c r="C454" s="86">
        <f t="shared" si="33"/>
        <v>43369.825072886299</v>
      </c>
      <c r="D454" s="79">
        <v>47300</v>
      </c>
      <c r="E454" s="79">
        <v>57</v>
      </c>
      <c r="F454" s="79">
        <v>629</v>
      </c>
      <c r="G454" s="79">
        <v>213900</v>
      </c>
      <c r="H454" s="79" t="s">
        <v>268</v>
      </c>
      <c r="I454" s="79" t="s">
        <v>83</v>
      </c>
      <c r="J454" s="79">
        <v>0</v>
      </c>
      <c r="K454" s="79">
        <v>0</v>
      </c>
      <c r="L454" s="79">
        <v>1</v>
      </c>
      <c r="M454" s="34"/>
      <c r="N454" s="35">
        <f t="shared" ref="N454:N517" si="35">-PMT($O$3/12,120,B454)</f>
        <v>240.87478510793986</v>
      </c>
      <c r="O454" s="35">
        <f t="shared" ref="O454:O517" si="36">N454*12*10+$O$2</f>
        <v>46724.974212952788</v>
      </c>
      <c r="P454" s="35">
        <f t="shared" si="34"/>
        <v>149.87594837610288</v>
      </c>
      <c r="Q454" s="35">
        <f t="shared" ref="Q454:Q517" si="37">P454*12*10+$O$2</f>
        <v>35805.113805132351</v>
      </c>
      <c r="S454" s="112">
        <v>7240</v>
      </c>
      <c r="T454" s="35">
        <v>23553.7</v>
      </c>
    </row>
    <row r="455" spans="1:20" x14ac:dyDescent="0.25">
      <c r="A455" s="112" t="s">
        <v>498</v>
      </c>
      <c r="B455" s="79">
        <v>19000</v>
      </c>
      <c r="C455" s="86">
        <f t="shared" ref="C455:C518" si="38">D455*F455/SUM(E455:F455)</f>
        <v>42214.705882352944</v>
      </c>
      <c r="D455" s="79">
        <v>46300</v>
      </c>
      <c r="E455" s="79">
        <v>30</v>
      </c>
      <c r="F455" s="79">
        <v>310</v>
      </c>
      <c r="G455" s="79">
        <v>214000</v>
      </c>
      <c r="H455" s="79" t="s">
        <v>268</v>
      </c>
      <c r="I455" s="79" t="s">
        <v>83</v>
      </c>
      <c r="J455" s="79">
        <v>0</v>
      </c>
      <c r="K455" s="79">
        <v>0</v>
      </c>
      <c r="L455" s="79">
        <v>1</v>
      </c>
      <c r="M455" s="34"/>
      <c r="N455" s="35">
        <f t="shared" si="35"/>
        <v>201.52447895424297</v>
      </c>
      <c r="O455" s="35">
        <f t="shared" si="36"/>
        <v>42002.937474509155</v>
      </c>
      <c r="P455" s="35">
        <f t="shared" ref="P455:P518" si="39">-PMT($O$3/12,240,B455)</f>
        <v>125.3915904511649</v>
      </c>
      <c r="Q455" s="35">
        <f t="shared" si="37"/>
        <v>32866.990854139789</v>
      </c>
      <c r="S455" s="112">
        <v>7242.5</v>
      </c>
      <c r="T455" s="35">
        <v>23555.68</v>
      </c>
    </row>
    <row r="456" spans="1:20" x14ac:dyDescent="0.25">
      <c r="A456" s="112" t="s">
        <v>499</v>
      </c>
      <c r="B456" s="79">
        <v>26221</v>
      </c>
      <c r="C456" s="86">
        <f t="shared" si="38"/>
        <v>72423.816568047332</v>
      </c>
      <c r="D456" s="79">
        <v>77100</v>
      </c>
      <c r="E456" s="79">
        <v>41</v>
      </c>
      <c r="F456" s="79">
        <v>635</v>
      </c>
      <c r="G456" s="79">
        <v>214100</v>
      </c>
      <c r="H456" s="79" t="s">
        <v>268</v>
      </c>
      <c r="I456" s="79" t="s">
        <v>83</v>
      </c>
      <c r="J456" s="79">
        <v>0</v>
      </c>
      <c r="K456" s="79">
        <v>0</v>
      </c>
      <c r="L456" s="79">
        <v>1</v>
      </c>
      <c r="M456" s="34"/>
      <c r="N456" s="35">
        <f t="shared" si="35"/>
        <v>278.11438750837914</v>
      </c>
      <c r="O456" s="35">
        <f t="shared" si="36"/>
        <v>51193.726501005498</v>
      </c>
      <c r="P456" s="35">
        <f t="shared" si="39"/>
        <v>173.04699437999975</v>
      </c>
      <c r="Q456" s="35">
        <f t="shared" si="37"/>
        <v>38585.639325599972</v>
      </c>
      <c r="S456" s="112">
        <v>7245</v>
      </c>
      <c r="T456" s="35">
        <v>23557.66</v>
      </c>
    </row>
    <row r="457" spans="1:20" x14ac:dyDescent="0.25">
      <c r="A457" s="112" t="s">
        <v>500</v>
      </c>
      <c r="B457" s="79">
        <v>16001</v>
      </c>
      <c r="C457" s="86">
        <f t="shared" si="38"/>
        <v>45510.835913312694</v>
      </c>
      <c r="D457" s="79">
        <v>50400</v>
      </c>
      <c r="E457" s="79">
        <v>94</v>
      </c>
      <c r="F457" s="79">
        <v>875</v>
      </c>
      <c r="G457" s="79">
        <v>214300</v>
      </c>
      <c r="H457" s="79" t="s">
        <v>268</v>
      </c>
      <c r="I457" s="79" t="s">
        <v>83</v>
      </c>
      <c r="J457" s="79">
        <v>0</v>
      </c>
      <c r="K457" s="79">
        <v>0</v>
      </c>
      <c r="L457" s="79">
        <v>1</v>
      </c>
      <c r="M457" s="34"/>
      <c r="N457" s="35">
        <f t="shared" si="35"/>
        <v>169.71543093404429</v>
      </c>
      <c r="O457" s="35">
        <f t="shared" si="36"/>
        <v>38185.851712085314</v>
      </c>
      <c r="P457" s="35">
        <f t="shared" si="39"/>
        <v>105.59951783205734</v>
      </c>
      <c r="Q457" s="35">
        <f t="shared" si="37"/>
        <v>30491.94213984688</v>
      </c>
      <c r="S457" s="112">
        <v>7250</v>
      </c>
      <c r="T457" s="35">
        <v>23561.61</v>
      </c>
    </row>
    <row r="458" spans="1:20" x14ac:dyDescent="0.25">
      <c r="A458" s="112" t="s">
        <v>501</v>
      </c>
      <c r="B458" s="79">
        <v>9500</v>
      </c>
      <c r="C458" s="86">
        <f t="shared" si="38"/>
        <v>32181.09756097561</v>
      </c>
      <c r="D458" s="79">
        <v>35600</v>
      </c>
      <c r="E458" s="79">
        <v>63</v>
      </c>
      <c r="F458" s="79">
        <v>593</v>
      </c>
      <c r="G458" s="79">
        <v>214400</v>
      </c>
      <c r="H458" s="79" t="s">
        <v>268</v>
      </c>
      <c r="I458" s="79" t="s">
        <v>83</v>
      </c>
      <c r="J458" s="79">
        <v>0</v>
      </c>
      <c r="K458" s="79">
        <v>0</v>
      </c>
      <c r="L458" s="79">
        <v>1</v>
      </c>
      <c r="M458" s="34"/>
      <c r="N458" s="35">
        <f t="shared" si="35"/>
        <v>100.76223947712148</v>
      </c>
      <c r="O458" s="35">
        <f t="shared" si="36"/>
        <v>29911.468737254578</v>
      </c>
      <c r="P458" s="35">
        <f t="shared" si="39"/>
        <v>62.695795225582451</v>
      </c>
      <c r="Q458" s="35">
        <f t="shared" si="37"/>
        <v>25343.495427069895</v>
      </c>
      <c r="S458" s="112">
        <v>7253</v>
      </c>
      <c r="T458" s="35">
        <v>23563.99</v>
      </c>
    </row>
    <row r="459" spans="1:20" x14ac:dyDescent="0.25">
      <c r="A459" s="112" t="s">
        <v>502</v>
      </c>
      <c r="B459" s="79">
        <v>12984</v>
      </c>
      <c r="C459" s="86">
        <f t="shared" si="38"/>
        <v>43020.801526717558</v>
      </c>
      <c r="D459" s="79">
        <v>48900</v>
      </c>
      <c r="E459" s="79">
        <v>63</v>
      </c>
      <c r="F459" s="79">
        <v>461</v>
      </c>
      <c r="G459" s="79">
        <v>214500</v>
      </c>
      <c r="H459" s="79" t="s">
        <v>268</v>
      </c>
      <c r="I459" s="79" t="s">
        <v>83</v>
      </c>
      <c r="J459" s="79">
        <v>0</v>
      </c>
      <c r="K459" s="79">
        <v>0</v>
      </c>
      <c r="L459" s="79">
        <v>1</v>
      </c>
      <c r="M459" s="34"/>
      <c r="N459" s="35">
        <f t="shared" si="35"/>
        <v>137.71546498641527</v>
      </c>
      <c r="O459" s="35">
        <f t="shared" si="36"/>
        <v>34345.855798369834</v>
      </c>
      <c r="P459" s="35">
        <f t="shared" si="39"/>
        <v>85.688653179890792</v>
      </c>
      <c r="Q459" s="35">
        <f t="shared" si="37"/>
        <v>28102.638381586894</v>
      </c>
      <c r="S459" s="112">
        <v>7274</v>
      </c>
      <c r="T459" s="35">
        <v>23580.62</v>
      </c>
    </row>
    <row r="460" spans="1:20" x14ac:dyDescent="0.25">
      <c r="A460" s="112" t="s">
        <v>503</v>
      </c>
      <c r="B460" s="79">
        <v>20500</v>
      </c>
      <c r="C460" s="86">
        <f t="shared" si="38"/>
        <v>45017.66784452297</v>
      </c>
      <c r="D460" s="79">
        <v>49000</v>
      </c>
      <c r="E460" s="79">
        <v>92</v>
      </c>
      <c r="F460" s="79">
        <v>1040</v>
      </c>
      <c r="G460" s="79">
        <v>214600</v>
      </c>
      <c r="H460" s="79" t="s">
        <v>268</v>
      </c>
      <c r="I460" s="79" t="s">
        <v>83</v>
      </c>
      <c r="J460" s="79">
        <v>0</v>
      </c>
      <c r="K460" s="79">
        <v>0</v>
      </c>
      <c r="L460" s="79">
        <v>1</v>
      </c>
      <c r="M460" s="34"/>
      <c r="N460" s="35">
        <f t="shared" si="35"/>
        <v>217.43430624010421</v>
      </c>
      <c r="O460" s="35">
        <f t="shared" si="36"/>
        <v>43912.116748812507</v>
      </c>
      <c r="P460" s="35">
        <f t="shared" si="39"/>
        <v>135.29092653941478</v>
      </c>
      <c r="Q460" s="35">
        <f t="shared" si="37"/>
        <v>34054.911184729775</v>
      </c>
      <c r="S460" s="112">
        <v>7276</v>
      </c>
      <c r="T460" s="35">
        <v>23582.21</v>
      </c>
    </row>
    <row r="461" spans="1:20" x14ac:dyDescent="0.25">
      <c r="A461" s="112" t="s">
        <v>504</v>
      </c>
      <c r="B461" s="79">
        <v>21500</v>
      </c>
      <c r="C461" s="86">
        <f t="shared" si="38"/>
        <v>43335.365853658535</v>
      </c>
      <c r="D461" s="79">
        <v>48300</v>
      </c>
      <c r="E461" s="79">
        <v>59</v>
      </c>
      <c r="F461" s="79">
        <v>515</v>
      </c>
      <c r="G461" s="79">
        <v>214700</v>
      </c>
      <c r="H461" s="79" t="s">
        <v>268</v>
      </c>
      <c r="I461" s="79" t="s">
        <v>83</v>
      </c>
      <c r="J461" s="79">
        <v>0</v>
      </c>
      <c r="K461" s="79">
        <v>0</v>
      </c>
      <c r="L461" s="79">
        <v>1</v>
      </c>
      <c r="M461" s="34"/>
      <c r="N461" s="35">
        <f t="shared" si="35"/>
        <v>228.04085776401178</v>
      </c>
      <c r="O461" s="35">
        <f t="shared" si="36"/>
        <v>45184.902931681412</v>
      </c>
      <c r="P461" s="35">
        <f t="shared" si="39"/>
        <v>141.89048393158134</v>
      </c>
      <c r="Q461" s="35">
        <f t="shared" si="37"/>
        <v>34846.858071789757</v>
      </c>
      <c r="S461" s="112">
        <v>7284</v>
      </c>
      <c r="T461" s="35">
        <v>23588.54</v>
      </c>
    </row>
    <row r="462" spans="1:20" x14ac:dyDescent="0.25">
      <c r="A462" s="112" t="s">
        <v>505</v>
      </c>
      <c r="B462" s="79">
        <v>19500</v>
      </c>
      <c r="C462" s="86">
        <f t="shared" si="38"/>
        <v>47567.870036101085</v>
      </c>
      <c r="D462" s="79">
        <v>50100</v>
      </c>
      <c r="E462" s="79">
        <v>42</v>
      </c>
      <c r="F462" s="79">
        <v>789</v>
      </c>
      <c r="G462" s="79">
        <v>214800</v>
      </c>
      <c r="H462" s="79" t="s">
        <v>268</v>
      </c>
      <c r="I462" s="79" t="s">
        <v>83</v>
      </c>
      <c r="J462" s="79">
        <v>0</v>
      </c>
      <c r="K462" s="79">
        <v>0</v>
      </c>
      <c r="L462" s="79">
        <v>1</v>
      </c>
      <c r="M462" s="34"/>
      <c r="N462" s="35">
        <f t="shared" si="35"/>
        <v>206.82775471619669</v>
      </c>
      <c r="O462" s="35">
        <f t="shared" si="36"/>
        <v>42639.330565943601</v>
      </c>
      <c r="P462" s="35">
        <f t="shared" si="39"/>
        <v>128.6913691472482</v>
      </c>
      <c r="Q462" s="35">
        <f t="shared" si="37"/>
        <v>33262.96429766978</v>
      </c>
      <c r="S462" s="112">
        <v>7299.5</v>
      </c>
      <c r="T462" s="35">
        <v>23600.82</v>
      </c>
    </row>
    <row r="463" spans="1:20" x14ac:dyDescent="0.25">
      <c r="A463" s="112" t="s">
        <v>1231</v>
      </c>
      <c r="B463" s="79">
        <v>9500</v>
      </c>
      <c r="C463" s="86">
        <f t="shared" si="38"/>
        <v>34753.333333333336</v>
      </c>
      <c r="D463" s="79">
        <v>40100</v>
      </c>
      <c r="E463" s="79">
        <v>44</v>
      </c>
      <c r="F463" s="79">
        <v>286</v>
      </c>
      <c r="G463" s="79">
        <v>215100</v>
      </c>
      <c r="H463" s="79" t="s">
        <v>1027</v>
      </c>
      <c r="I463" s="79" t="s">
        <v>83</v>
      </c>
      <c r="J463" s="79">
        <v>0</v>
      </c>
      <c r="K463" s="79">
        <v>0</v>
      </c>
      <c r="L463" s="79">
        <v>1</v>
      </c>
      <c r="M463" s="34"/>
      <c r="N463" s="35">
        <f t="shared" si="35"/>
        <v>100.76223947712148</v>
      </c>
      <c r="O463" s="35">
        <f t="shared" si="36"/>
        <v>29911.468737254578</v>
      </c>
      <c r="P463" s="35">
        <f t="shared" si="39"/>
        <v>62.695795225582451</v>
      </c>
      <c r="Q463" s="35">
        <f t="shared" si="37"/>
        <v>25343.495427069895</v>
      </c>
      <c r="S463" s="112">
        <v>7306</v>
      </c>
      <c r="T463" s="35">
        <v>23605.96</v>
      </c>
    </row>
    <row r="464" spans="1:20" x14ac:dyDescent="0.25">
      <c r="A464" s="112" t="s">
        <v>506</v>
      </c>
      <c r="B464" s="79">
        <v>19500</v>
      </c>
      <c r="C464" s="86">
        <f t="shared" si="38"/>
        <v>38378.440366972478</v>
      </c>
      <c r="D464" s="79">
        <v>43500</v>
      </c>
      <c r="E464" s="79">
        <v>77</v>
      </c>
      <c r="F464" s="79">
        <v>577</v>
      </c>
      <c r="G464" s="79">
        <v>215300</v>
      </c>
      <c r="H464" s="79" t="s">
        <v>268</v>
      </c>
      <c r="I464" s="79" t="s">
        <v>83</v>
      </c>
      <c r="J464" s="79">
        <v>0</v>
      </c>
      <c r="K464" s="79">
        <v>0</v>
      </c>
      <c r="L464" s="79">
        <v>1</v>
      </c>
      <c r="M464" s="34"/>
      <c r="N464" s="35">
        <f t="shared" si="35"/>
        <v>206.82775471619669</v>
      </c>
      <c r="O464" s="35">
        <f t="shared" si="36"/>
        <v>42639.330565943601</v>
      </c>
      <c r="P464" s="35">
        <f t="shared" si="39"/>
        <v>128.6913691472482</v>
      </c>
      <c r="Q464" s="35">
        <f t="shared" si="37"/>
        <v>33262.96429766978</v>
      </c>
      <c r="S464" s="112">
        <v>7307</v>
      </c>
      <c r="T464" s="35">
        <v>23606.76</v>
      </c>
    </row>
    <row r="465" spans="1:20" x14ac:dyDescent="0.25">
      <c r="A465" s="112" t="s">
        <v>507</v>
      </c>
      <c r="B465" s="79">
        <v>6000</v>
      </c>
      <c r="C465" s="86">
        <f t="shared" si="38"/>
        <v>121794.90566037736</v>
      </c>
      <c r="D465" s="79">
        <v>136400</v>
      </c>
      <c r="E465" s="79">
        <v>227</v>
      </c>
      <c r="F465" s="79">
        <v>1893</v>
      </c>
      <c r="G465" s="79">
        <v>215500</v>
      </c>
      <c r="H465" s="79" t="s">
        <v>268</v>
      </c>
      <c r="I465" s="79" t="s">
        <v>83</v>
      </c>
      <c r="J465" s="79">
        <v>0</v>
      </c>
      <c r="K465" s="79">
        <v>0</v>
      </c>
      <c r="L465" s="79">
        <v>1</v>
      </c>
      <c r="M465" s="34"/>
      <c r="N465" s="35">
        <f t="shared" si="35"/>
        <v>63.639309143445139</v>
      </c>
      <c r="O465" s="35">
        <f t="shared" si="36"/>
        <v>25456.717097213419</v>
      </c>
      <c r="P465" s="35">
        <f t="shared" si="39"/>
        <v>39.59734435299945</v>
      </c>
      <c r="Q465" s="35">
        <f t="shared" si="37"/>
        <v>22571.681322359935</v>
      </c>
      <c r="S465" s="112">
        <v>7333</v>
      </c>
      <c r="T465" s="35">
        <v>23627.35</v>
      </c>
    </row>
    <row r="466" spans="1:20" x14ac:dyDescent="0.25">
      <c r="A466" s="112" t="s">
        <v>508</v>
      </c>
      <c r="B466" s="79">
        <v>19562.5</v>
      </c>
      <c r="C466" s="86">
        <f t="shared" si="38"/>
        <v>38293.01470588235</v>
      </c>
      <c r="D466" s="79">
        <v>42600</v>
      </c>
      <c r="E466" s="79">
        <v>55</v>
      </c>
      <c r="F466" s="79">
        <v>489</v>
      </c>
      <c r="G466" s="79">
        <v>215800</v>
      </c>
      <c r="H466" s="79" t="s">
        <v>268</v>
      </c>
      <c r="I466" s="79" t="s">
        <v>83</v>
      </c>
      <c r="J466" s="79">
        <v>0</v>
      </c>
      <c r="K466" s="79">
        <v>0</v>
      </c>
      <c r="L466" s="79">
        <v>1</v>
      </c>
      <c r="M466" s="34"/>
      <c r="N466" s="35">
        <f t="shared" si="35"/>
        <v>207.49066418644094</v>
      </c>
      <c r="O466" s="35">
        <f t="shared" si="36"/>
        <v>42718.879702372913</v>
      </c>
      <c r="P466" s="35">
        <f t="shared" si="39"/>
        <v>129.10384148425862</v>
      </c>
      <c r="Q466" s="35">
        <f t="shared" si="37"/>
        <v>33312.460978111034</v>
      </c>
      <c r="S466" s="112">
        <v>7343</v>
      </c>
      <c r="T466" s="35">
        <v>23635.27</v>
      </c>
    </row>
    <row r="467" spans="1:20" x14ac:dyDescent="0.25">
      <c r="A467" s="112" t="s">
        <v>509</v>
      </c>
      <c r="B467" s="79">
        <v>16000</v>
      </c>
      <c r="C467" s="86">
        <f t="shared" si="38"/>
        <v>32511.370882040381</v>
      </c>
      <c r="D467" s="79">
        <v>37400</v>
      </c>
      <c r="E467" s="79">
        <v>123</v>
      </c>
      <c r="F467" s="79">
        <v>818</v>
      </c>
      <c r="G467" s="79">
        <v>216000</v>
      </c>
      <c r="H467" s="79" t="s">
        <v>268</v>
      </c>
      <c r="I467" s="79" t="s">
        <v>83</v>
      </c>
      <c r="J467" s="79">
        <v>0</v>
      </c>
      <c r="K467" s="79">
        <v>0</v>
      </c>
      <c r="L467" s="79">
        <v>1</v>
      </c>
      <c r="M467" s="34"/>
      <c r="N467" s="35">
        <f t="shared" si="35"/>
        <v>169.70482438252037</v>
      </c>
      <c r="O467" s="35">
        <f t="shared" si="36"/>
        <v>38184.578925902446</v>
      </c>
      <c r="P467" s="35">
        <f t="shared" si="39"/>
        <v>105.59291827466519</v>
      </c>
      <c r="Q467" s="35">
        <f t="shared" si="37"/>
        <v>30491.150192959823</v>
      </c>
      <c r="S467" s="112">
        <v>7350</v>
      </c>
      <c r="T467" s="35">
        <v>23640.81</v>
      </c>
    </row>
    <row r="468" spans="1:20" x14ac:dyDescent="0.25">
      <c r="A468" s="112" t="s">
        <v>1232</v>
      </c>
      <c r="B468" s="79">
        <v>15000</v>
      </c>
      <c r="C468" s="86">
        <f t="shared" si="38"/>
        <v>49247.51095181203</v>
      </c>
      <c r="D468" s="79">
        <v>54500</v>
      </c>
      <c r="E468" s="79">
        <v>242</v>
      </c>
      <c r="F468" s="79">
        <v>2269</v>
      </c>
      <c r="G468" s="79">
        <v>216100</v>
      </c>
      <c r="H468" s="79" t="s">
        <v>1027</v>
      </c>
      <c r="I468" s="79" t="s">
        <v>83</v>
      </c>
      <c r="J468" s="79">
        <v>0</v>
      </c>
      <c r="K468" s="79">
        <v>0</v>
      </c>
      <c r="L468" s="79">
        <v>1</v>
      </c>
      <c r="M468" s="34"/>
      <c r="N468" s="35">
        <f t="shared" si="35"/>
        <v>159.09827285861286</v>
      </c>
      <c r="O468" s="35">
        <f t="shared" si="36"/>
        <v>36911.79274303354</v>
      </c>
      <c r="P468" s="35">
        <f t="shared" si="39"/>
        <v>98.993360882498607</v>
      </c>
      <c r="Q468" s="35">
        <f t="shared" si="37"/>
        <v>29699.203305899831</v>
      </c>
      <c r="S468" s="112">
        <v>7357</v>
      </c>
      <c r="T468" s="35">
        <v>23646.35</v>
      </c>
    </row>
    <row r="469" spans="1:20" x14ac:dyDescent="0.25">
      <c r="A469" s="112" t="s">
        <v>510</v>
      </c>
      <c r="B469" s="79">
        <v>22125</v>
      </c>
      <c r="C469" s="86">
        <f t="shared" si="38"/>
        <v>97013.785310734456</v>
      </c>
      <c r="D469" s="79">
        <v>102700</v>
      </c>
      <c r="E469" s="79">
        <v>49</v>
      </c>
      <c r="F469" s="79">
        <v>836</v>
      </c>
      <c r="G469" s="79">
        <v>216500</v>
      </c>
      <c r="H469" s="79" t="s">
        <v>268</v>
      </c>
      <c r="I469" s="79" t="s">
        <v>83</v>
      </c>
      <c r="J469" s="79">
        <v>0</v>
      </c>
      <c r="K469" s="79">
        <v>0</v>
      </c>
      <c r="L469" s="79">
        <v>1</v>
      </c>
      <c r="M469" s="34"/>
      <c r="N469" s="35">
        <f t="shared" si="35"/>
        <v>234.66995246645396</v>
      </c>
      <c r="O469" s="35">
        <f t="shared" si="36"/>
        <v>45980.394295974475</v>
      </c>
      <c r="P469" s="35">
        <f t="shared" si="39"/>
        <v>146.01520730168545</v>
      </c>
      <c r="Q469" s="35">
        <f t="shared" si="37"/>
        <v>35341.824876202256</v>
      </c>
      <c r="S469" s="112">
        <v>7364</v>
      </c>
      <c r="T469" s="35">
        <v>23651.9</v>
      </c>
    </row>
    <row r="470" spans="1:20" x14ac:dyDescent="0.25">
      <c r="A470" s="112" t="s">
        <v>1233</v>
      </c>
      <c r="B470" s="79">
        <v>5250</v>
      </c>
      <c r="C470" s="86">
        <f t="shared" si="38"/>
        <v>26209.354838709678</v>
      </c>
      <c r="D470" s="79">
        <v>31800</v>
      </c>
      <c r="E470" s="79">
        <v>109</v>
      </c>
      <c r="F470" s="79">
        <v>511</v>
      </c>
      <c r="G470" s="79">
        <v>216700</v>
      </c>
      <c r="H470" s="79" t="s">
        <v>1027</v>
      </c>
      <c r="I470" s="79" t="s">
        <v>85</v>
      </c>
      <c r="J470" s="79">
        <v>0</v>
      </c>
      <c r="K470" s="79">
        <v>0</v>
      </c>
      <c r="L470" s="79">
        <v>1</v>
      </c>
      <c r="M470" s="34"/>
      <c r="N470" s="35">
        <f t="shared" si="35"/>
        <v>55.684395500514498</v>
      </c>
      <c r="O470" s="35">
        <f t="shared" si="36"/>
        <v>24502.12746006174</v>
      </c>
      <c r="P470" s="35">
        <f t="shared" si="39"/>
        <v>34.647676308874509</v>
      </c>
      <c r="Q470" s="35">
        <f t="shared" si="37"/>
        <v>21977.721157064942</v>
      </c>
      <c r="S470" s="112">
        <v>7373</v>
      </c>
      <c r="T470" s="35">
        <v>23659.02</v>
      </c>
    </row>
    <row r="471" spans="1:20" x14ac:dyDescent="0.25">
      <c r="A471" s="112" t="s">
        <v>1234</v>
      </c>
      <c r="B471" s="79">
        <v>4500</v>
      </c>
      <c r="C471" s="86">
        <f t="shared" si="38"/>
        <v>27753.677932405568</v>
      </c>
      <c r="D471" s="79">
        <v>34300</v>
      </c>
      <c r="E471" s="79">
        <v>192</v>
      </c>
      <c r="F471" s="79">
        <v>814</v>
      </c>
      <c r="G471" s="79">
        <v>216800</v>
      </c>
      <c r="H471" s="79" t="s">
        <v>1027</v>
      </c>
      <c r="I471" s="79" t="s">
        <v>85</v>
      </c>
      <c r="J471" s="79">
        <v>0</v>
      </c>
      <c r="K471" s="79">
        <v>0</v>
      </c>
      <c r="L471" s="79">
        <v>1</v>
      </c>
      <c r="M471" s="34"/>
      <c r="N471" s="35">
        <f t="shared" si="35"/>
        <v>47.729481857583856</v>
      </c>
      <c r="O471" s="35">
        <f t="shared" si="36"/>
        <v>23547.537822910061</v>
      </c>
      <c r="P471" s="35">
        <f t="shared" si="39"/>
        <v>29.698008264749586</v>
      </c>
      <c r="Q471" s="35">
        <f t="shared" si="37"/>
        <v>21383.760991769952</v>
      </c>
      <c r="S471" s="112">
        <v>7388</v>
      </c>
      <c r="T471" s="35">
        <v>23670.9</v>
      </c>
    </row>
    <row r="472" spans="1:20" x14ac:dyDescent="0.25">
      <c r="A472" s="112" t="s">
        <v>1235</v>
      </c>
      <c r="B472" s="79">
        <v>4025</v>
      </c>
      <c r="C472" s="86">
        <f t="shared" si="38"/>
        <v>25288.256227758007</v>
      </c>
      <c r="D472" s="79">
        <v>33000</v>
      </c>
      <c r="E472" s="79">
        <v>197</v>
      </c>
      <c r="F472" s="79">
        <v>646</v>
      </c>
      <c r="G472" s="79">
        <v>216900</v>
      </c>
      <c r="H472" s="79" t="s">
        <v>1027</v>
      </c>
      <c r="I472" s="79" t="s">
        <v>85</v>
      </c>
      <c r="J472" s="79">
        <v>0</v>
      </c>
      <c r="K472" s="79">
        <v>0</v>
      </c>
      <c r="L472" s="79">
        <v>1</v>
      </c>
      <c r="M472" s="34"/>
      <c r="N472" s="35">
        <f t="shared" si="35"/>
        <v>42.691369883727788</v>
      </c>
      <c r="O472" s="35">
        <f t="shared" si="36"/>
        <v>22942.964386047333</v>
      </c>
      <c r="P472" s="35">
        <f t="shared" si="39"/>
        <v>26.563218503470463</v>
      </c>
      <c r="Q472" s="35">
        <f t="shared" si="37"/>
        <v>21007.586220416455</v>
      </c>
      <c r="S472" s="112">
        <v>7389</v>
      </c>
      <c r="T472" s="35">
        <v>23671.7</v>
      </c>
    </row>
    <row r="473" spans="1:20" x14ac:dyDescent="0.25">
      <c r="A473" s="112" t="s">
        <v>1236</v>
      </c>
      <c r="B473" s="79">
        <v>4093.5</v>
      </c>
      <c r="C473" s="86">
        <f t="shared" si="38"/>
        <v>25338.870272857828</v>
      </c>
      <c r="D473" s="79">
        <v>32100</v>
      </c>
      <c r="E473" s="79">
        <v>440</v>
      </c>
      <c r="F473" s="79">
        <v>1649</v>
      </c>
      <c r="G473" s="79">
        <v>217000</v>
      </c>
      <c r="H473" s="79" t="s">
        <v>1027</v>
      </c>
      <c r="I473" s="79" t="s">
        <v>85</v>
      </c>
      <c r="J473" s="79">
        <v>0</v>
      </c>
      <c r="K473" s="79">
        <v>0</v>
      </c>
      <c r="L473" s="79">
        <v>1</v>
      </c>
      <c r="M473" s="34"/>
      <c r="N473" s="35">
        <f t="shared" si="35"/>
        <v>43.417918663115444</v>
      </c>
      <c r="O473" s="35">
        <f t="shared" si="36"/>
        <v>23030.150239573853</v>
      </c>
      <c r="P473" s="35">
        <f t="shared" si="39"/>
        <v>27.015288184833871</v>
      </c>
      <c r="Q473" s="35">
        <f t="shared" si="37"/>
        <v>21061.834582180065</v>
      </c>
      <c r="S473" s="112">
        <v>7390</v>
      </c>
      <c r="T473" s="35">
        <v>23672.49</v>
      </c>
    </row>
    <row r="474" spans="1:20" x14ac:dyDescent="0.25">
      <c r="A474" s="112" t="s">
        <v>1237</v>
      </c>
      <c r="B474" s="79">
        <v>4500</v>
      </c>
      <c r="C474" s="86">
        <f t="shared" si="38"/>
        <v>34981.57894736842</v>
      </c>
      <c r="D474" s="79">
        <v>42200</v>
      </c>
      <c r="E474" s="79">
        <v>182</v>
      </c>
      <c r="F474" s="79">
        <v>882</v>
      </c>
      <c r="G474" s="79">
        <v>217100</v>
      </c>
      <c r="H474" s="79" t="s">
        <v>1027</v>
      </c>
      <c r="I474" s="79" t="s">
        <v>85</v>
      </c>
      <c r="J474" s="79">
        <v>0</v>
      </c>
      <c r="K474" s="79">
        <v>0</v>
      </c>
      <c r="L474" s="79">
        <v>1</v>
      </c>
      <c r="M474" s="34"/>
      <c r="N474" s="35">
        <f t="shared" si="35"/>
        <v>47.729481857583856</v>
      </c>
      <c r="O474" s="35">
        <f t="shared" si="36"/>
        <v>23547.537822910061</v>
      </c>
      <c r="P474" s="35">
        <f t="shared" si="39"/>
        <v>29.698008264749586</v>
      </c>
      <c r="Q474" s="35">
        <f t="shared" si="37"/>
        <v>21383.760991769952</v>
      </c>
      <c r="S474" s="112">
        <v>7423</v>
      </c>
      <c r="T474" s="35">
        <v>23698.62</v>
      </c>
    </row>
    <row r="475" spans="1:20" x14ac:dyDescent="0.25">
      <c r="A475" s="112" t="s">
        <v>1238</v>
      </c>
      <c r="B475" s="79">
        <v>3702</v>
      </c>
      <c r="C475" s="86">
        <f t="shared" si="38"/>
        <v>27576.075268817203</v>
      </c>
      <c r="D475" s="79">
        <v>33800</v>
      </c>
      <c r="E475" s="79">
        <v>274</v>
      </c>
      <c r="F475" s="79">
        <v>1214</v>
      </c>
      <c r="G475" s="79">
        <v>217200</v>
      </c>
      <c r="H475" s="79" t="s">
        <v>1027</v>
      </c>
      <c r="I475" s="79" t="s">
        <v>85</v>
      </c>
      <c r="J475" s="79">
        <v>0</v>
      </c>
      <c r="K475" s="79">
        <v>0</v>
      </c>
      <c r="L475" s="79">
        <v>1</v>
      </c>
      <c r="M475" s="34"/>
      <c r="N475" s="35">
        <f t="shared" si="35"/>
        <v>39.265453741505652</v>
      </c>
      <c r="O475" s="35">
        <f t="shared" si="36"/>
        <v>22531.854448980677</v>
      </c>
      <c r="P475" s="35">
        <f t="shared" si="39"/>
        <v>24.431561465800659</v>
      </c>
      <c r="Q475" s="35">
        <f t="shared" si="37"/>
        <v>20751.787375896078</v>
      </c>
      <c r="S475" s="112">
        <v>7437</v>
      </c>
      <c r="T475" s="35">
        <v>23709.71</v>
      </c>
    </row>
    <row r="476" spans="1:20" x14ac:dyDescent="0.25">
      <c r="A476" s="112" t="s">
        <v>1239</v>
      </c>
      <c r="B476" s="79">
        <v>3550</v>
      </c>
      <c r="C476" s="86">
        <f t="shared" si="38"/>
        <v>24993.059263214094</v>
      </c>
      <c r="D476" s="79">
        <v>33200</v>
      </c>
      <c r="E476" s="79">
        <v>463</v>
      </c>
      <c r="F476" s="79">
        <v>1410</v>
      </c>
      <c r="G476" s="79">
        <v>217300</v>
      </c>
      <c r="H476" s="79" t="s">
        <v>1027</v>
      </c>
      <c r="I476" s="79" t="s">
        <v>85</v>
      </c>
      <c r="J476" s="79">
        <v>0</v>
      </c>
      <c r="K476" s="79">
        <v>0</v>
      </c>
      <c r="L476" s="79">
        <v>1</v>
      </c>
      <c r="M476" s="34"/>
      <c r="N476" s="35">
        <f t="shared" si="35"/>
        <v>37.653257909871712</v>
      </c>
      <c r="O476" s="35">
        <f t="shared" si="36"/>
        <v>22338.390949184606</v>
      </c>
      <c r="P476" s="35">
        <f t="shared" si="39"/>
        <v>23.42842874219134</v>
      </c>
      <c r="Q476" s="35">
        <f t="shared" si="37"/>
        <v>20631.411449062962</v>
      </c>
      <c r="S476" s="112">
        <v>7451</v>
      </c>
      <c r="T476" s="35">
        <v>23720.799999999999</v>
      </c>
    </row>
    <row r="477" spans="1:20" x14ac:dyDescent="0.25">
      <c r="A477" s="112" t="s">
        <v>1240</v>
      </c>
      <c r="B477" s="79">
        <v>4500</v>
      </c>
      <c r="C477" s="86">
        <f t="shared" si="38"/>
        <v>27535.172088637435</v>
      </c>
      <c r="D477" s="79">
        <v>33700</v>
      </c>
      <c r="E477" s="79">
        <v>388</v>
      </c>
      <c r="F477" s="79">
        <v>1733</v>
      </c>
      <c r="G477" s="79">
        <v>217400</v>
      </c>
      <c r="H477" s="79" t="s">
        <v>1027</v>
      </c>
      <c r="I477" s="79" t="s">
        <v>85</v>
      </c>
      <c r="J477" s="79">
        <v>0</v>
      </c>
      <c r="K477" s="79">
        <v>0</v>
      </c>
      <c r="L477" s="79">
        <v>1</v>
      </c>
      <c r="M477" s="34"/>
      <c r="N477" s="35">
        <f t="shared" si="35"/>
        <v>47.729481857583856</v>
      </c>
      <c r="O477" s="35">
        <f t="shared" si="36"/>
        <v>23547.537822910061</v>
      </c>
      <c r="P477" s="35">
        <f t="shared" si="39"/>
        <v>29.698008264749586</v>
      </c>
      <c r="Q477" s="35">
        <f t="shared" si="37"/>
        <v>21383.760991769952</v>
      </c>
      <c r="S477" s="112">
        <v>7454</v>
      </c>
      <c r="T477" s="35">
        <v>23723.17</v>
      </c>
    </row>
    <row r="478" spans="1:20" x14ac:dyDescent="0.25">
      <c r="A478" s="112" t="s">
        <v>1241</v>
      </c>
      <c r="B478" s="79">
        <v>3500</v>
      </c>
      <c r="C478" s="86">
        <f t="shared" si="38"/>
        <v>31594.152046783627</v>
      </c>
      <c r="D478" s="79">
        <v>37400</v>
      </c>
      <c r="E478" s="79">
        <v>292</v>
      </c>
      <c r="F478" s="79">
        <v>1589</v>
      </c>
      <c r="G478" s="79">
        <v>217500</v>
      </c>
      <c r="H478" s="79" t="s">
        <v>1027</v>
      </c>
      <c r="I478" s="79" t="s">
        <v>85</v>
      </c>
      <c r="J478" s="79">
        <v>0</v>
      </c>
      <c r="K478" s="79">
        <v>0</v>
      </c>
      <c r="L478" s="79">
        <v>1</v>
      </c>
      <c r="M478" s="34"/>
      <c r="N478" s="35">
        <f t="shared" si="35"/>
        <v>37.122930333676329</v>
      </c>
      <c r="O478" s="35">
        <f t="shared" si="36"/>
        <v>22274.751640041159</v>
      </c>
      <c r="P478" s="35">
        <f t="shared" si="39"/>
        <v>23.098450872583008</v>
      </c>
      <c r="Q478" s="35">
        <f t="shared" si="37"/>
        <v>20591.81410470996</v>
      </c>
      <c r="S478" s="112">
        <v>7455</v>
      </c>
      <c r="T478" s="35">
        <v>23723.96</v>
      </c>
    </row>
    <row r="479" spans="1:20" x14ac:dyDescent="0.25">
      <c r="A479" s="112" t="s">
        <v>1242</v>
      </c>
      <c r="B479" s="79">
        <v>2800</v>
      </c>
      <c r="C479" s="86">
        <f t="shared" si="38"/>
        <v>25272.625070264192</v>
      </c>
      <c r="D479" s="79">
        <v>32000</v>
      </c>
      <c r="E479" s="79">
        <v>374</v>
      </c>
      <c r="F479" s="79">
        <v>1405</v>
      </c>
      <c r="G479" s="79">
        <v>217600</v>
      </c>
      <c r="H479" s="79" t="s">
        <v>1027</v>
      </c>
      <c r="I479" s="79" t="s">
        <v>85</v>
      </c>
      <c r="J479" s="79">
        <v>0</v>
      </c>
      <c r="K479" s="79">
        <v>0</v>
      </c>
      <c r="L479" s="79">
        <v>1</v>
      </c>
      <c r="M479" s="34"/>
      <c r="N479" s="35">
        <f t="shared" si="35"/>
        <v>29.698344266941064</v>
      </c>
      <c r="O479" s="35">
        <f t="shared" si="36"/>
        <v>21383.801312032927</v>
      </c>
      <c r="P479" s="35">
        <f t="shared" si="39"/>
        <v>18.478760698066409</v>
      </c>
      <c r="Q479" s="35">
        <f t="shared" si="37"/>
        <v>20037.451283767969</v>
      </c>
      <c r="S479" s="112">
        <v>7479</v>
      </c>
      <c r="T479" s="35">
        <v>23742.97</v>
      </c>
    </row>
    <row r="480" spans="1:20" x14ac:dyDescent="0.25">
      <c r="A480" s="112" t="s">
        <v>1243</v>
      </c>
      <c r="B480" s="79">
        <v>4415</v>
      </c>
      <c r="C480" s="86">
        <f t="shared" si="38"/>
        <v>28424.610051993066</v>
      </c>
      <c r="D480" s="79">
        <v>35500</v>
      </c>
      <c r="E480" s="79">
        <v>345</v>
      </c>
      <c r="F480" s="79">
        <v>1386</v>
      </c>
      <c r="G480" s="79">
        <v>217700</v>
      </c>
      <c r="H480" s="79" t="s">
        <v>1027</v>
      </c>
      <c r="I480" s="79" t="s">
        <v>85</v>
      </c>
      <c r="J480" s="79">
        <v>0</v>
      </c>
      <c r="K480" s="79">
        <v>0</v>
      </c>
      <c r="L480" s="79">
        <v>1</v>
      </c>
      <c r="M480" s="34"/>
      <c r="N480" s="35">
        <f t="shared" si="35"/>
        <v>46.827924978051712</v>
      </c>
      <c r="O480" s="35">
        <f t="shared" si="36"/>
        <v>23439.350997366204</v>
      </c>
      <c r="P480" s="35">
        <f t="shared" si="39"/>
        <v>29.137045886415425</v>
      </c>
      <c r="Q480" s="35">
        <f t="shared" si="37"/>
        <v>21316.445506369852</v>
      </c>
      <c r="S480" s="112">
        <v>7488</v>
      </c>
      <c r="T480" s="35">
        <v>23750.1</v>
      </c>
    </row>
    <row r="481" spans="1:20" x14ac:dyDescent="0.25">
      <c r="A481" s="112" t="s">
        <v>511</v>
      </c>
      <c r="B481" s="79">
        <v>12467.5</v>
      </c>
      <c r="C481" s="86">
        <f t="shared" si="38"/>
        <v>112269.58333333333</v>
      </c>
      <c r="D481" s="79">
        <v>127700</v>
      </c>
      <c r="E481" s="79">
        <v>116</v>
      </c>
      <c r="F481" s="79">
        <v>844</v>
      </c>
      <c r="G481" s="79">
        <v>217800</v>
      </c>
      <c r="H481" s="79" t="s">
        <v>268</v>
      </c>
      <c r="I481" s="79" t="s">
        <v>83</v>
      </c>
      <c r="J481" s="79">
        <v>0</v>
      </c>
      <c r="K481" s="79">
        <v>0</v>
      </c>
      <c r="L481" s="79">
        <v>1</v>
      </c>
      <c r="M481" s="34"/>
      <c r="N481" s="35">
        <f t="shared" si="35"/>
        <v>132.23718112431706</v>
      </c>
      <c r="O481" s="35">
        <f t="shared" si="36"/>
        <v>33688.461734918048</v>
      </c>
      <c r="P481" s="35">
        <f t="shared" si="39"/>
        <v>82.279981786836757</v>
      </c>
      <c r="Q481" s="35">
        <f t="shared" si="37"/>
        <v>27693.597814420413</v>
      </c>
      <c r="S481" s="112">
        <v>7493</v>
      </c>
      <c r="T481" s="35">
        <v>23754.06</v>
      </c>
    </row>
    <row r="482" spans="1:20" x14ac:dyDescent="0.25">
      <c r="A482" s="112" t="s">
        <v>1244</v>
      </c>
      <c r="B482" s="79">
        <v>21315</v>
      </c>
      <c r="C482" s="86">
        <f t="shared" si="38"/>
        <v>32566.395112016293</v>
      </c>
      <c r="D482" s="79">
        <v>37100</v>
      </c>
      <c r="E482" s="79">
        <v>60</v>
      </c>
      <c r="F482" s="79">
        <v>431</v>
      </c>
      <c r="G482" s="79">
        <v>218000</v>
      </c>
      <c r="H482" s="79" t="s">
        <v>1027</v>
      </c>
      <c r="I482" s="79" t="s">
        <v>83</v>
      </c>
      <c r="J482" s="79">
        <v>0</v>
      </c>
      <c r="K482" s="79">
        <v>0</v>
      </c>
      <c r="L482" s="79">
        <v>1</v>
      </c>
      <c r="M482" s="34"/>
      <c r="N482" s="35">
        <f t="shared" si="35"/>
        <v>226.07864573208886</v>
      </c>
      <c r="O482" s="35">
        <f t="shared" si="36"/>
        <v>44949.437487850664</v>
      </c>
      <c r="P482" s="35">
        <f t="shared" si="39"/>
        <v>140.66956581403053</v>
      </c>
      <c r="Q482" s="35">
        <f t="shared" si="37"/>
        <v>34700.347897683663</v>
      </c>
      <c r="S482" s="112">
        <v>7496</v>
      </c>
      <c r="T482" s="35">
        <v>23756.43</v>
      </c>
    </row>
    <row r="483" spans="1:20" x14ac:dyDescent="0.25">
      <c r="A483" s="112" t="s">
        <v>1245</v>
      </c>
      <c r="B483" s="79">
        <v>15750</v>
      </c>
      <c r="C483" s="86">
        <f t="shared" si="38"/>
        <v>39428.714161598611</v>
      </c>
      <c r="D483" s="79">
        <v>43700</v>
      </c>
      <c r="E483" s="79">
        <v>225</v>
      </c>
      <c r="F483" s="79">
        <v>2077</v>
      </c>
      <c r="G483" s="79">
        <v>218300</v>
      </c>
      <c r="H483" s="79" t="s">
        <v>1027</v>
      </c>
      <c r="I483" s="79" t="s">
        <v>83</v>
      </c>
      <c r="J483" s="79">
        <v>0</v>
      </c>
      <c r="K483" s="79">
        <v>0</v>
      </c>
      <c r="L483" s="79">
        <v>1</v>
      </c>
      <c r="M483" s="34"/>
      <c r="N483" s="35">
        <f t="shared" si="35"/>
        <v>167.05318650154351</v>
      </c>
      <c r="O483" s="35">
        <f t="shared" si="36"/>
        <v>37866.38238018522</v>
      </c>
      <c r="P483" s="35">
        <f t="shared" si="39"/>
        <v>103.94302892662355</v>
      </c>
      <c r="Q483" s="35">
        <f t="shared" si="37"/>
        <v>30293.163471194825</v>
      </c>
      <c r="S483" s="112">
        <v>7497.5</v>
      </c>
      <c r="T483" s="35">
        <v>23757.62</v>
      </c>
    </row>
    <row r="484" spans="1:20" x14ac:dyDescent="0.25">
      <c r="A484" s="112" t="s">
        <v>1246</v>
      </c>
      <c r="B484" s="79">
        <v>13885.5</v>
      </c>
      <c r="C484" s="86">
        <f t="shared" si="38"/>
        <v>40469.099526066348</v>
      </c>
      <c r="D484" s="79">
        <v>43700</v>
      </c>
      <c r="E484" s="79">
        <v>78</v>
      </c>
      <c r="F484" s="79">
        <v>977</v>
      </c>
      <c r="G484" s="79">
        <v>218400</v>
      </c>
      <c r="H484" s="79" t="s">
        <v>1027</v>
      </c>
      <c r="I484" s="79" t="s">
        <v>83</v>
      </c>
      <c r="J484" s="79">
        <v>0</v>
      </c>
      <c r="K484" s="79">
        <v>0</v>
      </c>
      <c r="L484" s="79">
        <v>1</v>
      </c>
      <c r="M484" s="34"/>
      <c r="N484" s="35">
        <f t="shared" si="35"/>
        <v>147.27727118521793</v>
      </c>
      <c r="O484" s="35">
        <f t="shared" si="36"/>
        <v>35493.27254222615</v>
      </c>
      <c r="P484" s="35">
        <f t="shared" si="39"/>
        <v>91.638154168928963</v>
      </c>
      <c r="Q484" s="35">
        <f t="shared" si="37"/>
        <v>28816.578500271477</v>
      </c>
      <c r="S484" s="112">
        <v>7500</v>
      </c>
      <c r="T484" s="35">
        <v>23759.599999999999</v>
      </c>
    </row>
    <row r="485" spans="1:20" x14ac:dyDescent="0.25">
      <c r="A485" s="112" t="s">
        <v>1247</v>
      </c>
      <c r="B485" s="79">
        <v>12000</v>
      </c>
      <c r="C485" s="86">
        <f t="shared" si="38"/>
        <v>42927.412467976086</v>
      </c>
      <c r="D485" s="79">
        <v>47200</v>
      </c>
      <c r="E485" s="79">
        <v>106</v>
      </c>
      <c r="F485" s="79">
        <v>1065</v>
      </c>
      <c r="G485" s="79">
        <v>218500</v>
      </c>
      <c r="H485" s="79" t="s">
        <v>1027</v>
      </c>
      <c r="I485" s="79" t="s">
        <v>83</v>
      </c>
      <c r="J485" s="79">
        <v>0</v>
      </c>
      <c r="K485" s="79">
        <v>0</v>
      </c>
      <c r="L485" s="79">
        <v>1</v>
      </c>
      <c r="M485" s="34"/>
      <c r="N485" s="35">
        <f t="shared" si="35"/>
        <v>127.27861828689028</v>
      </c>
      <c r="O485" s="35">
        <f t="shared" si="36"/>
        <v>33093.434194426838</v>
      </c>
      <c r="P485" s="35">
        <f t="shared" si="39"/>
        <v>79.1946887059989</v>
      </c>
      <c r="Q485" s="35">
        <f t="shared" si="37"/>
        <v>27323.362644719869</v>
      </c>
      <c r="S485" s="112">
        <v>7505</v>
      </c>
      <c r="T485" s="35">
        <v>23763.56</v>
      </c>
    </row>
    <row r="486" spans="1:20" x14ac:dyDescent="0.25">
      <c r="A486" s="112" t="s">
        <v>1248</v>
      </c>
      <c r="B486" s="79">
        <v>15000</v>
      </c>
      <c r="C486" s="86">
        <f t="shared" si="38"/>
        <v>33331.007751937985</v>
      </c>
      <c r="D486" s="79">
        <v>36500</v>
      </c>
      <c r="E486" s="79">
        <v>56</v>
      </c>
      <c r="F486" s="79">
        <v>589</v>
      </c>
      <c r="G486" s="79">
        <v>218700</v>
      </c>
      <c r="H486" s="79" t="s">
        <v>1027</v>
      </c>
      <c r="I486" s="79" t="s">
        <v>83</v>
      </c>
      <c r="J486" s="79">
        <v>0</v>
      </c>
      <c r="K486" s="79">
        <v>0</v>
      </c>
      <c r="L486" s="79">
        <v>1</v>
      </c>
      <c r="M486" s="34"/>
      <c r="N486" s="35">
        <f t="shared" si="35"/>
        <v>159.09827285861286</v>
      </c>
      <c r="O486" s="35">
        <f t="shared" si="36"/>
        <v>36911.79274303354</v>
      </c>
      <c r="P486" s="35">
        <f t="shared" si="39"/>
        <v>98.993360882498607</v>
      </c>
      <c r="Q486" s="35">
        <f t="shared" si="37"/>
        <v>29699.203305899831</v>
      </c>
      <c r="S486" s="112">
        <v>7511</v>
      </c>
      <c r="T486" s="35">
        <v>23768.31</v>
      </c>
    </row>
    <row r="487" spans="1:20" x14ac:dyDescent="0.25">
      <c r="A487" s="112" t="s">
        <v>1249</v>
      </c>
      <c r="B487" s="79">
        <v>15000</v>
      </c>
      <c r="C487" s="86">
        <f t="shared" si="38"/>
        <v>38525.32894736842</v>
      </c>
      <c r="D487" s="79">
        <v>42900</v>
      </c>
      <c r="E487" s="79">
        <v>155</v>
      </c>
      <c r="F487" s="79">
        <v>1365</v>
      </c>
      <c r="G487" s="79">
        <v>218800</v>
      </c>
      <c r="H487" s="79" t="s">
        <v>1027</v>
      </c>
      <c r="I487" s="79" t="s">
        <v>83</v>
      </c>
      <c r="J487" s="79">
        <v>0</v>
      </c>
      <c r="K487" s="79">
        <v>0</v>
      </c>
      <c r="L487" s="79">
        <v>1</v>
      </c>
      <c r="M487" s="34"/>
      <c r="N487" s="35">
        <f t="shared" si="35"/>
        <v>159.09827285861286</v>
      </c>
      <c r="O487" s="35">
        <f t="shared" si="36"/>
        <v>36911.79274303354</v>
      </c>
      <c r="P487" s="35">
        <f t="shared" si="39"/>
        <v>98.993360882498607</v>
      </c>
      <c r="Q487" s="35">
        <f t="shared" si="37"/>
        <v>29699.203305899831</v>
      </c>
      <c r="S487" s="112">
        <v>7520</v>
      </c>
      <c r="T487" s="35">
        <v>23775.439999999999</v>
      </c>
    </row>
    <row r="488" spans="1:20" x14ac:dyDescent="0.25">
      <c r="A488" s="112" t="s">
        <v>1250</v>
      </c>
      <c r="B488" s="79">
        <v>14750</v>
      </c>
      <c r="C488" s="86">
        <f t="shared" si="38"/>
        <v>41476.928020565552</v>
      </c>
      <c r="D488" s="79">
        <v>45100</v>
      </c>
      <c r="E488" s="79">
        <v>125</v>
      </c>
      <c r="F488" s="79">
        <v>1431</v>
      </c>
      <c r="G488" s="79">
        <v>218900</v>
      </c>
      <c r="H488" s="79" t="s">
        <v>1027</v>
      </c>
      <c r="I488" s="79" t="s">
        <v>83</v>
      </c>
      <c r="J488" s="79">
        <v>0</v>
      </c>
      <c r="K488" s="79">
        <v>0</v>
      </c>
      <c r="L488" s="79">
        <v>1</v>
      </c>
      <c r="M488" s="34"/>
      <c r="N488" s="35">
        <f t="shared" si="35"/>
        <v>156.44663497763597</v>
      </c>
      <c r="O488" s="35">
        <f t="shared" si="36"/>
        <v>36593.596197316314</v>
      </c>
      <c r="P488" s="35">
        <f t="shared" si="39"/>
        <v>97.343471534456967</v>
      </c>
      <c r="Q488" s="35">
        <f t="shared" si="37"/>
        <v>29501.216584134836</v>
      </c>
      <c r="S488" s="112">
        <v>7521</v>
      </c>
      <c r="T488" s="35">
        <v>23776.23</v>
      </c>
    </row>
    <row r="489" spans="1:20" x14ac:dyDescent="0.25">
      <c r="A489" s="112" t="s">
        <v>1251</v>
      </c>
      <c r="B489" s="79">
        <v>10580.5</v>
      </c>
      <c r="C489" s="86">
        <f t="shared" si="38"/>
        <v>43102.078137988363</v>
      </c>
      <c r="D489" s="79">
        <v>48100</v>
      </c>
      <c r="E489" s="79">
        <v>125</v>
      </c>
      <c r="F489" s="79">
        <v>1078</v>
      </c>
      <c r="G489" s="79">
        <v>219000</v>
      </c>
      <c r="H489" s="79" t="s">
        <v>1027</v>
      </c>
      <c r="I489" s="79" t="s">
        <v>83</v>
      </c>
      <c r="J489" s="79">
        <v>0</v>
      </c>
      <c r="K489" s="79">
        <v>0</v>
      </c>
      <c r="L489" s="79">
        <v>1</v>
      </c>
      <c r="M489" s="34"/>
      <c r="N489" s="35">
        <f t="shared" si="35"/>
        <v>112.22261839870356</v>
      </c>
      <c r="O489" s="35">
        <f t="shared" si="36"/>
        <v>31286.714207844427</v>
      </c>
      <c r="P489" s="35">
        <f t="shared" si="39"/>
        <v>69.82661698781844</v>
      </c>
      <c r="Q489" s="35">
        <f t="shared" si="37"/>
        <v>26199.194038538211</v>
      </c>
      <c r="S489" s="112">
        <v>7523</v>
      </c>
      <c r="T489" s="35">
        <v>23777.82</v>
      </c>
    </row>
    <row r="490" spans="1:20" x14ac:dyDescent="0.25">
      <c r="A490" s="112" t="s">
        <v>512</v>
      </c>
      <c r="B490" s="79">
        <v>19000</v>
      </c>
      <c r="C490" s="86">
        <f t="shared" si="38"/>
        <v>39297.014925373136</v>
      </c>
      <c r="D490" s="79">
        <v>46600</v>
      </c>
      <c r="E490" s="79">
        <v>84</v>
      </c>
      <c r="F490" s="79">
        <v>452</v>
      </c>
      <c r="G490" s="79">
        <v>219200</v>
      </c>
      <c r="H490" s="79" t="s">
        <v>268</v>
      </c>
      <c r="I490" s="79" t="s">
        <v>83</v>
      </c>
      <c r="J490" s="79">
        <v>0</v>
      </c>
      <c r="K490" s="79">
        <v>0</v>
      </c>
      <c r="L490" s="79">
        <v>1</v>
      </c>
      <c r="M490" s="34"/>
      <c r="N490" s="35">
        <f t="shared" si="35"/>
        <v>201.52447895424297</v>
      </c>
      <c r="O490" s="35">
        <f t="shared" si="36"/>
        <v>42002.937474509155</v>
      </c>
      <c r="P490" s="35">
        <f t="shared" si="39"/>
        <v>125.3915904511649</v>
      </c>
      <c r="Q490" s="35">
        <f t="shared" si="37"/>
        <v>32866.990854139789</v>
      </c>
      <c r="S490" s="112">
        <v>7538.5</v>
      </c>
      <c r="T490" s="35">
        <v>23790.09</v>
      </c>
    </row>
    <row r="491" spans="1:20" x14ac:dyDescent="0.25">
      <c r="A491" s="112" t="s">
        <v>513</v>
      </c>
      <c r="B491" s="79">
        <v>14499.5</v>
      </c>
      <c r="C491" s="86">
        <f t="shared" si="38"/>
        <v>34045.945945945947</v>
      </c>
      <c r="D491" s="79">
        <v>39000</v>
      </c>
      <c r="E491" s="79">
        <v>94</v>
      </c>
      <c r="F491" s="79">
        <v>646</v>
      </c>
      <c r="G491" s="79">
        <v>219300</v>
      </c>
      <c r="H491" s="79" t="s">
        <v>268</v>
      </c>
      <c r="I491" s="79" t="s">
        <v>83</v>
      </c>
      <c r="J491" s="79">
        <v>0</v>
      </c>
      <c r="K491" s="79">
        <v>0</v>
      </c>
      <c r="L491" s="79">
        <v>1</v>
      </c>
      <c r="M491" s="34"/>
      <c r="N491" s="35">
        <f t="shared" si="35"/>
        <v>153.78969382089713</v>
      </c>
      <c r="O491" s="35">
        <f t="shared" si="36"/>
        <v>36274.763258507657</v>
      </c>
      <c r="P491" s="35">
        <f t="shared" si="39"/>
        <v>95.690282407719238</v>
      </c>
      <c r="Q491" s="35">
        <f t="shared" si="37"/>
        <v>29302.83388892631</v>
      </c>
      <c r="S491" s="112">
        <v>7549</v>
      </c>
      <c r="T491" s="35">
        <v>23798.41</v>
      </c>
    </row>
    <row r="492" spans="1:20" x14ac:dyDescent="0.25">
      <c r="A492" s="112" t="s">
        <v>514</v>
      </c>
      <c r="B492" s="79">
        <v>13759</v>
      </c>
      <c r="C492" s="86">
        <f t="shared" si="38"/>
        <v>47126.045627376428</v>
      </c>
      <c r="D492" s="79">
        <v>50900</v>
      </c>
      <c r="E492" s="79">
        <v>39</v>
      </c>
      <c r="F492" s="79">
        <v>487</v>
      </c>
      <c r="G492" s="79">
        <v>219700</v>
      </c>
      <c r="H492" s="79" t="s">
        <v>268</v>
      </c>
      <c r="I492" s="79" t="s">
        <v>83</v>
      </c>
      <c r="J492" s="79">
        <v>0</v>
      </c>
      <c r="K492" s="79">
        <v>0</v>
      </c>
      <c r="L492" s="79">
        <v>1</v>
      </c>
      <c r="M492" s="34"/>
      <c r="N492" s="35">
        <f t="shared" si="35"/>
        <v>145.93554241744363</v>
      </c>
      <c r="O492" s="35">
        <f t="shared" si="36"/>
        <v>35332.265090093235</v>
      </c>
      <c r="P492" s="35">
        <f t="shared" si="39"/>
        <v>90.803310158819897</v>
      </c>
      <c r="Q492" s="35">
        <f t="shared" si="37"/>
        <v>28716.397219058388</v>
      </c>
      <c r="S492" s="112">
        <v>7550</v>
      </c>
      <c r="T492" s="35">
        <v>23799.200000000001</v>
      </c>
    </row>
    <row r="493" spans="1:20" x14ac:dyDescent="0.25">
      <c r="A493" s="112" t="s">
        <v>515</v>
      </c>
      <c r="B493" s="79">
        <v>24000</v>
      </c>
      <c r="C493" s="86">
        <f t="shared" si="38"/>
        <v>62027.245396467493</v>
      </c>
      <c r="D493" s="79">
        <v>67000</v>
      </c>
      <c r="E493" s="79">
        <v>395</v>
      </c>
      <c r="F493" s="79">
        <v>4927</v>
      </c>
      <c r="G493" s="79">
        <v>219900</v>
      </c>
      <c r="H493" s="79" t="s">
        <v>268</v>
      </c>
      <c r="I493" s="79" t="s">
        <v>83</v>
      </c>
      <c r="J493" s="79">
        <v>0</v>
      </c>
      <c r="K493" s="79">
        <v>0</v>
      </c>
      <c r="L493" s="79">
        <v>1</v>
      </c>
      <c r="M493" s="34"/>
      <c r="N493" s="35">
        <f t="shared" si="35"/>
        <v>254.55723657378056</v>
      </c>
      <c r="O493" s="35">
        <f t="shared" si="36"/>
        <v>48366.868388853669</v>
      </c>
      <c r="P493" s="35">
        <f t="shared" si="39"/>
        <v>158.3893774119978</v>
      </c>
      <c r="Q493" s="35">
        <f t="shared" si="37"/>
        <v>36826.725289439739</v>
      </c>
      <c r="S493" s="112">
        <v>7552</v>
      </c>
      <c r="T493" s="35">
        <v>23800.78</v>
      </c>
    </row>
    <row r="494" spans="1:20" x14ac:dyDescent="0.25">
      <c r="A494" s="112" t="s">
        <v>1252</v>
      </c>
      <c r="B494" s="79">
        <v>5500</v>
      </c>
      <c r="C494" s="86">
        <f t="shared" si="38"/>
        <v>34409.638554216865</v>
      </c>
      <c r="D494" s="79">
        <v>42000</v>
      </c>
      <c r="E494" s="79">
        <v>195</v>
      </c>
      <c r="F494" s="79">
        <v>884</v>
      </c>
      <c r="G494" s="79">
        <v>220500</v>
      </c>
      <c r="H494" s="79" t="s">
        <v>1027</v>
      </c>
      <c r="I494" s="79" t="s">
        <v>85</v>
      </c>
      <c r="J494" s="79">
        <v>0</v>
      </c>
      <c r="K494" s="79">
        <v>0</v>
      </c>
      <c r="L494" s="79">
        <v>1</v>
      </c>
      <c r="M494" s="34"/>
      <c r="N494" s="35">
        <f t="shared" si="35"/>
        <v>58.336033381491376</v>
      </c>
      <c r="O494" s="35">
        <f t="shared" si="36"/>
        <v>24820.324005778966</v>
      </c>
      <c r="P494" s="35">
        <f t="shared" si="39"/>
        <v>36.297565656916156</v>
      </c>
      <c r="Q494" s="35">
        <f t="shared" si="37"/>
        <v>22175.70787882994</v>
      </c>
      <c r="S494" s="112">
        <v>7552.5</v>
      </c>
      <c r="T494" s="35">
        <v>23801.18</v>
      </c>
    </row>
    <row r="495" spans="1:20" x14ac:dyDescent="0.25">
      <c r="A495" s="112" t="s">
        <v>516</v>
      </c>
      <c r="B495" s="79">
        <v>16000</v>
      </c>
      <c r="C495" s="86">
        <f t="shared" si="38"/>
        <v>42150.508474576272</v>
      </c>
      <c r="D495" s="79">
        <v>47100</v>
      </c>
      <c r="E495" s="79">
        <v>31</v>
      </c>
      <c r="F495" s="79">
        <v>264</v>
      </c>
      <c r="G495" s="79">
        <v>220600</v>
      </c>
      <c r="H495" s="79" t="s">
        <v>268</v>
      </c>
      <c r="I495" s="79" t="s">
        <v>83</v>
      </c>
      <c r="J495" s="79">
        <v>0</v>
      </c>
      <c r="K495" s="79">
        <v>0</v>
      </c>
      <c r="L495" s="79">
        <v>1</v>
      </c>
      <c r="M495" s="34"/>
      <c r="N495" s="35">
        <f t="shared" si="35"/>
        <v>169.70482438252037</v>
      </c>
      <c r="O495" s="35">
        <f t="shared" si="36"/>
        <v>38184.578925902446</v>
      </c>
      <c r="P495" s="35">
        <f t="shared" si="39"/>
        <v>105.59291827466519</v>
      </c>
      <c r="Q495" s="35">
        <f t="shared" si="37"/>
        <v>30491.150192959823</v>
      </c>
      <c r="S495" s="112">
        <v>7600</v>
      </c>
      <c r="T495" s="35">
        <v>23838.799999999999</v>
      </c>
    </row>
    <row r="496" spans="1:20" x14ac:dyDescent="0.25">
      <c r="A496" s="112" t="s">
        <v>517</v>
      </c>
      <c r="B496" s="79">
        <v>22576.5</v>
      </c>
      <c r="C496" s="86">
        <f t="shared" si="38"/>
        <v>47148.800000000003</v>
      </c>
      <c r="D496" s="79">
        <v>53000</v>
      </c>
      <c r="E496" s="79">
        <v>69</v>
      </c>
      <c r="F496" s="79">
        <v>556</v>
      </c>
      <c r="G496" s="79">
        <v>220800</v>
      </c>
      <c r="H496" s="79" t="s">
        <v>268</v>
      </c>
      <c r="I496" s="79" t="s">
        <v>83</v>
      </c>
      <c r="J496" s="79">
        <v>0</v>
      </c>
      <c r="K496" s="79">
        <v>0</v>
      </c>
      <c r="L496" s="79">
        <v>1</v>
      </c>
      <c r="M496" s="34"/>
      <c r="N496" s="35">
        <f t="shared" si="35"/>
        <v>239.4588104794982</v>
      </c>
      <c r="O496" s="35">
        <f t="shared" si="36"/>
        <v>46555.057257539782</v>
      </c>
      <c r="P496" s="35">
        <f t="shared" si="39"/>
        <v>148.99490746424866</v>
      </c>
      <c r="Q496" s="35">
        <f t="shared" si="37"/>
        <v>35699.388895709839</v>
      </c>
      <c r="S496" s="112">
        <v>7608.5</v>
      </c>
      <c r="T496" s="35">
        <v>23845.53</v>
      </c>
    </row>
    <row r="497" spans="1:20" x14ac:dyDescent="0.25">
      <c r="A497" s="112" t="s">
        <v>518</v>
      </c>
      <c r="B497" s="79">
        <v>19000</v>
      </c>
      <c r="C497" s="86">
        <f t="shared" si="38"/>
        <v>41470.655926352127</v>
      </c>
      <c r="D497" s="79">
        <v>48700</v>
      </c>
      <c r="E497" s="79">
        <v>129</v>
      </c>
      <c r="F497" s="79">
        <v>740</v>
      </c>
      <c r="G497" s="79">
        <v>220900</v>
      </c>
      <c r="H497" s="79" t="s">
        <v>268</v>
      </c>
      <c r="I497" s="79" t="s">
        <v>83</v>
      </c>
      <c r="J497" s="79">
        <v>0</v>
      </c>
      <c r="K497" s="79">
        <v>0</v>
      </c>
      <c r="L497" s="79">
        <v>1</v>
      </c>
      <c r="M497" s="34"/>
      <c r="N497" s="35">
        <f t="shared" si="35"/>
        <v>201.52447895424297</v>
      </c>
      <c r="O497" s="35">
        <f t="shared" si="36"/>
        <v>42002.937474509155</v>
      </c>
      <c r="P497" s="35">
        <f t="shared" si="39"/>
        <v>125.3915904511649</v>
      </c>
      <c r="Q497" s="35">
        <f t="shared" si="37"/>
        <v>32866.990854139789</v>
      </c>
      <c r="S497" s="112">
        <v>7625</v>
      </c>
      <c r="T497" s="35">
        <v>23858.6</v>
      </c>
    </row>
    <row r="498" spans="1:20" x14ac:dyDescent="0.25">
      <c r="A498" s="112" t="s">
        <v>1253</v>
      </c>
      <c r="B498" s="79">
        <v>14961.5</v>
      </c>
      <c r="C498" s="86">
        <f t="shared" si="38"/>
        <v>44495.591182364733</v>
      </c>
      <c r="D498" s="79">
        <v>48500</v>
      </c>
      <c r="E498" s="79">
        <v>206</v>
      </c>
      <c r="F498" s="79">
        <v>2289</v>
      </c>
      <c r="G498" s="79">
        <v>221000</v>
      </c>
      <c r="H498" s="79" t="s">
        <v>1027</v>
      </c>
      <c r="I498" s="79" t="s">
        <v>83</v>
      </c>
      <c r="J498" s="79">
        <v>0</v>
      </c>
      <c r="K498" s="79">
        <v>0</v>
      </c>
      <c r="L498" s="79">
        <v>1</v>
      </c>
      <c r="M498" s="34"/>
      <c r="N498" s="35">
        <f t="shared" si="35"/>
        <v>158.6899206249424</v>
      </c>
      <c r="O498" s="35">
        <f t="shared" si="36"/>
        <v>36862.790474993089</v>
      </c>
      <c r="P498" s="35">
        <f t="shared" si="39"/>
        <v>98.7392779229002</v>
      </c>
      <c r="Q498" s="35">
        <f t="shared" si="37"/>
        <v>29668.713350748025</v>
      </c>
      <c r="S498" s="112">
        <v>7636</v>
      </c>
      <c r="T498" s="35">
        <v>23867.31</v>
      </c>
    </row>
    <row r="499" spans="1:20" x14ac:dyDescent="0.25">
      <c r="A499" s="112" t="s">
        <v>519</v>
      </c>
      <c r="B499" s="79">
        <v>25000</v>
      </c>
      <c r="C499" s="86">
        <f t="shared" si="38"/>
        <v>60924.053724053723</v>
      </c>
      <c r="D499" s="79">
        <v>64300</v>
      </c>
      <c r="E499" s="79">
        <v>43</v>
      </c>
      <c r="F499" s="79">
        <v>776</v>
      </c>
      <c r="G499" s="79">
        <v>221700</v>
      </c>
      <c r="H499" s="79" t="s">
        <v>268</v>
      </c>
      <c r="I499" s="79" t="s">
        <v>83</v>
      </c>
      <c r="J499" s="79">
        <v>0</v>
      </c>
      <c r="K499" s="79">
        <v>0</v>
      </c>
      <c r="L499" s="79">
        <v>1</v>
      </c>
      <c r="M499" s="34"/>
      <c r="N499" s="35">
        <f t="shared" si="35"/>
        <v>265.1637880976881</v>
      </c>
      <c r="O499" s="35">
        <f t="shared" si="36"/>
        <v>49639.654571722567</v>
      </c>
      <c r="P499" s="35">
        <f t="shared" si="39"/>
        <v>164.98893480416436</v>
      </c>
      <c r="Q499" s="35">
        <f t="shared" si="37"/>
        <v>37618.67217649972</v>
      </c>
      <c r="S499" s="112">
        <v>7637.5</v>
      </c>
      <c r="T499" s="35">
        <v>23868.49</v>
      </c>
    </row>
    <row r="500" spans="1:20" x14ac:dyDescent="0.25">
      <c r="A500" s="112" t="s">
        <v>520</v>
      </c>
      <c r="B500" s="79">
        <v>19250</v>
      </c>
      <c r="C500" s="86">
        <f t="shared" si="38"/>
        <v>51409.163103237632</v>
      </c>
      <c r="D500" s="79">
        <v>57800</v>
      </c>
      <c r="E500" s="79">
        <v>181</v>
      </c>
      <c r="F500" s="79">
        <v>1456</v>
      </c>
      <c r="G500" s="79">
        <v>221800</v>
      </c>
      <c r="H500" s="79" t="s">
        <v>268</v>
      </c>
      <c r="I500" s="79" t="s">
        <v>83</v>
      </c>
      <c r="J500" s="79">
        <v>0</v>
      </c>
      <c r="K500" s="79">
        <v>0</v>
      </c>
      <c r="L500" s="79">
        <v>1</v>
      </c>
      <c r="M500" s="34"/>
      <c r="N500" s="35">
        <f t="shared" si="35"/>
        <v>204.17611683521983</v>
      </c>
      <c r="O500" s="35">
        <f t="shared" si="36"/>
        <v>42321.134020226382</v>
      </c>
      <c r="P500" s="35">
        <f t="shared" si="39"/>
        <v>127.04147979920656</v>
      </c>
      <c r="Q500" s="35">
        <f t="shared" si="37"/>
        <v>33064.977575904784</v>
      </c>
      <c r="S500" s="112">
        <v>7643</v>
      </c>
      <c r="T500" s="35">
        <v>23872.85</v>
      </c>
    </row>
    <row r="501" spans="1:20" x14ac:dyDescent="0.25">
      <c r="A501" s="112" t="s">
        <v>521</v>
      </c>
      <c r="B501" s="79">
        <v>15500</v>
      </c>
      <c r="C501" s="86">
        <f t="shared" si="38"/>
        <v>76771.708185053387</v>
      </c>
      <c r="D501" s="79">
        <v>85100</v>
      </c>
      <c r="E501" s="79">
        <v>110</v>
      </c>
      <c r="F501" s="79">
        <v>1014</v>
      </c>
      <c r="G501" s="79">
        <v>221900</v>
      </c>
      <c r="H501" s="79" t="s">
        <v>268</v>
      </c>
      <c r="I501" s="79" t="s">
        <v>83</v>
      </c>
      <c r="J501" s="79">
        <v>0</v>
      </c>
      <c r="K501" s="79">
        <v>0</v>
      </c>
      <c r="L501" s="79">
        <v>1</v>
      </c>
      <c r="M501" s="34"/>
      <c r="N501" s="35">
        <f t="shared" si="35"/>
        <v>164.40154862056661</v>
      </c>
      <c r="O501" s="35">
        <f t="shared" si="36"/>
        <v>37548.185834467993</v>
      </c>
      <c r="P501" s="35">
        <f t="shared" si="39"/>
        <v>102.2931395785819</v>
      </c>
      <c r="Q501" s="35">
        <f t="shared" si="37"/>
        <v>30095.176749429829</v>
      </c>
      <c r="S501" s="112">
        <v>7652</v>
      </c>
      <c r="T501" s="35">
        <v>23879.98</v>
      </c>
    </row>
    <row r="502" spans="1:20" x14ac:dyDescent="0.25">
      <c r="A502" s="112" t="s">
        <v>1254</v>
      </c>
      <c r="B502" s="79">
        <v>18840</v>
      </c>
      <c r="C502" s="86">
        <f t="shared" si="38"/>
        <v>49469.384440474256</v>
      </c>
      <c r="D502" s="79">
        <v>54100</v>
      </c>
      <c r="E502" s="79">
        <v>527</v>
      </c>
      <c r="F502" s="79">
        <v>5630</v>
      </c>
      <c r="G502" s="79">
        <v>222100</v>
      </c>
      <c r="H502" s="79" t="s">
        <v>1027</v>
      </c>
      <c r="I502" s="79" t="s">
        <v>83</v>
      </c>
      <c r="J502" s="79">
        <v>0</v>
      </c>
      <c r="K502" s="79">
        <v>0</v>
      </c>
      <c r="L502" s="79">
        <v>1</v>
      </c>
      <c r="M502" s="34"/>
      <c r="N502" s="35">
        <f t="shared" si="35"/>
        <v>199.82743071041773</v>
      </c>
      <c r="O502" s="35">
        <f t="shared" si="36"/>
        <v>41799.291685250129</v>
      </c>
      <c r="P502" s="35">
        <f t="shared" si="39"/>
        <v>124.33566126841826</v>
      </c>
      <c r="Q502" s="35">
        <f t="shared" si="37"/>
        <v>32740.279352210193</v>
      </c>
      <c r="S502" s="112">
        <v>7658</v>
      </c>
      <c r="T502" s="35">
        <v>23884.73</v>
      </c>
    </row>
    <row r="503" spans="1:20" x14ac:dyDescent="0.25">
      <c r="A503" s="112" t="s">
        <v>1255</v>
      </c>
      <c r="B503" s="79">
        <v>14000</v>
      </c>
      <c r="C503" s="86">
        <f t="shared" si="38"/>
        <v>42694.45499430308</v>
      </c>
      <c r="D503" s="79">
        <v>49500</v>
      </c>
      <c r="E503" s="79">
        <v>362</v>
      </c>
      <c r="F503" s="79">
        <v>2271</v>
      </c>
      <c r="G503" s="79">
        <v>222200</v>
      </c>
      <c r="H503" s="79" t="s">
        <v>1027</v>
      </c>
      <c r="I503" s="79" t="s">
        <v>83</v>
      </c>
      <c r="J503" s="79">
        <v>0</v>
      </c>
      <c r="K503" s="79">
        <v>0</v>
      </c>
      <c r="L503" s="79">
        <v>1</v>
      </c>
      <c r="M503" s="34"/>
      <c r="N503" s="35">
        <f t="shared" si="35"/>
        <v>148.49172133470532</v>
      </c>
      <c r="O503" s="35">
        <f t="shared" si="36"/>
        <v>35639.006560164635</v>
      </c>
      <c r="P503" s="35">
        <f t="shared" si="39"/>
        <v>92.393803490332033</v>
      </c>
      <c r="Q503" s="35">
        <f t="shared" si="37"/>
        <v>28907.256418839843</v>
      </c>
      <c r="S503" s="112">
        <v>7666.5</v>
      </c>
      <c r="T503" s="35">
        <v>23891.46</v>
      </c>
    </row>
    <row r="504" spans="1:20" x14ac:dyDescent="0.25">
      <c r="A504" s="112" t="s">
        <v>522</v>
      </c>
      <c r="B504" s="79">
        <v>7350</v>
      </c>
      <c r="C504" s="86">
        <f t="shared" si="38"/>
        <v>56998.645598194133</v>
      </c>
      <c r="D504" s="79">
        <v>66800</v>
      </c>
      <c r="E504" s="79">
        <v>65</v>
      </c>
      <c r="F504" s="79">
        <v>378</v>
      </c>
      <c r="G504" s="79">
        <v>222400</v>
      </c>
      <c r="H504" s="79" t="s">
        <v>268</v>
      </c>
      <c r="I504" s="79" t="s">
        <v>83</v>
      </c>
      <c r="J504" s="79">
        <v>0</v>
      </c>
      <c r="K504" s="79">
        <v>0</v>
      </c>
      <c r="L504" s="79">
        <v>1</v>
      </c>
      <c r="M504" s="34"/>
      <c r="N504" s="35">
        <f t="shared" si="35"/>
        <v>77.958153700720288</v>
      </c>
      <c r="O504" s="35">
        <f t="shared" si="36"/>
        <v>27174.978444086435</v>
      </c>
      <c r="P504" s="35">
        <f t="shared" si="39"/>
        <v>48.506746832424326</v>
      </c>
      <c r="Q504" s="35">
        <f t="shared" si="37"/>
        <v>23640.809619890919</v>
      </c>
      <c r="S504" s="112">
        <v>7667</v>
      </c>
      <c r="T504" s="35">
        <v>23891.86</v>
      </c>
    </row>
    <row r="505" spans="1:20" x14ac:dyDescent="0.25">
      <c r="A505" s="112" t="s">
        <v>523</v>
      </c>
      <c r="B505" s="79">
        <v>19400</v>
      </c>
      <c r="C505" s="86">
        <f t="shared" si="38"/>
        <v>54871.157619359059</v>
      </c>
      <c r="D505" s="79">
        <v>59000</v>
      </c>
      <c r="E505" s="79">
        <v>107</v>
      </c>
      <c r="F505" s="79">
        <v>1422</v>
      </c>
      <c r="G505" s="79">
        <v>222500</v>
      </c>
      <c r="H505" s="79" t="s">
        <v>268</v>
      </c>
      <c r="I505" s="79" t="s">
        <v>83</v>
      </c>
      <c r="J505" s="79">
        <v>0</v>
      </c>
      <c r="K505" s="79">
        <v>0</v>
      </c>
      <c r="L505" s="79">
        <v>1</v>
      </c>
      <c r="M505" s="34"/>
      <c r="N505" s="35">
        <f t="shared" si="35"/>
        <v>205.76709956380594</v>
      </c>
      <c r="O505" s="35">
        <f t="shared" si="36"/>
        <v>42512.051947656713</v>
      </c>
      <c r="P505" s="35">
        <f t="shared" si="39"/>
        <v>128.03141340803154</v>
      </c>
      <c r="Q505" s="35">
        <f t="shared" si="37"/>
        <v>33183.769608963783</v>
      </c>
      <c r="S505" s="112">
        <v>7682</v>
      </c>
      <c r="T505" s="35">
        <v>23903.74</v>
      </c>
    </row>
    <row r="506" spans="1:20" x14ac:dyDescent="0.25">
      <c r="A506" s="112" t="s">
        <v>399</v>
      </c>
      <c r="B506" s="79">
        <v>21000</v>
      </c>
      <c r="C506" s="86">
        <f t="shared" si="38"/>
        <v>47171.070615034172</v>
      </c>
      <c r="D506" s="79">
        <v>51900</v>
      </c>
      <c r="E506" s="79">
        <v>40</v>
      </c>
      <c r="F506" s="79">
        <v>399</v>
      </c>
      <c r="G506" s="79">
        <v>222700</v>
      </c>
      <c r="H506" s="79" t="s">
        <v>268</v>
      </c>
      <c r="I506" s="79" t="s">
        <v>83</v>
      </c>
      <c r="J506" s="79">
        <v>0</v>
      </c>
      <c r="K506" s="79">
        <v>0</v>
      </c>
      <c r="L506" s="79">
        <v>1</v>
      </c>
      <c r="M506" s="34"/>
      <c r="N506" s="35">
        <f t="shared" si="35"/>
        <v>222.73758200205799</v>
      </c>
      <c r="O506" s="35">
        <f t="shared" si="36"/>
        <v>44548.509840246959</v>
      </c>
      <c r="P506" s="35">
        <f t="shared" si="39"/>
        <v>138.59070523549804</v>
      </c>
      <c r="Q506" s="35">
        <f t="shared" si="37"/>
        <v>34450.884628259766</v>
      </c>
      <c r="S506" s="112">
        <v>7683.5</v>
      </c>
      <c r="T506" s="35">
        <v>23904.92</v>
      </c>
    </row>
    <row r="507" spans="1:20" x14ac:dyDescent="0.25">
      <c r="A507" s="112" t="s">
        <v>524</v>
      </c>
      <c r="B507" s="79">
        <v>11450</v>
      </c>
      <c r="C507" s="86">
        <f t="shared" si="38"/>
        <v>66833.540372670803</v>
      </c>
      <c r="D507" s="79">
        <v>73700</v>
      </c>
      <c r="E507" s="79">
        <v>30</v>
      </c>
      <c r="F507" s="79">
        <v>292</v>
      </c>
      <c r="G507" s="79">
        <v>222900</v>
      </c>
      <c r="H507" s="79" t="s">
        <v>268</v>
      </c>
      <c r="I507" s="79" t="s">
        <v>83</v>
      </c>
      <c r="J507" s="79">
        <v>0</v>
      </c>
      <c r="K507" s="79">
        <v>0</v>
      </c>
      <c r="L507" s="79">
        <v>1</v>
      </c>
      <c r="M507" s="34"/>
      <c r="N507" s="35">
        <f t="shared" si="35"/>
        <v>121.44501494874115</v>
      </c>
      <c r="O507" s="35">
        <f t="shared" si="36"/>
        <v>32393.401793848938</v>
      </c>
      <c r="P507" s="35">
        <f t="shared" si="39"/>
        <v>75.564932140307278</v>
      </c>
      <c r="Q507" s="35">
        <f t="shared" si="37"/>
        <v>26887.791856836873</v>
      </c>
      <c r="S507" s="112">
        <v>7685</v>
      </c>
      <c r="T507" s="35">
        <v>23906.11</v>
      </c>
    </row>
    <row r="508" spans="1:20" x14ac:dyDescent="0.25">
      <c r="A508" s="112" t="s">
        <v>525</v>
      </c>
      <c r="B508" s="79">
        <v>25875</v>
      </c>
      <c r="C508" s="86">
        <f t="shared" si="38"/>
        <v>76553.894927536225</v>
      </c>
      <c r="D508" s="79">
        <v>81500</v>
      </c>
      <c r="E508" s="79">
        <v>67</v>
      </c>
      <c r="F508" s="79">
        <v>1037</v>
      </c>
      <c r="G508" s="79">
        <v>223300</v>
      </c>
      <c r="H508" s="79" t="s">
        <v>268</v>
      </c>
      <c r="I508" s="79" t="s">
        <v>83</v>
      </c>
      <c r="J508" s="79">
        <v>0</v>
      </c>
      <c r="K508" s="79">
        <v>0</v>
      </c>
      <c r="L508" s="79">
        <v>1</v>
      </c>
      <c r="M508" s="34"/>
      <c r="N508" s="35">
        <f t="shared" si="35"/>
        <v>274.44452068110718</v>
      </c>
      <c r="O508" s="35">
        <f t="shared" si="36"/>
        <v>50753.342481732863</v>
      </c>
      <c r="P508" s="35">
        <f t="shared" si="39"/>
        <v>170.76354752231012</v>
      </c>
      <c r="Q508" s="35">
        <f t="shared" si="37"/>
        <v>38311.625702677215</v>
      </c>
      <c r="S508" s="112">
        <v>7705</v>
      </c>
      <c r="T508" s="35">
        <v>23921.95</v>
      </c>
    </row>
    <row r="509" spans="1:20" x14ac:dyDescent="0.25">
      <c r="A509" s="112" t="s">
        <v>526</v>
      </c>
      <c r="B509" s="79">
        <v>13500</v>
      </c>
      <c r="C509" s="86">
        <f t="shared" si="38"/>
        <v>35691.704035874442</v>
      </c>
      <c r="D509" s="79">
        <v>40300</v>
      </c>
      <c r="E509" s="79">
        <v>51</v>
      </c>
      <c r="F509" s="79">
        <v>395</v>
      </c>
      <c r="G509" s="79">
        <v>223400</v>
      </c>
      <c r="H509" s="79" t="s">
        <v>268</v>
      </c>
      <c r="I509" s="79" t="s">
        <v>83</v>
      </c>
      <c r="J509" s="79">
        <v>0</v>
      </c>
      <c r="K509" s="79">
        <v>0</v>
      </c>
      <c r="L509" s="79">
        <v>1</v>
      </c>
      <c r="M509" s="34"/>
      <c r="N509" s="35">
        <f t="shared" si="35"/>
        <v>143.18844557275156</v>
      </c>
      <c r="O509" s="35">
        <f t="shared" si="36"/>
        <v>35002.613468730189</v>
      </c>
      <c r="P509" s="35">
        <f t="shared" si="39"/>
        <v>89.094024794248753</v>
      </c>
      <c r="Q509" s="35">
        <f t="shared" si="37"/>
        <v>28511.282975309849</v>
      </c>
      <c r="S509" s="112">
        <v>7738</v>
      </c>
      <c r="T509" s="35">
        <v>23948.09</v>
      </c>
    </row>
    <row r="510" spans="1:20" x14ac:dyDescent="0.25">
      <c r="A510" s="112" t="s">
        <v>527</v>
      </c>
      <c r="B510" s="79">
        <v>22500</v>
      </c>
      <c r="C510" s="86">
        <f t="shared" si="38"/>
        <v>46447.850467289718</v>
      </c>
      <c r="D510" s="79">
        <v>50100</v>
      </c>
      <c r="E510" s="79">
        <v>39</v>
      </c>
      <c r="F510" s="79">
        <v>496</v>
      </c>
      <c r="G510" s="79">
        <v>223500</v>
      </c>
      <c r="H510" s="79" t="s">
        <v>268</v>
      </c>
      <c r="I510" s="79" t="s">
        <v>83</v>
      </c>
      <c r="J510" s="79">
        <v>0</v>
      </c>
      <c r="K510" s="79">
        <v>0</v>
      </c>
      <c r="L510" s="79">
        <v>1</v>
      </c>
      <c r="M510" s="34"/>
      <c r="N510" s="35">
        <f t="shared" si="35"/>
        <v>238.64740928791929</v>
      </c>
      <c r="O510" s="35">
        <f t="shared" si="36"/>
        <v>46457.68911455031</v>
      </c>
      <c r="P510" s="35">
        <f t="shared" si="39"/>
        <v>148.49004132374793</v>
      </c>
      <c r="Q510" s="35">
        <f t="shared" si="37"/>
        <v>35638.804958849752</v>
      </c>
      <c r="S510" s="112">
        <v>7749</v>
      </c>
      <c r="T510" s="35">
        <v>23956.799999999999</v>
      </c>
    </row>
    <row r="511" spans="1:20" x14ac:dyDescent="0.25">
      <c r="A511" s="112" t="s">
        <v>528</v>
      </c>
      <c r="B511" s="79">
        <v>21500</v>
      </c>
      <c r="C511" s="86">
        <f t="shared" si="38"/>
        <v>46961.744966442951</v>
      </c>
      <c r="D511" s="79">
        <v>50100</v>
      </c>
      <c r="E511" s="79">
        <v>28</v>
      </c>
      <c r="F511" s="79">
        <v>419</v>
      </c>
      <c r="G511" s="79">
        <v>223600</v>
      </c>
      <c r="H511" s="79" t="s">
        <v>268</v>
      </c>
      <c r="I511" s="79" t="s">
        <v>83</v>
      </c>
      <c r="J511" s="79">
        <v>0</v>
      </c>
      <c r="K511" s="79">
        <v>0</v>
      </c>
      <c r="L511" s="79">
        <v>1</v>
      </c>
      <c r="M511" s="34"/>
      <c r="N511" s="35">
        <f t="shared" si="35"/>
        <v>228.04085776401178</v>
      </c>
      <c r="O511" s="35">
        <f t="shared" si="36"/>
        <v>45184.902931681412</v>
      </c>
      <c r="P511" s="35">
        <f t="shared" si="39"/>
        <v>141.89048393158134</v>
      </c>
      <c r="Q511" s="35">
        <f t="shared" si="37"/>
        <v>34846.858071789757</v>
      </c>
      <c r="S511" s="112">
        <v>7783</v>
      </c>
      <c r="T511" s="35">
        <v>23983.72</v>
      </c>
    </row>
    <row r="512" spans="1:20" x14ac:dyDescent="0.25">
      <c r="A512" s="112" t="s">
        <v>1256</v>
      </c>
      <c r="B512" s="79">
        <v>4802.5</v>
      </c>
      <c r="C512" s="86">
        <f t="shared" si="38"/>
        <v>26561.224489795917</v>
      </c>
      <c r="D512" s="79">
        <v>32300</v>
      </c>
      <c r="E512" s="79">
        <v>148</v>
      </c>
      <c r="F512" s="79">
        <v>685</v>
      </c>
      <c r="G512" s="79">
        <v>223700</v>
      </c>
      <c r="H512" s="79" t="s">
        <v>1027</v>
      </c>
      <c r="I512" s="79" t="s">
        <v>85</v>
      </c>
      <c r="J512" s="79">
        <v>0</v>
      </c>
      <c r="K512" s="79">
        <v>0</v>
      </c>
      <c r="L512" s="79">
        <v>1</v>
      </c>
      <c r="M512" s="34"/>
      <c r="N512" s="35">
        <f t="shared" si="35"/>
        <v>50.937963693565877</v>
      </c>
      <c r="O512" s="35">
        <f t="shared" si="36"/>
        <v>23932.555643227905</v>
      </c>
      <c r="P512" s="35">
        <f t="shared" si="39"/>
        <v>31.694374375879974</v>
      </c>
      <c r="Q512" s="35">
        <f t="shared" si="37"/>
        <v>21623.324925105597</v>
      </c>
      <c r="S512" s="112">
        <v>7786</v>
      </c>
      <c r="T512" s="35">
        <v>23986.1</v>
      </c>
    </row>
    <row r="513" spans="1:20" x14ac:dyDescent="0.25">
      <c r="A513" s="112" t="s">
        <v>529</v>
      </c>
      <c r="B513" s="79">
        <v>15750</v>
      </c>
      <c r="C513" s="86">
        <f t="shared" si="38"/>
        <v>35055.172413793101</v>
      </c>
      <c r="D513" s="79">
        <v>39100</v>
      </c>
      <c r="E513" s="79">
        <v>63</v>
      </c>
      <c r="F513" s="79">
        <v>546</v>
      </c>
      <c r="G513" s="79">
        <v>223900</v>
      </c>
      <c r="H513" s="79" t="s">
        <v>268</v>
      </c>
      <c r="I513" s="79" t="s">
        <v>83</v>
      </c>
      <c r="J513" s="79">
        <v>0</v>
      </c>
      <c r="K513" s="79">
        <v>0</v>
      </c>
      <c r="L513" s="79">
        <v>1</v>
      </c>
      <c r="M513" s="34"/>
      <c r="N513" s="35">
        <f t="shared" si="35"/>
        <v>167.05318650154351</v>
      </c>
      <c r="O513" s="35">
        <f t="shared" si="36"/>
        <v>37866.38238018522</v>
      </c>
      <c r="P513" s="35">
        <f t="shared" si="39"/>
        <v>103.94302892662355</v>
      </c>
      <c r="Q513" s="35">
        <f t="shared" si="37"/>
        <v>30293.163471194825</v>
      </c>
      <c r="S513" s="112">
        <v>7790</v>
      </c>
      <c r="T513" s="35">
        <v>23989.27</v>
      </c>
    </row>
    <row r="514" spans="1:20" x14ac:dyDescent="0.25">
      <c r="A514" s="112" t="s">
        <v>1257</v>
      </c>
      <c r="B514" s="79">
        <v>5500</v>
      </c>
      <c r="C514" s="86">
        <f t="shared" si="38"/>
        <v>25394.239130434784</v>
      </c>
      <c r="D514" s="79">
        <v>30700</v>
      </c>
      <c r="E514" s="79">
        <v>159</v>
      </c>
      <c r="F514" s="79">
        <v>761</v>
      </c>
      <c r="G514" s="79">
        <v>224000</v>
      </c>
      <c r="H514" s="79" t="s">
        <v>1027</v>
      </c>
      <c r="I514" s="79" t="s">
        <v>85</v>
      </c>
      <c r="J514" s="79">
        <v>0</v>
      </c>
      <c r="K514" s="79">
        <v>0</v>
      </c>
      <c r="L514" s="79">
        <v>1</v>
      </c>
      <c r="M514" s="34"/>
      <c r="N514" s="35">
        <f t="shared" si="35"/>
        <v>58.336033381491376</v>
      </c>
      <c r="O514" s="35">
        <f t="shared" si="36"/>
        <v>24820.324005778966</v>
      </c>
      <c r="P514" s="35">
        <f t="shared" si="39"/>
        <v>36.297565656916156</v>
      </c>
      <c r="Q514" s="35">
        <f t="shared" si="37"/>
        <v>22175.70787882994</v>
      </c>
      <c r="S514" s="112">
        <v>7793</v>
      </c>
      <c r="T514" s="35">
        <v>23991.64</v>
      </c>
    </row>
    <row r="515" spans="1:20" x14ac:dyDescent="0.25">
      <c r="A515" s="112" t="s">
        <v>530</v>
      </c>
      <c r="B515" s="79">
        <v>21000</v>
      </c>
      <c r="C515" s="86">
        <f t="shared" si="38"/>
        <v>39108.078431372553</v>
      </c>
      <c r="D515" s="79">
        <v>44600</v>
      </c>
      <c r="E515" s="79">
        <v>157</v>
      </c>
      <c r="F515" s="79">
        <v>1118</v>
      </c>
      <c r="G515" s="79">
        <v>224100</v>
      </c>
      <c r="H515" s="79" t="s">
        <v>268</v>
      </c>
      <c r="I515" s="79" t="s">
        <v>83</v>
      </c>
      <c r="J515" s="79">
        <v>0</v>
      </c>
      <c r="K515" s="79">
        <v>0</v>
      </c>
      <c r="L515" s="79">
        <v>1</v>
      </c>
      <c r="M515" s="34"/>
      <c r="N515" s="35">
        <f t="shared" si="35"/>
        <v>222.73758200205799</v>
      </c>
      <c r="O515" s="35">
        <f t="shared" si="36"/>
        <v>44548.509840246959</v>
      </c>
      <c r="P515" s="35">
        <f t="shared" si="39"/>
        <v>138.59070523549804</v>
      </c>
      <c r="Q515" s="35">
        <f t="shared" si="37"/>
        <v>34450.884628259766</v>
      </c>
      <c r="S515" s="112">
        <v>7816</v>
      </c>
      <c r="T515" s="35">
        <v>24009.86</v>
      </c>
    </row>
    <row r="516" spans="1:20" x14ac:dyDescent="0.25">
      <c r="A516" s="112" t="s">
        <v>1258</v>
      </c>
      <c r="B516" s="79">
        <v>3750</v>
      </c>
      <c r="C516" s="86">
        <f t="shared" si="38"/>
        <v>26527.387448840382</v>
      </c>
      <c r="D516" s="79">
        <v>32100</v>
      </c>
      <c r="E516" s="79">
        <v>509</v>
      </c>
      <c r="F516" s="79">
        <v>2423</v>
      </c>
      <c r="G516" s="79">
        <v>225100</v>
      </c>
      <c r="H516" s="79" t="s">
        <v>1027</v>
      </c>
      <c r="I516" s="79" t="s">
        <v>85</v>
      </c>
      <c r="J516" s="79">
        <v>0</v>
      </c>
      <c r="K516" s="79">
        <v>0</v>
      </c>
      <c r="L516" s="79">
        <v>1</v>
      </c>
      <c r="M516" s="34"/>
      <c r="N516" s="35">
        <f t="shared" si="35"/>
        <v>39.774568214653215</v>
      </c>
      <c r="O516" s="35">
        <f t="shared" si="36"/>
        <v>22592.948185758385</v>
      </c>
      <c r="P516" s="35">
        <f t="shared" si="39"/>
        <v>24.748340220624652</v>
      </c>
      <c r="Q516" s="35">
        <f t="shared" si="37"/>
        <v>20789.800826474959</v>
      </c>
      <c r="S516" s="112">
        <v>7822.5</v>
      </c>
      <c r="T516" s="35">
        <v>24015</v>
      </c>
    </row>
    <row r="517" spans="1:20" x14ac:dyDescent="0.25">
      <c r="A517" s="112" t="s">
        <v>1259</v>
      </c>
      <c r="B517" s="79">
        <v>14800</v>
      </c>
      <c r="C517" s="86">
        <f t="shared" si="38"/>
        <v>41248.663673294846</v>
      </c>
      <c r="D517" s="79">
        <v>45500</v>
      </c>
      <c r="E517" s="79">
        <v>437</v>
      </c>
      <c r="F517" s="79">
        <v>4240</v>
      </c>
      <c r="G517" s="79">
        <v>226000</v>
      </c>
      <c r="H517" s="79" t="s">
        <v>1027</v>
      </c>
      <c r="I517" s="79" t="s">
        <v>83</v>
      </c>
      <c r="J517" s="79">
        <v>0</v>
      </c>
      <c r="K517" s="79">
        <v>0</v>
      </c>
      <c r="L517" s="79">
        <v>1</v>
      </c>
      <c r="M517" s="34"/>
      <c r="N517" s="35">
        <f t="shared" si="35"/>
        <v>156.97696255383136</v>
      </c>
      <c r="O517" s="35">
        <f t="shared" si="36"/>
        <v>36657.235506459765</v>
      </c>
      <c r="P517" s="35">
        <f t="shared" si="39"/>
        <v>97.673449404065295</v>
      </c>
      <c r="Q517" s="35">
        <f t="shared" si="37"/>
        <v>29540.813928487834</v>
      </c>
      <c r="S517" s="112">
        <v>7836</v>
      </c>
      <c r="T517" s="35">
        <v>24025.7</v>
      </c>
    </row>
    <row r="518" spans="1:20" x14ac:dyDescent="0.25">
      <c r="A518" s="112" t="s">
        <v>531</v>
      </c>
      <c r="B518" s="79">
        <v>16562</v>
      </c>
      <c r="C518" s="86">
        <f t="shared" si="38"/>
        <v>71591.164658634545</v>
      </c>
      <c r="D518" s="79">
        <v>74900</v>
      </c>
      <c r="E518" s="79">
        <v>33</v>
      </c>
      <c r="F518" s="79">
        <v>714</v>
      </c>
      <c r="G518" s="79">
        <v>226200</v>
      </c>
      <c r="H518" s="79" t="s">
        <v>268</v>
      </c>
      <c r="I518" s="79" t="s">
        <v>83</v>
      </c>
      <c r="J518" s="79">
        <v>0</v>
      </c>
      <c r="K518" s="79">
        <v>0</v>
      </c>
      <c r="L518" s="79">
        <v>1</v>
      </c>
      <c r="M518" s="34"/>
      <c r="N518" s="35">
        <f t="shared" ref="N518:N581" si="40">-PMT($O$3/12,120,B518)</f>
        <v>175.6657063389564</v>
      </c>
      <c r="O518" s="35">
        <f t="shared" ref="O518:O581" si="41">N518*12*10+$O$2</f>
        <v>38899.884760674766</v>
      </c>
      <c r="P518" s="35">
        <f t="shared" si="39"/>
        <v>109.3018695290628</v>
      </c>
      <c r="Q518" s="35">
        <f t="shared" ref="Q518:Q581" si="42">P518*12*10+$O$2</f>
        <v>30936.224343487534</v>
      </c>
      <c r="S518" s="112">
        <v>7837</v>
      </c>
      <c r="T518" s="35">
        <v>24026.49</v>
      </c>
    </row>
    <row r="519" spans="1:20" x14ac:dyDescent="0.25">
      <c r="A519" s="112" t="s">
        <v>1260</v>
      </c>
      <c r="B519" s="79">
        <v>5500</v>
      </c>
      <c r="C519" s="86">
        <f t="shared" ref="C519:C582" si="43">D519*F519/SUM(E519:F519)</f>
        <v>25875</v>
      </c>
      <c r="D519" s="79">
        <v>30500</v>
      </c>
      <c r="E519" s="79">
        <v>74</v>
      </c>
      <c r="F519" s="79">
        <v>414</v>
      </c>
      <c r="G519" s="79">
        <v>226400</v>
      </c>
      <c r="H519" s="79" t="s">
        <v>1027</v>
      </c>
      <c r="I519" s="79" t="s">
        <v>85</v>
      </c>
      <c r="J519" s="79">
        <v>0</v>
      </c>
      <c r="K519" s="79">
        <v>0</v>
      </c>
      <c r="L519" s="79">
        <v>1</v>
      </c>
      <c r="M519" s="34"/>
      <c r="N519" s="35">
        <f t="shared" si="40"/>
        <v>58.336033381491376</v>
      </c>
      <c r="O519" s="35">
        <f t="shared" si="41"/>
        <v>24820.324005778966</v>
      </c>
      <c r="P519" s="35">
        <f t="shared" ref="P519:P582" si="44">-PMT($O$3/12,240,B519)</f>
        <v>36.297565656916156</v>
      </c>
      <c r="Q519" s="35">
        <f t="shared" si="42"/>
        <v>22175.70787882994</v>
      </c>
      <c r="S519" s="112">
        <v>7842</v>
      </c>
      <c r="T519" s="35">
        <v>24030.45</v>
      </c>
    </row>
    <row r="520" spans="1:20" x14ac:dyDescent="0.25">
      <c r="A520" s="112" t="s">
        <v>532</v>
      </c>
      <c r="B520" s="79">
        <v>12737.5</v>
      </c>
      <c r="C520" s="86">
        <f t="shared" si="43"/>
        <v>33713.333333333336</v>
      </c>
      <c r="D520" s="79">
        <v>38900</v>
      </c>
      <c r="E520" s="79">
        <v>148</v>
      </c>
      <c r="F520" s="79">
        <v>962</v>
      </c>
      <c r="G520" s="79">
        <v>226600</v>
      </c>
      <c r="H520" s="79" t="s">
        <v>268</v>
      </c>
      <c r="I520" s="79" t="s">
        <v>83</v>
      </c>
      <c r="J520" s="79">
        <v>0</v>
      </c>
      <c r="K520" s="79">
        <v>0</v>
      </c>
      <c r="L520" s="79">
        <v>1</v>
      </c>
      <c r="M520" s="34"/>
      <c r="N520" s="35">
        <f t="shared" si="40"/>
        <v>135.10095003577209</v>
      </c>
      <c r="O520" s="35">
        <f t="shared" si="41"/>
        <v>34032.114004292649</v>
      </c>
      <c r="P520" s="35">
        <f t="shared" si="44"/>
        <v>84.061862282721734</v>
      </c>
      <c r="Q520" s="35">
        <f t="shared" si="42"/>
        <v>27907.42347392661</v>
      </c>
      <c r="S520" s="112">
        <v>7891</v>
      </c>
      <c r="T520" s="35">
        <v>24069.25</v>
      </c>
    </row>
    <row r="521" spans="1:20" x14ac:dyDescent="0.25">
      <c r="A521" s="112" t="s">
        <v>1261</v>
      </c>
      <c r="B521" s="79">
        <v>18030.5</v>
      </c>
      <c r="C521" s="86">
        <f t="shared" si="43"/>
        <v>38833.638025594148</v>
      </c>
      <c r="D521" s="79">
        <v>43000</v>
      </c>
      <c r="E521" s="79">
        <v>583</v>
      </c>
      <c r="F521" s="79">
        <v>5434</v>
      </c>
      <c r="G521" s="79">
        <v>226800</v>
      </c>
      <c r="H521" s="79" t="s">
        <v>1027</v>
      </c>
      <c r="I521" s="79" t="s">
        <v>83</v>
      </c>
      <c r="J521" s="79">
        <v>0</v>
      </c>
      <c r="K521" s="79">
        <v>0</v>
      </c>
      <c r="L521" s="79">
        <v>1</v>
      </c>
      <c r="M521" s="34"/>
      <c r="N521" s="35">
        <f t="shared" si="40"/>
        <v>191.2414272518146</v>
      </c>
      <c r="O521" s="35">
        <f t="shared" si="41"/>
        <v>40768.971270217749</v>
      </c>
      <c r="P521" s="35">
        <f t="shared" si="44"/>
        <v>118.99331955945942</v>
      </c>
      <c r="Q521" s="35">
        <f t="shared" si="42"/>
        <v>32099.19834713513</v>
      </c>
      <c r="S521" s="112">
        <v>7903</v>
      </c>
      <c r="T521" s="35">
        <v>24078.76</v>
      </c>
    </row>
    <row r="522" spans="1:20" x14ac:dyDescent="0.25">
      <c r="A522" s="112" t="s">
        <v>533</v>
      </c>
      <c r="B522" s="79">
        <v>23250</v>
      </c>
      <c r="C522" s="86">
        <f t="shared" si="43"/>
        <v>43319.111111111109</v>
      </c>
      <c r="D522" s="79">
        <v>47200</v>
      </c>
      <c r="E522" s="79">
        <v>74</v>
      </c>
      <c r="F522" s="79">
        <v>826</v>
      </c>
      <c r="G522" s="79">
        <v>227300</v>
      </c>
      <c r="H522" s="79" t="s">
        <v>268</v>
      </c>
      <c r="I522" s="79" t="s">
        <v>83</v>
      </c>
      <c r="J522" s="79">
        <v>0</v>
      </c>
      <c r="K522" s="79">
        <v>0</v>
      </c>
      <c r="L522" s="79">
        <v>1</v>
      </c>
      <c r="M522" s="34"/>
      <c r="N522" s="35">
        <f t="shared" si="40"/>
        <v>246.60232293084991</v>
      </c>
      <c r="O522" s="35">
        <f t="shared" si="41"/>
        <v>47412.27875170199</v>
      </c>
      <c r="P522" s="35">
        <f t="shared" si="44"/>
        <v>153.43970936787284</v>
      </c>
      <c r="Q522" s="35">
        <f t="shared" si="42"/>
        <v>36232.765124144738</v>
      </c>
      <c r="S522" s="112">
        <v>7907</v>
      </c>
      <c r="T522" s="35">
        <v>24081.919999999998</v>
      </c>
    </row>
    <row r="523" spans="1:20" x14ac:dyDescent="0.25">
      <c r="A523" s="112" t="s">
        <v>534</v>
      </c>
      <c r="B523" s="79">
        <v>23967.5</v>
      </c>
      <c r="C523" s="86">
        <f t="shared" si="43"/>
        <v>50181.818181818184</v>
      </c>
      <c r="D523" s="79">
        <v>55200</v>
      </c>
      <c r="E523" s="79">
        <v>25</v>
      </c>
      <c r="F523" s="79">
        <v>250</v>
      </c>
      <c r="G523" s="79">
        <v>227500</v>
      </c>
      <c r="H523" s="79" t="s">
        <v>268</v>
      </c>
      <c r="I523" s="79" t="s">
        <v>83</v>
      </c>
      <c r="J523" s="79">
        <v>0</v>
      </c>
      <c r="K523" s="79">
        <v>0</v>
      </c>
      <c r="L523" s="79">
        <v>1</v>
      </c>
      <c r="M523" s="34"/>
      <c r="N523" s="35">
        <f t="shared" si="40"/>
        <v>254.21252364925357</v>
      </c>
      <c r="O523" s="35">
        <f t="shared" si="41"/>
        <v>48325.502837910426</v>
      </c>
      <c r="P523" s="35">
        <f t="shared" si="44"/>
        <v>158.17489179675238</v>
      </c>
      <c r="Q523" s="35">
        <f t="shared" si="42"/>
        <v>36800.987015610284</v>
      </c>
      <c r="S523" s="112">
        <v>7916</v>
      </c>
      <c r="T523" s="35">
        <v>24089.05</v>
      </c>
    </row>
    <row r="524" spans="1:20" x14ac:dyDescent="0.25">
      <c r="A524" s="112" t="s">
        <v>535</v>
      </c>
      <c r="B524" s="79">
        <v>17750</v>
      </c>
      <c r="C524" s="86">
        <f t="shared" si="43"/>
        <v>53279.702970297032</v>
      </c>
      <c r="D524" s="79">
        <v>57400</v>
      </c>
      <c r="E524" s="79">
        <v>58</v>
      </c>
      <c r="F524" s="79">
        <v>750</v>
      </c>
      <c r="G524" s="79">
        <v>227900</v>
      </c>
      <c r="H524" s="79" t="s">
        <v>268</v>
      </c>
      <c r="I524" s="79" t="s">
        <v>83</v>
      </c>
      <c r="J524" s="79">
        <v>0</v>
      </c>
      <c r="K524" s="79">
        <v>0</v>
      </c>
      <c r="L524" s="79">
        <v>1</v>
      </c>
      <c r="M524" s="34"/>
      <c r="N524" s="35">
        <f t="shared" si="40"/>
        <v>188.26628954935856</v>
      </c>
      <c r="O524" s="35">
        <f t="shared" si="41"/>
        <v>40411.954745923023</v>
      </c>
      <c r="P524" s="35">
        <f t="shared" si="44"/>
        <v>117.14214371095669</v>
      </c>
      <c r="Q524" s="35">
        <f t="shared" si="42"/>
        <v>31877.057245314802</v>
      </c>
      <c r="S524" s="112">
        <v>7916.5</v>
      </c>
      <c r="T524" s="35">
        <v>24089.45</v>
      </c>
    </row>
    <row r="525" spans="1:20" x14ac:dyDescent="0.25">
      <c r="A525" s="112" t="s">
        <v>536</v>
      </c>
      <c r="B525" s="79">
        <v>17750</v>
      </c>
      <c r="C525" s="86">
        <f t="shared" si="43"/>
        <v>34622.060470324745</v>
      </c>
      <c r="D525" s="79">
        <v>41500</v>
      </c>
      <c r="E525" s="79">
        <v>148</v>
      </c>
      <c r="F525" s="79">
        <v>745</v>
      </c>
      <c r="G525" s="79">
        <v>228200</v>
      </c>
      <c r="H525" s="79" t="s">
        <v>268</v>
      </c>
      <c r="I525" s="79" t="s">
        <v>83</v>
      </c>
      <c r="J525" s="79">
        <v>0</v>
      </c>
      <c r="K525" s="79">
        <v>0</v>
      </c>
      <c r="L525" s="79">
        <v>1</v>
      </c>
      <c r="M525" s="34"/>
      <c r="N525" s="35">
        <f t="shared" si="40"/>
        <v>188.26628954935856</v>
      </c>
      <c r="O525" s="35">
        <f t="shared" si="41"/>
        <v>40411.954745923023</v>
      </c>
      <c r="P525" s="35">
        <f t="shared" si="44"/>
        <v>117.14214371095669</v>
      </c>
      <c r="Q525" s="35">
        <f t="shared" si="42"/>
        <v>31877.057245314802</v>
      </c>
      <c r="S525" s="112">
        <v>7917</v>
      </c>
      <c r="T525" s="35">
        <v>24089.84</v>
      </c>
    </row>
    <row r="526" spans="1:20" x14ac:dyDescent="0.25">
      <c r="A526" s="112" t="s">
        <v>1262</v>
      </c>
      <c r="B526" s="79">
        <v>20490</v>
      </c>
      <c r="C526" s="86">
        <f t="shared" si="43"/>
        <v>54285.569105691058</v>
      </c>
      <c r="D526" s="79">
        <v>58700</v>
      </c>
      <c r="E526" s="79">
        <v>666</v>
      </c>
      <c r="F526" s="79">
        <v>8190</v>
      </c>
      <c r="G526" s="79">
        <v>229000</v>
      </c>
      <c r="H526" s="79" t="s">
        <v>1027</v>
      </c>
      <c r="I526" s="79" t="s">
        <v>83</v>
      </c>
      <c r="J526" s="79">
        <v>0</v>
      </c>
      <c r="K526" s="79">
        <v>0</v>
      </c>
      <c r="L526" s="79">
        <v>1</v>
      </c>
      <c r="M526" s="34"/>
      <c r="N526" s="35">
        <f t="shared" si="40"/>
        <v>217.32824072486517</v>
      </c>
      <c r="O526" s="35">
        <f t="shared" si="41"/>
        <v>43899.388886983819</v>
      </c>
      <c r="P526" s="35">
        <f t="shared" si="44"/>
        <v>135.22493096549312</v>
      </c>
      <c r="Q526" s="35">
        <f t="shared" si="42"/>
        <v>34046.991715859171</v>
      </c>
      <c r="S526" s="112">
        <v>7925</v>
      </c>
      <c r="T526" s="35">
        <v>24096.18</v>
      </c>
    </row>
    <row r="527" spans="1:20" x14ac:dyDescent="0.25">
      <c r="A527" s="112" t="s">
        <v>1263</v>
      </c>
      <c r="B527" s="79">
        <v>18087.5</v>
      </c>
      <c r="C527" s="86">
        <f t="shared" si="43"/>
        <v>58696.526946107784</v>
      </c>
      <c r="D527" s="79">
        <v>63200</v>
      </c>
      <c r="E527" s="79">
        <v>119</v>
      </c>
      <c r="F527" s="79">
        <v>1551</v>
      </c>
      <c r="G527" s="79">
        <v>229200</v>
      </c>
      <c r="H527" s="79" t="s">
        <v>1027</v>
      </c>
      <c r="I527" s="79" t="s">
        <v>83</v>
      </c>
      <c r="J527" s="79">
        <v>0</v>
      </c>
      <c r="K527" s="79">
        <v>0</v>
      </c>
      <c r="L527" s="79">
        <v>1</v>
      </c>
      <c r="M527" s="34"/>
      <c r="N527" s="35">
        <f t="shared" si="40"/>
        <v>191.84600068867732</v>
      </c>
      <c r="O527" s="35">
        <f t="shared" si="41"/>
        <v>40841.520082641277</v>
      </c>
      <c r="P527" s="35">
        <f t="shared" si="44"/>
        <v>119.36949433081291</v>
      </c>
      <c r="Q527" s="35">
        <f t="shared" si="42"/>
        <v>32144.339319697548</v>
      </c>
      <c r="S527" s="112">
        <v>7930</v>
      </c>
      <c r="T527" s="35">
        <v>24100.14</v>
      </c>
    </row>
    <row r="528" spans="1:20" x14ac:dyDescent="0.25">
      <c r="A528" s="112" t="s">
        <v>1264</v>
      </c>
      <c r="B528" s="79">
        <v>12285.5</v>
      </c>
      <c r="C528" s="86">
        <f t="shared" si="43"/>
        <v>34096.666666666664</v>
      </c>
      <c r="D528" s="79">
        <v>38600</v>
      </c>
      <c r="E528" s="79">
        <v>140</v>
      </c>
      <c r="F528" s="79">
        <v>1060</v>
      </c>
      <c r="G528" s="79">
        <v>229300</v>
      </c>
      <c r="H528" s="79" t="s">
        <v>1027</v>
      </c>
      <c r="I528" s="79" t="s">
        <v>83</v>
      </c>
      <c r="J528" s="79">
        <v>0</v>
      </c>
      <c r="K528" s="79">
        <v>0</v>
      </c>
      <c r="L528" s="79">
        <v>1</v>
      </c>
      <c r="M528" s="34"/>
      <c r="N528" s="35">
        <f t="shared" si="40"/>
        <v>130.30678874696588</v>
      </c>
      <c r="O528" s="35">
        <f t="shared" si="41"/>
        <v>33456.814649635904</v>
      </c>
      <c r="P528" s="35">
        <f t="shared" si="44"/>
        <v>81.07886234146244</v>
      </c>
      <c r="Q528" s="35">
        <f t="shared" si="42"/>
        <v>27549.463480975493</v>
      </c>
      <c r="S528" s="112">
        <v>7936.5</v>
      </c>
      <c r="T528" s="35">
        <v>24105.29</v>
      </c>
    </row>
    <row r="529" spans="1:20" x14ac:dyDescent="0.25">
      <c r="A529" s="112" t="s">
        <v>1265</v>
      </c>
      <c r="B529" s="79">
        <v>3500</v>
      </c>
      <c r="C529" s="86">
        <f t="shared" si="43"/>
        <v>24492.505353319058</v>
      </c>
      <c r="D529" s="79">
        <v>30100</v>
      </c>
      <c r="E529" s="79">
        <v>261</v>
      </c>
      <c r="F529" s="79">
        <v>1140</v>
      </c>
      <c r="G529" s="79">
        <v>229700</v>
      </c>
      <c r="H529" s="79" t="s">
        <v>1027</v>
      </c>
      <c r="I529" s="79" t="s">
        <v>85</v>
      </c>
      <c r="J529" s="79">
        <v>0</v>
      </c>
      <c r="K529" s="79">
        <v>0</v>
      </c>
      <c r="L529" s="79">
        <v>1</v>
      </c>
      <c r="M529" s="34"/>
      <c r="N529" s="35">
        <f t="shared" si="40"/>
        <v>37.122930333676329</v>
      </c>
      <c r="O529" s="35">
        <f t="shared" si="41"/>
        <v>22274.751640041159</v>
      </c>
      <c r="P529" s="35">
        <f t="shared" si="44"/>
        <v>23.098450872583008</v>
      </c>
      <c r="Q529" s="35">
        <f t="shared" si="42"/>
        <v>20591.81410470996</v>
      </c>
      <c r="S529" s="112">
        <v>7940</v>
      </c>
      <c r="T529" s="35">
        <v>24108.06</v>
      </c>
    </row>
    <row r="530" spans="1:20" x14ac:dyDescent="0.25">
      <c r="A530" s="112" t="s">
        <v>1266</v>
      </c>
      <c r="B530" s="79">
        <v>11207.5</v>
      </c>
      <c r="C530" s="86">
        <f t="shared" si="43"/>
        <v>33681.720430107525</v>
      </c>
      <c r="D530" s="79">
        <v>38200</v>
      </c>
      <c r="E530" s="79">
        <v>385</v>
      </c>
      <c r="F530" s="79">
        <v>2870</v>
      </c>
      <c r="G530" s="79">
        <v>230100</v>
      </c>
      <c r="H530" s="79" t="s">
        <v>1027</v>
      </c>
      <c r="I530" s="79" t="s">
        <v>83</v>
      </c>
      <c r="J530" s="79">
        <v>0</v>
      </c>
      <c r="K530" s="79">
        <v>0</v>
      </c>
      <c r="L530" s="79">
        <v>1</v>
      </c>
      <c r="M530" s="34"/>
      <c r="N530" s="35">
        <f t="shared" si="40"/>
        <v>118.87292620419358</v>
      </c>
      <c r="O530" s="35">
        <f t="shared" si="41"/>
        <v>32084.751144503229</v>
      </c>
      <c r="P530" s="35">
        <f t="shared" si="44"/>
        <v>73.964539472706889</v>
      </c>
      <c r="Q530" s="35">
        <f t="shared" si="42"/>
        <v>26695.744736724824</v>
      </c>
      <c r="S530" s="112">
        <v>7942</v>
      </c>
      <c r="T530" s="35">
        <v>24109.64</v>
      </c>
    </row>
    <row r="531" spans="1:20" x14ac:dyDescent="0.25">
      <c r="A531" s="112" t="s">
        <v>1267</v>
      </c>
      <c r="B531" s="79">
        <v>6500</v>
      </c>
      <c r="C531" s="86">
        <f t="shared" si="43"/>
        <v>27634.693877551021</v>
      </c>
      <c r="D531" s="79">
        <v>33000</v>
      </c>
      <c r="E531" s="79">
        <v>239</v>
      </c>
      <c r="F531" s="79">
        <v>1231</v>
      </c>
      <c r="G531" s="79">
        <v>230200</v>
      </c>
      <c r="H531" s="79" t="s">
        <v>1027</v>
      </c>
      <c r="I531" s="79" t="s">
        <v>83</v>
      </c>
      <c r="J531" s="79">
        <v>0</v>
      </c>
      <c r="K531" s="79">
        <v>0</v>
      </c>
      <c r="L531" s="79">
        <v>1</v>
      </c>
      <c r="M531" s="34"/>
      <c r="N531" s="35">
        <f t="shared" si="40"/>
        <v>68.942584905398903</v>
      </c>
      <c r="O531" s="35">
        <f t="shared" si="41"/>
        <v>26093.110188647868</v>
      </c>
      <c r="P531" s="35">
        <f t="shared" si="44"/>
        <v>42.897123049082737</v>
      </c>
      <c r="Q531" s="35">
        <f t="shared" si="42"/>
        <v>22967.654765889929</v>
      </c>
      <c r="S531" s="112">
        <v>7950</v>
      </c>
      <c r="T531" s="35">
        <v>24115.98</v>
      </c>
    </row>
    <row r="532" spans="1:20" x14ac:dyDescent="0.25">
      <c r="A532" s="112" t="s">
        <v>1268</v>
      </c>
      <c r="B532" s="79">
        <v>4670</v>
      </c>
      <c r="C532" s="86">
        <f t="shared" si="43"/>
        <v>27473.75306623058</v>
      </c>
      <c r="D532" s="79">
        <v>33400</v>
      </c>
      <c r="E532" s="79">
        <v>217</v>
      </c>
      <c r="F532" s="79">
        <v>1006</v>
      </c>
      <c r="G532" s="79">
        <v>231000</v>
      </c>
      <c r="H532" s="79" t="s">
        <v>1027</v>
      </c>
      <c r="I532" s="79" t="s">
        <v>85</v>
      </c>
      <c r="J532" s="79">
        <v>0</v>
      </c>
      <c r="K532" s="79">
        <v>0</v>
      </c>
      <c r="L532" s="79">
        <v>1</v>
      </c>
      <c r="M532" s="34"/>
      <c r="N532" s="35">
        <f t="shared" si="40"/>
        <v>49.53259561664813</v>
      </c>
      <c r="O532" s="35">
        <f t="shared" si="41"/>
        <v>23763.911473997774</v>
      </c>
      <c r="P532" s="35">
        <f t="shared" si="44"/>
        <v>30.819933021417903</v>
      </c>
      <c r="Q532" s="35">
        <f t="shared" si="42"/>
        <v>21518.391962570149</v>
      </c>
      <c r="S532" s="112">
        <v>7962</v>
      </c>
      <c r="T532" s="35">
        <v>24125.48</v>
      </c>
    </row>
    <row r="533" spans="1:20" x14ac:dyDescent="0.25">
      <c r="A533" s="112" t="s">
        <v>1269</v>
      </c>
      <c r="B533" s="79">
        <v>5500</v>
      </c>
      <c r="C533" s="86">
        <f t="shared" si="43"/>
        <v>22537.240663900415</v>
      </c>
      <c r="D533" s="79">
        <v>28700</v>
      </c>
      <c r="E533" s="79">
        <v>207</v>
      </c>
      <c r="F533" s="79">
        <v>757</v>
      </c>
      <c r="G533" s="79">
        <v>231700</v>
      </c>
      <c r="H533" s="79" t="s">
        <v>1027</v>
      </c>
      <c r="I533" s="79" t="s">
        <v>85</v>
      </c>
      <c r="J533" s="79">
        <v>0</v>
      </c>
      <c r="K533" s="79">
        <v>0</v>
      </c>
      <c r="L533" s="79">
        <v>1</v>
      </c>
      <c r="M533" s="34"/>
      <c r="N533" s="35">
        <f t="shared" si="40"/>
        <v>58.336033381491376</v>
      </c>
      <c r="O533" s="35">
        <f t="shared" si="41"/>
        <v>24820.324005778966</v>
      </c>
      <c r="P533" s="35">
        <f t="shared" si="44"/>
        <v>36.297565656916156</v>
      </c>
      <c r="Q533" s="35">
        <f t="shared" si="42"/>
        <v>22175.70787882994</v>
      </c>
      <c r="S533" s="112">
        <v>7967</v>
      </c>
      <c r="T533" s="35">
        <v>24129.439999999999</v>
      </c>
    </row>
    <row r="534" spans="1:20" x14ac:dyDescent="0.25">
      <c r="A534" s="112" t="s">
        <v>537</v>
      </c>
      <c r="B534" s="79">
        <v>15898</v>
      </c>
      <c r="C534" s="86">
        <f t="shared" si="43"/>
        <v>36390.557939914164</v>
      </c>
      <c r="D534" s="79">
        <v>41700</v>
      </c>
      <c r="E534" s="79">
        <v>178</v>
      </c>
      <c r="F534" s="79">
        <v>1220</v>
      </c>
      <c r="G534" s="79">
        <v>231800</v>
      </c>
      <c r="H534" s="79" t="s">
        <v>268</v>
      </c>
      <c r="I534" s="79" t="s">
        <v>83</v>
      </c>
      <c r="J534" s="79">
        <v>0</v>
      </c>
      <c r="K534" s="79">
        <v>0</v>
      </c>
      <c r="L534" s="79">
        <v>1</v>
      </c>
      <c r="M534" s="34"/>
      <c r="N534" s="35">
        <f t="shared" si="40"/>
        <v>168.62295612708181</v>
      </c>
      <c r="O534" s="35">
        <f t="shared" si="41"/>
        <v>38054.754735249815</v>
      </c>
      <c r="P534" s="35">
        <f t="shared" si="44"/>
        <v>104.9197634206642</v>
      </c>
      <c r="Q534" s="35">
        <f t="shared" si="42"/>
        <v>30410.371610479706</v>
      </c>
      <c r="S534" s="112">
        <v>7972</v>
      </c>
      <c r="T534" s="35">
        <v>24133.4</v>
      </c>
    </row>
    <row r="535" spans="1:20" x14ac:dyDescent="0.25">
      <c r="A535" s="112" t="s">
        <v>538</v>
      </c>
      <c r="B535" s="79">
        <v>17175</v>
      </c>
      <c r="C535" s="86">
        <f t="shared" si="43"/>
        <v>42344.4</v>
      </c>
      <c r="D535" s="79">
        <v>49700</v>
      </c>
      <c r="E535" s="79">
        <v>148</v>
      </c>
      <c r="F535" s="79">
        <v>852</v>
      </c>
      <c r="G535" s="79">
        <v>232300</v>
      </c>
      <c r="H535" s="79" t="s">
        <v>268</v>
      </c>
      <c r="I535" s="79" t="s">
        <v>83</v>
      </c>
      <c r="J535" s="79">
        <v>0</v>
      </c>
      <c r="K535" s="79">
        <v>0</v>
      </c>
      <c r="L535" s="79">
        <v>1</v>
      </c>
      <c r="M535" s="34"/>
      <c r="N535" s="35">
        <f t="shared" si="40"/>
        <v>182.16752242311171</v>
      </c>
      <c r="O535" s="35">
        <f t="shared" si="41"/>
        <v>39680.102690773405</v>
      </c>
      <c r="P535" s="35">
        <f t="shared" si="44"/>
        <v>113.34739821046091</v>
      </c>
      <c r="Q535" s="35">
        <f t="shared" si="42"/>
        <v>31421.687785255308</v>
      </c>
      <c r="S535" s="112">
        <v>7979</v>
      </c>
      <c r="T535" s="35">
        <v>24138.94</v>
      </c>
    </row>
    <row r="536" spans="1:20" x14ac:dyDescent="0.25">
      <c r="A536" s="112" t="s">
        <v>1270</v>
      </c>
      <c r="B536" s="79">
        <v>19875</v>
      </c>
      <c r="C536" s="86">
        <f t="shared" si="43"/>
        <v>64311.681686787961</v>
      </c>
      <c r="D536" s="79">
        <v>71000</v>
      </c>
      <c r="E536" s="79">
        <v>554</v>
      </c>
      <c r="F536" s="79">
        <v>5327</v>
      </c>
      <c r="G536" s="79">
        <v>232500</v>
      </c>
      <c r="H536" s="79" t="s">
        <v>1027</v>
      </c>
      <c r="I536" s="79" t="s">
        <v>83</v>
      </c>
      <c r="J536" s="79">
        <v>0</v>
      </c>
      <c r="K536" s="79">
        <v>0</v>
      </c>
      <c r="L536" s="79">
        <v>1</v>
      </c>
      <c r="M536" s="34"/>
      <c r="N536" s="35">
        <f t="shared" si="40"/>
        <v>210.80521153766202</v>
      </c>
      <c r="O536" s="35">
        <f t="shared" si="41"/>
        <v>43116.625384519444</v>
      </c>
      <c r="P536" s="35">
        <f t="shared" si="44"/>
        <v>131.16620316931068</v>
      </c>
      <c r="Q536" s="35">
        <f t="shared" si="42"/>
        <v>33559.944380317284</v>
      </c>
      <c r="S536" s="112">
        <v>7995</v>
      </c>
      <c r="T536" s="35">
        <v>24151.62</v>
      </c>
    </row>
    <row r="537" spans="1:20" x14ac:dyDescent="0.25">
      <c r="A537" s="112" t="s">
        <v>1271</v>
      </c>
      <c r="B537" s="79">
        <v>6004</v>
      </c>
      <c r="C537" s="86">
        <f t="shared" si="43"/>
        <v>34705.202312138732</v>
      </c>
      <c r="D537" s="79">
        <v>39500</v>
      </c>
      <c r="E537" s="79">
        <v>231</v>
      </c>
      <c r="F537" s="79">
        <v>1672</v>
      </c>
      <c r="G537" s="79">
        <v>233200</v>
      </c>
      <c r="H537" s="79" t="s">
        <v>1027</v>
      </c>
      <c r="I537" s="79" t="s">
        <v>85</v>
      </c>
      <c r="J537" s="79">
        <v>0</v>
      </c>
      <c r="K537" s="79">
        <v>0</v>
      </c>
      <c r="L537" s="79">
        <v>1</v>
      </c>
      <c r="M537" s="34"/>
      <c r="N537" s="35">
        <f t="shared" si="40"/>
        <v>63.681735349540773</v>
      </c>
      <c r="O537" s="35">
        <f t="shared" si="41"/>
        <v>25461.808241944891</v>
      </c>
      <c r="P537" s="35">
        <f t="shared" si="44"/>
        <v>39.623742582568113</v>
      </c>
      <c r="Q537" s="35">
        <f t="shared" si="42"/>
        <v>22574.849109908173</v>
      </c>
      <c r="S537" s="112">
        <v>8000</v>
      </c>
      <c r="T537" s="35">
        <v>24155.58</v>
      </c>
    </row>
    <row r="538" spans="1:20" x14ac:dyDescent="0.25">
      <c r="A538" s="112" t="s">
        <v>539</v>
      </c>
      <c r="B538" s="79">
        <v>19883</v>
      </c>
      <c r="C538" s="86">
        <f t="shared" si="43"/>
        <v>45831.845841784991</v>
      </c>
      <c r="D538" s="79">
        <v>50100</v>
      </c>
      <c r="E538" s="79">
        <v>84</v>
      </c>
      <c r="F538" s="79">
        <v>902</v>
      </c>
      <c r="G538" s="79">
        <v>233400</v>
      </c>
      <c r="H538" s="79" t="s">
        <v>268</v>
      </c>
      <c r="I538" s="79" t="s">
        <v>83</v>
      </c>
      <c r="J538" s="79">
        <v>0</v>
      </c>
      <c r="K538" s="79">
        <v>0</v>
      </c>
      <c r="L538" s="79">
        <v>1</v>
      </c>
      <c r="M538" s="34"/>
      <c r="N538" s="35">
        <f t="shared" si="40"/>
        <v>210.8900639498533</v>
      </c>
      <c r="O538" s="35">
        <f t="shared" si="41"/>
        <v>43126.807673982395</v>
      </c>
      <c r="P538" s="35">
        <f t="shared" si="44"/>
        <v>131.21899962844799</v>
      </c>
      <c r="Q538" s="35">
        <f t="shared" si="42"/>
        <v>33566.27995541376</v>
      </c>
      <c r="S538" s="112">
        <v>8005</v>
      </c>
      <c r="T538" s="35">
        <v>24159.53</v>
      </c>
    </row>
    <row r="539" spans="1:20" x14ac:dyDescent="0.25">
      <c r="A539" s="112" t="s">
        <v>1272</v>
      </c>
      <c r="B539" s="79">
        <v>7816</v>
      </c>
      <c r="C539" s="86">
        <f t="shared" si="43"/>
        <v>30583.431952662722</v>
      </c>
      <c r="D539" s="79">
        <v>34400</v>
      </c>
      <c r="E539" s="79">
        <v>150</v>
      </c>
      <c r="F539" s="79">
        <v>1202</v>
      </c>
      <c r="G539" s="79">
        <v>233500</v>
      </c>
      <c r="H539" s="79" t="s">
        <v>1027</v>
      </c>
      <c r="I539" s="79" t="s">
        <v>85</v>
      </c>
      <c r="J539" s="79">
        <v>0</v>
      </c>
      <c r="K539" s="79">
        <v>0</v>
      </c>
      <c r="L539" s="79">
        <v>1</v>
      </c>
      <c r="M539" s="34"/>
      <c r="N539" s="35">
        <f t="shared" si="40"/>
        <v>82.900806710861204</v>
      </c>
      <c r="O539" s="35">
        <f t="shared" si="41"/>
        <v>27768.096805303343</v>
      </c>
      <c r="P539" s="35">
        <f t="shared" si="44"/>
        <v>51.582140577173945</v>
      </c>
      <c r="Q539" s="35">
        <f t="shared" si="42"/>
        <v>24009.856869260875</v>
      </c>
      <c r="S539" s="112">
        <v>8023</v>
      </c>
      <c r="T539" s="35">
        <v>24173.79</v>
      </c>
    </row>
    <row r="540" spans="1:20" x14ac:dyDescent="0.25">
      <c r="A540" s="112" t="s">
        <v>1273</v>
      </c>
      <c r="B540" s="79">
        <v>11188.5</v>
      </c>
      <c r="C540" s="86">
        <f t="shared" si="43"/>
        <v>36965.535714285717</v>
      </c>
      <c r="D540" s="79">
        <v>41100</v>
      </c>
      <c r="E540" s="79">
        <v>169</v>
      </c>
      <c r="F540" s="79">
        <v>1511</v>
      </c>
      <c r="G540" s="79">
        <v>233600</v>
      </c>
      <c r="H540" s="79" t="s">
        <v>1027</v>
      </c>
      <c r="I540" s="79" t="s">
        <v>83</v>
      </c>
      <c r="J540" s="79">
        <v>0</v>
      </c>
      <c r="K540" s="79">
        <v>0</v>
      </c>
      <c r="L540" s="79">
        <v>1</v>
      </c>
      <c r="M540" s="34"/>
      <c r="N540" s="35">
        <f t="shared" si="40"/>
        <v>118.67140172523932</v>
      </c>
      <c r="O540" s="35">
        <f t="shared" si="41"/>
        <v>32060.568207028718</v>
      </c>
      <c r="P540" s="35">
        <f t="shared" si="44"/>
        <v>73.839147882255716</v>
      </c>
      <c r="Q540" s="35">
        <f t="shared" si="42"/>
        <v>26680.697745870686</v>
      </c>
      <c r="S540" s="112">
        <v>8028</v>
      </c>
      <c r="T540" s="35">
        <v>24177.75</v>
      </c>
    </row>
    <row r="541" spans="1:20" x14ac:dyDescent="0.25">
      <c r="A541" s="112" t="s">
        <v>540</v>
      </c>
      <c r="B541" s="79">
        <v>15250</v>
      </c>
      <c r="C541" s="86">
        <f t="shared" si="43"/>
        <v>33311.026615969582</v>
      </c>
      <c r="D541" s="79">
        <v>37600</v>
      </c>
      <c r="E541" s="79">
        <v>30</v>
      </c>
      <c r="F541" s="79">
        <v>233</v>
      </c>
      <c r="G541" s="79">
        <v>233700</v>
      </c>
      <c r="H541" s="79" t="s">
        <v>268</v>
      </c>
      <c r="I541" s="79" t="s">
        <v>83</v>
      </c>
      <c r="J541" s="79">
        <v>0</v>
      </c>
      <c r="K541" s="79">
        <v>0</v>
      </c>
      <c r="L541" s="79">
        <v>1</v>
      </c>
      <c r="M541" s="34"/>
      <c r="N541" s="35">
        <f t="shared" si="40"/>
        <v>161.74991073958972</v>
      </c>
      <c r="O541" s="35">
        <f t="shared" si="41"/>
        <v>37229.989288750767</v>
      </c>
      <c r="P541" s="35">
        <f t="shared" si="44"/>
        <v>100.64325023054025</v>
      </c>
      <c r="Q541" s="35">
        <f t="shared" si="42"/>
        <v>29897.19002766483</v>
      </c>
      <c r="S541" s="112">
        <v>8031</v>
      </c>
      <c r="T541" s="35">
        <v>24180.13</v>
      </c>
    </row>
    <row r="542" spans="1:20" x14ac:dyDescent="0.25">
      <c r="A542" s="112" t="s">
        <v>1274</v>
      </c>
      <c r="B542" s="79">
        <v>8000</v>
      </c>
      <c r="C542" s="86">
        <f t="shared" si="43"/>
        <v>30700.582524271846</v>
      </c>
      <c r="D542" s="79">
        <v>34800</v>
      </c>
      <c r="E542" s="79">
        <v>182</v>
      </c>
      <c r="F542" s="79">
        <v>1363</v>
      </c>
      <c r="G542" s="79">
        <v>233900</v>
      </c>
      <c r="H542" s="79" t="s">
        <v>1027</v>
      </c>
      <c r="I542" s="79" t="s">
        <v>85</v>
      </c>
      <c r="J542" s="79">
        <v>0</v>
      </c>
      <c r="K542" s="79">
        <v>0</v>
      </c>
      <c r="L542" s="79">
        <v>1</v>
      </c>
      <c r="M542" s="34"/>
      <c r="N542" s="35">
        <f t="shared" si="40"/>
        <v>84.852412191260186</v>
      </c>
      <c r="O542" s="35">
        <f t="shared" si="41"/>
        <v>28002.289462951223</v>
      </c>
      <c r="P542" s="35">
        <f t="shared" si="44"/>
        <v>52.796459137332597</v>
      </c>
      <c r="Q542" s="35">
        <f t="shared" si="42"/>
        <v>24155.575096479912</v>
      </c>
      <c r="S542" s="112">
        <v>8041</v>
      </c>
      <c r="T542" s="35">
        <v>24188.04</v>
      </c>
    </row>
    <row r="543" spans="1:20" x14ac:dyDescent="0.25">
      <c r="A543" s="112" t="s">
        <v>541</v>
      </c>
      <c r="B543" s="79">
        <v>16097</v>
      </c>
      <c r="C543" s="86">
        <f t="shared" si="43"/>
        <v>54738.461538461539</v>
      </c>
      <c r="D543" s="79">
        <v>59300</v>
      </c>
      <c r="E543" s="79">
        <v>25</v>
      </c>
      <c r="F543" s="79">
        <v>300</v>
      </c>
      <c r="G543" s="79">
        <v>234000</v>
      </c>
      <c r="H543" s="79" t="s">
        <v>268</v>
      </c>
      <c r="I543" s="79" t="s">
        <v>83</v>
      </c>
      <c r="J543" s="79">
        <v>0</v>
      </c>
      <c r="K543" s="79">
        <v>0</v>
      </c>
      <c r="L543" s="79">
        <v>1</v>
      </c>
      <c r="M543" s="34"/>
      <c r="N543" s="35">
        <f t="shared" si="40"/>
        <v>170.73365988033942</v>
      </c>
      <c r="O543" s="35">
        <f t="shared" si="41"/>
        <v>38308.03918564073</v>
      </c>
      <c r="P543" s="35">
        <f t="shared" si="44"/>
        <v>106.23307534170534</v>
      </c>
      <c r="Q543" s="35">
        <f t="shared" si="42"/>
        <v>30567.969041004642</v>
      </c>
      <c r="S543" s="112">
        <v>8047</v>
      </c>
      <c r="T543" s="35">
        <v>24192.799999999999</v>
      </c>
    </row>
    <row r="544" spans="1:20" x14ac:dyDescent="0.25">
      <c r="A544" s="112" t="s">
        <v>542</v>
      </c>
      <c r="B544" s="79">
        <v>22760.5</v>
      </c>
      <c r="C544" s="86">
        <f t="shared" si="43"/>
        <v>46935.789473684214</v>
      </c>
      <c r="D544" s="79">
        <v>50100</v>
      </c>
      <c r="E544" s="79">
        <v>42</v>
      </c>
      <c r="F544" s="79">
        <v>623</v>
      </c>
      <c r="G544" s="79">
        <v>234100</v>
      </c>
      <c r="H544" s="79" t="s">
        <v>268</v>
      </c>
      <c r="I544" s="79" t="s">
        <v>83</v>
      </c>
      <c r="J544" s="79">
        <v>0</v>
      </c>
      <c r="K544" s="79">
        <v>0</v>
      </c>
      <c r="L544" s="79">
        <v>1</v>
      </c>
      <c r="M544" s="34"/>
      <c r="N544" s="35">
        <f t="shared" si="40"/>
        <v>241.41041595989716</v>
      </c>
      <c r="O544" s="35">
        <f t="shared" si="41"/>
        <v>46789.249915187662</v>
      </c>
      <c r="P544" s="35">
        <f t="shared" si="44"/>
        <v>150.20922602440731</v>
      </c>
      <c r="Q544" s="35">
        <f t="shared" si="42"/>
        <v>35845.107122928879</v>
      </c>
      <c r="S544" s="112">
        <v>8050.5</v>
      </c>
      <c r="T544" s="35">
        <v>24195.57</v>
      </c>
    </row>
    <row r="545" spans="1:20" x14ac:dyDescent="0.25">
      <c r="A545" s="112" t="s">
        <v>543</v>
      </c>
      <c r="B545" s="79">
        <v>20000</v>
      </c>
      <c r="C545" s="86">
        <f t="shared" si="43"/>
        <v>44395.171026156939</v>
      </c>
      <c r="D545" s="79">
        <v>48600</v>
      </c>
      <c r="E545" s="79">
        <v>129</v>
      </c>
      <c r="F545" s="79">
        <v>1362</v>
      </c>
      <c r="G545" s="79">
        <v>234200</v>
      </c>
      <c r="H545" s="79" t="s">
        <v>268</v>
      </c>
      <c r="I545" s="79" t="s">
        <v>83</v>
      </c>
      <c r="J545" s="79">
        <v>0</v>
      </c>
      <c r="K545" s="79">
        <v>0</v>
      </c>
      <c r="L545" s="79">
        <v>1</v>
      </c>
      <c r="M545" s="34"/>
      <c r="N545" s="35">
        <f t="shared" si="40"/>
        <v>212.13103047815048</v>
      </c>
      <c r="O545" s="35">
        <f t="shared" si="41"/>
        <v>43275.723657378054</v>
      </c>
      <c r="P545" s="35">
        <f t="shared" si="44"/>
        <v>131.99114784333148</v>
      </c>
      <c r="Q545" s="35">
        <f t="shared" si="42"/>
        <v>33658.937741199778</v>
      </c>
      <c r="S545" s="112">
        <v>8068.5</v>
      </c>
      <c r="T545" s="35">
        <v>24209.82</v>
      </c>
    </row>
    <row r="546" spans="1:20" x14ac:dyDescent="0.25">
      <c r="A546" s="112" t="s">
        <v>544</v>
      </c>
      <c r="B546" s="79">
        <v>17706.5</v>
      </c>
      <c r="C546" s="86">
        <f t="shared" si="43"/>
        <v>48185.946872322194</v>
      </c>
      <c r="D546" s="79">
        <v>53000</v>
      </c>
      <c r="E546" s="79">
        <v>106</v>
      </c>
      <c r="F546" s="79">
        <v>1061</v>
      </c>
      <c r="G546" s="79">
        <v>234300</v>
      </c>
      <c r="H546" s="79" t="s">
        <v>268</v>
      </c>
      <c r="I546" s="79" t="s">
        <v>83</v>
      </c>
      <c r="J546" s="79">
        <v>0</v>
      </c>
      <c r="K546" s="79">
        <v>0</v>
      </c>
      <c r="L546" s="79">
        <v>1</v>
      </c>
      <c r="M546" s="34"/>
      <c r="N546" s="35">
        <f t="shared" si="40"/>
        <v>187.80490455806859</v>
      </c>
      <c r="O546" s="35">
        <f t="shared" si="41"/>
        <v>40356.588546968233</v>
      </c>
      <c r="P546" s="35">
        <f t="shared" si="44"/>
        <v>116.85506296439745</v>
      </c>
      <c r="Q546" s="35">
        <f t="shared" si="42"/>
        <v>31842.607555727693</v>
      </c>
      <c r="S546" s="112">
        <v>8070</v>
      </c>
      <c r="T546" s="35">
        <v>24211.01</v>
      </c>
    </row>
    <row r="547" spans="1:20" x14ac:dyDescent="0.25">
      <c r="A547" s="112" t="s">
        <v>545</v>
      </c>
      <c r="B547" s="79">
        <v>20250</v>
      </c>
      <c r="C547" s="86">
        <f t="shared" si="43"/>
        <v>58319.923615531508</v>
      </c>
      <c r="D547" s="79">
        <v>62200</v>
      </c>
      <c r="E547" s="79">
        <v>98</v>
      </c>
      <c r="F547" s="79">
        <v>1473</v>
      </c>
      <c r="G547" s="79">
        <v>234500</v>
      </c>
      <c r="H547" s="79" t="s">
        <v>268</v>
      </c>
      <c r="I547" s="79" t="s">
        <v>83</v>
      </c>
      <c r="J547" s="79">
        <v>0</v>
      </c>
      <c r="K547" s="79">
        <v>0</v>
      </c>
      <c r="L547" s="79">
        <v>1</v>
      </c>
      <c r="M547" s="34"/>
      <c r="N547" s="35">
        <f t="shared" si="40"/>
        <v>214.78266835912737</v>
      </c>
      <c r="O547" s="35">
        <f t="shared" si="41"/>
        <v>43593.920203095287</v>
      </c>
      <c r="P547" s="35">
        <f t="shared" si="44"/>
        <v>133.64103719137313</v>
      </c>
      <c r="Q547" s="35">
        <f t="shared" si="42"/>
        <v>33856.924462964773</v>
      </c>
      <c r="S547" s="112">
        <v>8074.5</v>
      </c>
      <c r="T547" s="35">
        <v>24214.58</v>
      </c>
    </row>
    <row r="548" spans="1:20" x14ac:dyDescent="0.25">
      <c r="A548" s="112" t="s">
        <v>546</v>
      </c>
      <c r="B548" s="79">
        <v>23459</v>
      </c>
      <c r="C548" s="86">
        <f t="shared" si="43"/>
        <v>44446.950092421444</v>
      </c>
      <c r="D548" s="79">
        <v>47900</v>
      </c>
      <c r="E548" s="79">
        <v>78</v>
      </c>
      <c r="F548" s="79">
        <v>1004</v>
      </c>
      <c r="G548" s="79">
        <v>234600</v>
      </c>
      <c r="H548" s="79" t="s">
        <v>268</v>
      </c>
      <c r="I548" s="79" t="s">
        <v>83</v>
      </c>
      <c r="J548" s="79">
        <v>0</v>
      </c>
      <c r="K548" s="79">
        <v>0</v>
      </c>
      <c r="L548" s="79">
        <v>1</v>
      </c>
      <c r="M548" s="34"/>
      <c r="N548" s="35">
        <f t="shared" si="40"/>
        <v>248.81909219934658</v>
      </c>
      <c r="O548" s="35">
        <f t="shared" si="41"/>
        <v>47678.291063921584</v>
      </c>
      <c r="P548" s="35">
        <f t="shared" si="44"/>
        <v>154.81901686283567</v>
      </c>
      <c r="Q548" s="35">
        <f t="shared" si="42"/>
        <v>36398.282023540276</v>
      </c>
      <c r="S548" s="112">
        <v>8089</v>
      </c>
      <c r="T548" s="35">
        <v>24226.06</v>
      </c>
    </row>
    <row r="549" spans="1:20" x14ac:dyDescent="0.25">
      <c r="A549" s="112" t="s">
        <v>547</v>
      </c>
      <c r="B549" s="79">
        <v>15500</v>
      </c>
      <c r="C549" s="86">
        <f t="shared" si="43"/>
        <v>51021.450459652704</v>
      </c>
      <c r="D549" s="79">
        <v>55500</v>
      </c>
      <c r="E549" s="79">
        <v>79</v>
      </c>
      <c r="F549" s="79">
        <v>900</v>
      </c>
      <c r="G549" s="79">
        <v>234700</v>
      </c>
      <c r="H549" s="79" t="s">
        <v>268</v>
      </c>
      <c r="I549" s="79" t="s">
        <v>83</v>
      </c>
      <c r="J549" s="79">
        <v>0</v>
      </c>
      <c r="K549" s="79">
        <v>0</v>
      </c>
      <c r="L549" s="79">
        <v>1</v>
      </c>
      <c r="M549" s="34"/>
      <c r="N549" s="35">
        <f t="shared" si="40"/>
        <v>164.40154862056661</v>
      </c>
      <c r="O549" s="35">
        <f t="shared" si="41"/>
        <v>37548.185834467993</v>
      </c>
      <c r="P549" s="35">
        <f t="shared" si="44"/>
        <v>102.2931395785819</v>
      </c>
      <c r="Q549" s="35">
        <f t="shared" si="42"/>
        <v>30095.176749429829</v>
      </c>
      <c r="S549" s="112">
        <v>8100</v>
      </c>
      <c r="T549" s="35">
        <v>24234.77</v>
      </c>
    </row>
    <row r="550" spans="1:20" x14ac:dyDescent="0.25">
      <c r="A550" s="112" t="s">
        <v>1275</v>
      </c>
      <c r="B550" s="79">
        <v>6370</v>
      </c>
      <c r="C550" s="86">
        <f t="shared" si="43"/>
        <v>31054.978723404256</v>
      </c>
      <c r="D550" s="79">
        <v>36200</v>
      </c>
      <c r="E550" s="79">
        <v>167</v>
      </c>
      <c r="F550" s="79">
        <v>1008</v>
      </c>
      <c r="G550" s="79">
        <v>235000</v>
      </c>
      <c r="H550" s="79" t="s">
        <v>1027</v>
      </c>
      <c r="I550" s="79" t="s">
        <v>85</v>
      </c>
      <c r="J550" s="79">
        <v>0</v>
      </c>
      <c r="K550" s="79">
        <v>0</v>
      </c>
      <c r="L550" s="79">
        <v>1</v>
      </c>
      <c r="M550" s="34"/>
      <c r="N550" s="35">
        <f t="shared" si="40"/>
        <v>67.563733207290923</v>
      </c>
      <c r="O550" s="35">
        <f t="shared" si="41"/>
        <v>25927.647984874911</v>
      </c>
      <c r="P550" s="35">
        <f t="shared" si="44"/>
        <v>42.039180588101082</v>
      </c>
      <c r="Q550" s="35">
        <f t="shared" si="42"/>
        <v>22864.701670572129</v>
      </c>
      <c r="S550" s="112">
        <v>8104</v>
      </c>
      <c r="T550" s="35">
        <v>24237.94</v>
      </c>
    </row>
    <row r="551" spans="1:20" x14ac:dyDescent="0.25">
      <c r="A551" s="112" t="s">
        <v>548</v>
      </c>
      <c r="B551" s="79">
        <v>24250</v>
      </c>
      <c r="C551" s="86">
        <f t="shared" si="43"/>
        <v>55144.522144522147</v>
      </c>
      <c r="D551" s="79">
        <v>57700</v>
      </c>
      <c r="E551" s="79">
        <v>38</v>
      </c>
      <c r="F551" s="79">
        <v>820</v>
      </c>
      <c r="G551" s="79">
        <v>235300</v>
      </c>
      <c r="H551" s="79" t="s">
        <v>268</v>
      </c>
      <c r="I551" s="79" t="s">
        <v>83</v>
      </c>
      <c r="J551" s="79">
        <v>0</v>
      </c>
      <c r="K551" s="79">
        <v>0</v>
      </c>
      <c r="L551" s="79">
        <v>1</v>
      </c>
      <c r="M551" s="34"/>
      <c r="N551" s="35">
        <f t="shared" si="40"/>
        <v>257.20887445475745</v>
      </c>
      <c r="O551" s="35">
        <f t="shared" si="41"/>
        <v>48685.064934570895</v>
      </c>
      <c r="P551" s="35">
        <f t="shared" si="44"/>
        <v>160.03926676003942</v>
      </c>
      <c r="Q551" s="35">
        <f t="shared" si="42"/>
        <v>37024.712011204727</v>
      </c>
      <c r="S551" s="112">
        <v>8107</v>
      </c>
      <c r="T551" s="35">
        <v>24240.31</v>
      </c>
    </row>
    <row r="552" spans="1:20" x14ac:dyDescent="0.25">
      <c r="A552" s="112" t="s">
        <v>549</v>
      </c>
      <c r="B552" s="79">
        <v>14498.5</v>
      </c>
      <c r="C552" s="86">
        <f t="shared" si="43"/>
        <v>48525.025227043392</v>
      </c>
      <c r="D552" s="79">
        <v>52100</v>
      </c>
      <c r="E552" s="79">
        <v>68</v>
      </c>
      <c r="F552" s="79">
        <v>923</v>
      </c>
      <c r="G552" s="79">
        <v>235400</v>
      </c>
      <c r="H552" s="79" t="s">
        <v>268</v>
      </c>
      <c r="I552" s="79" t="s">
        <v>83</v>
      </c>
      <c r="J552" s="79">
        <v>0</v>
      </c>
      <c r="K552" s="79">
        <v>0</v>
      </c>
      <c r="L552" s="79">
        <v>1</v>
      </c>
      <c r="M552" s="34"/>
      <c r="N552" s="35">
        <f t="shared" si="40"/>
        <v>153.77908726937324</v>
      </c>
      <c r="O552" s="35">
        <f t="shared" si="41"/>
        <v>36273.490472324789</v>
      </c>
      <c r="P552" s="35">
        <f t="shared" si="44"/>
        <v>95.683682850327088</v>
      </c>
      <c r="Q552" s="35">
        <f t="shared" si="42"/>
        <v>29302.04194203925</v>
      </c>
      <c r="S552" s="112">
        <v>8113</v>
      </c>
      <c r="T552" s="35">
        <v>24245.07</v>
      </c>
    </row>
    <row r="553" spans="1:20" x14ac:dyDescent="0.25">
      <c r="A553" s="112" t="s">
        <v>1276</v>
      </c>
      <c r="B553" s="79">
        <v>6500</v>
      </c>
      <c r="C553" s="86">
        <f t="shared" si="43"/>
        <v>30559.485530546623</v>
      </c>
      <c r="D553" s="79">
        <v>35200</v>
      </c>
      <c r="E553" s="79">
        <v>82</v>
      </c>
      <c r="F553" s="79">
        <v>540</v>
      </c>
      <c r="G553" s="79">
        <v>235600</v>
      </c>
      <c r="H553" s="79" t="s">
        <v>1027</v>
      </c>
      <c r="I553" s="79" t="s">
        <v>85</v>
      </c>
      <c r="J553" s="79">
        <v>0</v>
      </c>
      <c r="K553" s="79">
        <v>0</v>
      </c>
      <c r="L553" s="79">
        <v>1</v>
      </c>
      <c r="M553" s="34"/>
      <c r="N553" s="35">
        <f t="shared" si="40"/>
        <v>68.942584905398903</v>
      </c>
      <c r="O553" s="35">
        <f t="shared" si="41"/>
        <v>26093.110188647868</v>
      </c>
      <c r="P553" s="35">
        <f t="shared" si="44"/>
        <v>42.897123049082737</v>
      </c>
      <c r="Q553" s="35">
        <f t="shared" si="42"/>
        <v>22967.654765889929</v>
      </c>
      <c r="S553" s="112">
        <v>8121</v>
      </c>
      <c r="T553" s="35">
        <v>24251.4</v>
      </c>
    </row>
    <row r="554" spans="1:20" x14ac:dyDescent="0.25">
      <c r="A554" s="112" t="s">
        <v>550</v>
      </c>
      <c r="B554" s="79">
        <v>20622</v>
      </c>
      <c r="C554" s="86">
        <f t="shared" si="43"/>
        <v>49413.506493506495</v>
      </c>
      <c r="D554" s="79">
        <v>54200</v>
      </c>
      <c r="E554" s="79">
        <v>34</v>
      </c>
      <c r="F554" s="79">
        <v>351</v>
      </c>
      <c r="G554" s="79">
        <v>235800</v>
      </c>
      <c r="H554" s="79" t="s">
        <v>268</v>
      </c>
      <c r="I554" s="79" t="s">
        <v>83</v>
      </c>
      <c r="J554" s="79">
        <v>0</v>
      </c>
      <c r="K554" s="79">
        <v>0</v>
      </c>
      <c r="L554" s="79">
        <v>1</v>
      </c>
      <c r="M554" s="34"/>
      <c r="N554" s="35">
        <f t="shared" si="40"/>
        <v>218.72830552602096</v>
      </c>
      <c r="O554" s="35">
        <f t="shared" si="41"/>
        <v>44067.396663122519</v>
      </c>
      <c r="P554" s="35">
        <f t="shared" si="44"/>
        <v>136.0960725412591</v>
      </c>
      <c r="Q554" s="35">
        <f t="shared" si="42"/>
        <v>34151.528704951095</v>
      </c>
      <c r="S554" s="112">
        <v>8127.5</v>
      </c>
      <c r="T554" s="35">
        <v>24256.55</v>
      </c>
    </row>
    <row r="555" spans="1:20" x14ac:dyDescent="0.25">
      <c r="A555" s="112" t="s">
        <v>1277</v>
      </c>
      <c r="B555" s="79">
        <v>12750</v>
      </c>
      <c r="C555" s="86">
        <f t="shared" si="43"/>
        <v>42571.571526040483</v>
      </c>
      <c r="D555" s="79">
        <v>45700</v>
      </c>
      <c r="E555" s="79">
        <v>301</v>
      </c>
      <c r="F555" s="79">
        <v>4096</v>
      </c>
      <c r="G555" s="79">
        <v>236000</v>
      </c>
      <c r="H555" s="79" t="s">
        <v>1027</v>
      </c>
      <c r="I555" s="79" t="s">
        <v>83</v>
      </c>
      <c r="J555" s="79">
        <v>0</v>
      </c>
      <c r="K555" s="79">
        <v>0</v>
      </c>
      <c r="L555" s="79">
        <v>1</v>
      </c>
      <c r="M555" s="34"/>
      <c r="N555" s="35">
        <f t="shared" si="40"/>
        <v>135.23353192982094</v>
      </c>
      <c r="O555" s="35">
        <f t="shared" si="41"/>
        <v>34048.02383157851</v>
      </c>
      <c r="P555" s="35">
        <f t="shared" si="44"/>
        <v>84.144356750123819</v>
      </c>
      <c r="Q555" s="35">
        <f t="shared" si="42"/>
        <v>27917.322810014859</v>
      </c>
      <c r="S555" s="112">
        <v>8133.5</v>
      </c>
      <c r="T555" s="35">
        <v>24261.3</v>
      </c>
    </row>
    <row r="556" spans="1:20" x14ac:dyDescent="0.25">
      <c r="A556" s="112" t="s">
        <v>551</v>
      </c>
      <c r="B556" s="79">
        <v>13625</v>
      </c>
      <c r="C556" s="86">
        <f t="shared" si="43"/>
        <v>34158.469945355195</v>
      </c>
      <c r="D556" s="79">
        <v>38000</v>
      </c>
      <c r="E556" s="79">
        <v>37</v>
      </c>
      <c r="F556" s="79">
        <v>329</v>
      </c>
      <c r="G556" s="79">
        <v>236100</v>
      </c>
      <c r="H556" s="79" t="s">
        <v>268</v>
      </c>
      <c r="I556" s="79" t="s">
        <v>83</v>
      </c>
      <c r="J556" s="79">
        <v>0</v>
      </c>
      <c r="K556" s="79">
        <v>0</v>
      </c>
      <c r="L556" s="79">
        <v>1</v>
      </c>
      <c r="M556" s="34"/>
      <c r="N556" s="35">
        <f t="shared" si="40"/>
        <v>144.51426451324002</v>
      </c>
      <c r="O556" s="35">
        <f t="shared" si="41"/>
        <v>35161.711741588806</v>
      </c>
      <c r="P556" s="35">
        <f t="shared" si="44"/>
        <v>89.91896946826958</v>
      </c>
      <c r="Q556" s="35">
        <f t="shared" si="42"/>
        <v>28610.27633619235</v>
      </c>
      <c r="S556" s="112">
        <v>8159</v>
      </c>
      <c r="T556" s="35">
        <v>24281.49</v>
      </c>
    </row>
    <row r="557" spans="1:20" x14ac:dyDescent="0.25">
      <c r="A557" s="112" t="s">
        <v>552</v>
      </c>
      <c r="B557" s="79">
        <v>23750</v>
      </c>
      <c r="C557" s="86">
        <f t="shared" si="43"/>
        <v>34292.783505154643</v>
      </c>
      <c r="D557" s="79">
        <v>39600</v>
      </c>
      <c r="E557" s="79">
        <v>39</v>
      </c>
      <c r="F557" s="79">
        <v>252</v>
      </c>
      <c r="G557" s="79">
        <v>236500</v>
      </c>
      <c r="H557" s="79" t="s">
        <v>268</v>
      </c>
      <c r="I557" s="79" t="s">
        <v>83</v>
      </c>
      <c r="J557" s="79">
        <v>0</v>
      </c>
      <c r="K557" s="79">
        <v>0</v>
      </c>
      <c r="L557" s="79">
        <v>1</v>
      </c>
      <c r="M557" s="34"/>
      <c r="N557" s="35">
        <f t="shared" si="40"/>
        <v>251.90559869280369</v>
      </c>
      <c r="O557" s="35">
        <f t="shared" si="41"/>
        <v>48048.671843136442</v>
      </c>
      <c r="P557" s="35">
        <f t="shared" si="44"/>
        <v>156.73948806395614</v>
      </c>
      <c r="Q557" s="35">
        <f t="shared" si="42"/>
        <v>36628.738567674736</v>
      </c>
      <c r="S557" s="112">
        <v>8168</v>
      </c>
      <c r="T557" s="35">
        <v>24288.62</v>
      </c>
    </row>
    <row r="558" spans="1:20" x14ac:dyDescent="0.25">
      <c r="A558" s="112" t="s">
        <v>3268</v>
      </c>
      <c r="B558" s="79">
        <v>13544</v>
      </c>
      <c r="C558" s="86">
        <f t="shared" si="43"/>
        <v>38172.867222578578</v>
      </c>
      <c r="D558" s="79">
        <v>41000</v>
      </c>
      <c r="E558" s="79">
        <v>215</v>
      </c>
      <c r="F558" s="79">
        <v>2903</v>
      </c>
      <c r="G558" s="79">
        <v>236700</v>
      </c>
      <c r="H558" s="79" t="s">
        <v>1027</v>
      </c>
      <c r="I558" s="79" t="s">
        <v>83</v>
      </c>
      <c r="J558" s="79">
        <v>0</v>
      </c>
      <c r="K558" s="79">
        <v>0</v>
      </c>
      <c r="L558" s="79">
        <v>1</v>
      </c>
      <c r="M558" s="34"/>
      <c r="N558" s="35">
        <f t="shared" si="40"/>
        <v>143.65513383980351</v>
      </c>
      <c r="O558" s="35">
        <f t="shared" si="41"/>
        <v>35058.616060776418</v>
      </c>
      <c r="P558" s="35">
        <f t="shared" si="44"/>
        <v>89.384405319504083</v>
      </c>
      <c r="Q558" s="35">
        <f t="shared" si="42"/>
        <v>28546.128638340488</v>
      </c>
      <c r="S558" s="112">
        <v>8178</v>
      </c>
      <c r="T558" s="35">
        <v>24296.54</v>
      </c>
    </row>
    <row r="559" spans="1:20" x14ac:dyDescent="0.25">
      <c r="A559" s="112" t="s">
        <v>553</v>
      </c>
      <c r="B559" s="79">
        <v>13669</v>
      </c>
      <c r="C559" s="86">
        <f t="shared" si="43"/>
        <v>29659.895833333332</v>
      </c>
      <c r="D559" s="79">
        <v>34100</v>
      </c>
      <c r="E559" s="79">
        <v>75</v>
      </c>
      <c r="F559" s="79">
        <v>501</v>
      </c>
      <c r="G559" s="79">
        <v>236900</v>
      </c>
      <c r="H559" s="79" t="s">
        <v>268</v>
      </c>
      <c r="I559" s="79" t="s">
        <v>83</v>
      </c>
      <c r="J559" s="79">
        <v>0</v>
      </c>
      <c r="K559" s="79">
        <v>0</v>
      </c>
      <c r="L559" s="79">
        <v>1</v>
      </c>
      <c r="M559" s="34"/>
      <c r="N559" s="35">
        <f t="shared" si="40"/>
        <v>144.98095278029194</v>
      </c>
      <c r="O559" s="35">
        <f t="shared" si="41"/>
        <v>35217.714333635035</v>
      </c>
      <c r="P559" s="35">
        <f t="shared" si="44"/>
        <v>90.20934999352491</v>
      </c>
      <c r="Q559" s="35">
        <f t="shared" si="42"/>
        <v>28645.121999222989</v>
      </c>
      <c r="S559" s="112">
        <v>8194.5</v>
      </c>
      <c r="T559" s="35">
        <v>24309.61</v>
      </c>
    </row>
    <row r="560" spans="1:20" x14ac:dyDescent="0.25">
      <c r="A560" s="112" t="s">
        <v>1278</v>
      </c>
      <c r="B560" s="79">
        <v>6250</v>
      </c>
      <c r="C560" s="86">
        <f t="shared" si="43"/>
        <v>34173.783629078418</v>
      </c>
      <c r="D560" s="79">
        <v>39200</v>
      </c>
      <c r="E560" s="79">
        <v>224</v>
      </c>
      <c r="F560" s="79">
        <v>1523</v>
      </c>
      <c r="G560" s="79">
        <v>237000</v>
      </c>
      <c r="H560" s="79" t="s">
        <v>1027</v>
      </c>
      <c r="I560" s="79" t="s">
        <v>85</v>
      </c>
      <c r="J560" s="79">
        <v>0</v>
      </c>
      <c r="K560" s="79">
        <v>0</v>
      </c>
      <c r="L560" s="79">
        <v>1</v>
      </c>
      <c r="M560" s="34"/>
      <c r="N560" s="35">
        <f t="shared" si="40"/>
        <v>66.290947024422024</v>
      </c>
      <c r="O560" s="35">
        <f t="shared" si="41"/>
        <v>25774.913642930642</v>
      </c>
      <c r="P560" s="35">
        <f t="shared" si="44"/>
        <v>41.24723370104109</v>
      </c>
      <c r="Q560" s="35">
        <f t="shared" si="42"/>
        <v>22769.66804412493</v>
      </c>
      <c r="S560" s="112">
        <v>8200</v>
      </c>
      <c r="T560" s="35">
        <v>24313.96</v>
      </c>
    </row>
    <row r="561" spans="1:20" x14ac:dyDescent="0.25">
      <c r="A561" s="112" t="s">
        <v>554</v>
      </c>
      <c r="B561" s="79">
        <v>15500</v>
      </c>
      <c r="C561" s="86">
        <f t="shared" si="43"/>
        <v>33973.509933774832</v>
      </c>
      <c r="D561" s="79">
        <v>39900</v>
      </c>
      <c r="E561" s="79">
        <v>157</v>
      </c>
      <c r="F561" s="79">
        <v>900</v>
      </c>
      <c r="G561" s="79">
        <v>237100</v>
      </c>
      <c r="H561" s="79" t="s">
        <v>268</v>
      </c>
      <c r="I561" s="79" t="s">
        <v>83</v>
      </c>
      <c r="J561" s="79">
        <v>0</v>
      </c>
      <c r="K561" s="79">
        <v>0</v>
      </c>
      <c r="L561" s="79">
        <v>1</v>
      </c>
      <c r="M561" s="34"/>
      <c r="N561" s="35">
        <f t="shared" si="40"/>
        <v>164.40154862056661</v>
      </c>
      <c r="O561" s="35">
        <f t="shared" si="41"/>
        <v>37548.185834467993</v>
      </c>
      <c r="P561" s="35">
        <f t="shared" si="44"/>
        <v>102.2931395785819</v>
      </c>
      <c r="Q561" s="35">
        <f t="shared" si="42"/>
        <v>30095.176749429829</v>
      </c>
      <c r="S561" s="112">
        <v>8206.5</v>
      </c>
      <c r="T561" s="35">
        <v>24319.11</v>
      </c>
    </row>
    <row r="562" spans="1:20" x14ac:dyDescent="0.25">
      <c r="A562" s="112" t="s">
        <v>1279</v>
      </c>
      <c r="B562" s="79">
        <v>6500</v>
      </c>
      <c r="C562" s="86">
        <f t="shared" si="43"/>
        <v>33147.791952894993</v>
      </c>
      <c r="D562" s="79">
        <v>37200</v>
      </c>
      <c r="E562" s="79">
        <v>222</v>
      </c>
      <c r="F562" s="79">
        <v>1816</v>
      </c>
      <c r="G562" s="79">
        <v>237300</v>
      </c>
      <c r="H562" s="79" t="s">
        <v>1027</v>
      </c>
      <c r="I562" s="79" t="s">
        <v>85</v>
      </c>
      <c r="J562" s="79">
        <v>0</v>
      </c>
      <c r="K562" s="79">
        <v>0</v>
      </c>
      <c r="L562" s="79">
        <v>1</v>
      </c>
      <c r="M562" s="34"/>
      <c r="N562" s="35">
        <f t="shared" si="40"/>
        <v>68.942584905398903</v>
      </c>
      <c r="O562" s="35">
        <f t="shared" si="41"/>
        <v>26093.110188647868</v>
      </c>
      <c r="P562" s="35">
        <f t="shared" si="44"/>
        <v>42.897123049082737</v>
      </c>
      <c r="Q562" s="35">
        <f t="shared" si="42"/>
        <v>22967.654765889929</v>
      </c>
      <c r="S562" s="112">
        <v>8218</v>
      </c>
      <c r="T562" s="35">
        <v>24328.22</v>
      </c>
    </row>
    <row r="563" spans="1:20" x14ac:dyDescent="0.25">
      <c r="A563" s="112" t="s">
        <v>1280</v>
      </c>
      <c r="B563" s="79">
        <v>12500</v>
      </c>
      <c r="C563" s="86">
        <f t="shared" si="43"/>
        <v>35924.642857142855</v>
      </c>
      <c r="D563" s="79">
        <v>38800</v>
      </c>
      <c r="E563" s="79">
        <v>83</v>
      </c>
      <c r="F563" s="79">
        <v>1037</v>
      </c>
      <c r="G563" s="79">
        <v>237500</v>
      </c>
      <c r="H563" s="79" t="s">
        <v>1027</v>
      </c>
      <c r="I563" s="79" t="s">
        <v>83</v>
      </c>
      <c r="J563" s="79">
        <v>0</v>
      </c>
      <c r="K563" s="79">
        <v>0</v>
      </c>
      <c r="L563" s="79">
        <v>1</v>
      </c>
      <c r="M563" s="34"/>
      <c r="N563" s="35">
        <f t="shared" si="40"/>
        <v>132.58189404884405</v>
      </c>
      <c r="O563" s="35">
        <f t="shared" si="41"/>
        <v>33729.827285861284</v>
      </c>
      <c r="P563" s="35">
        <f t="shared" si="44"/>
        <v>82.494467402082179</v>
      </c>
      <c r="Q563" s="35">
        <f t="shared" si="42"/>
        <v>27719.33608824986</v>
      </c>
      <c r="S563" s="112">
        <v>8241.5</v>
      </c>
      <c r="T563" s="35">
        <v>24346.83</v>
      </c>
    </row>
    <row r="564" spans="1:20" x14ac:dyDescent="0.25">
      <c r="A564" s="112" t="s">
        <v>1281</v>
      </c>
      <c r="B564" s="79">
        <v>12000</v>
      </c>
      <c r="C564" s="86">
        <f t="shared" si="43"/>
        <v>41603.929782565327</v>
      </c>
      <c r="D564" s="79">
        <v>44900</v>
      </c>
      <c r="E564" s="79">
        <v>368</v>
      </c>
      <c r="F564" s="79">
        <v>4645</v>
      </c>
      <c r="G564" s="79">
        <v>237700</v>
      </c>
      <c r="H564" s="79" t="s">
        <v>1027</v>
      </c>
      <c r="I564" s="79" t="s">
        <v>83</v>
      </c>
      <c r="J564" s="79">
        <v>0</v>
      </c>
      <c r="K564" s="79">
        <v>0</v>
      </c>
      <c r="L564" s="79">
        <v>1</v>
      </c>
      <c r="M564" s="34"/>
      <c r="N564" s="35">
        <f t="shared" si="40"/>
        <v>127.27861828689028</v>
      </c>
      <c r="O564" s="35">
        <f t="shared" si="41"/>
        <v>33093.434194426838</v>
      </c>
      <c r="P564" s="35">
        <f t="shared" si="44"/>
        <v>79.1946887059989</v>
      </c>
      <c r="Q564" s="35">
        <f t="shared" si="42"/>
        <v>27323.362644719869</v>
      </c>
      <c r="S564" s="112">
        <v>8250</v>
      </c>
      <c r="T564" s="35">
        <v>24353.56</v>
      </c>
    </row>
    <row r="565" spans="1:20" x14ac:dyDescent="0.25">
      <c r="A565" s="112" t="s">
        <v>555</v>
      </c>
      <c r="B565" s="79">
        <v>16201.5</v>
      </c>
      <c r="C565" s="86">
        <f t="shared" si="43"/>
        <v>44011.390532544377</v>
      </c>
      <c r="D565" s="79">
        <v>47300</v>
      </c>
      <c r="E565" s="79">
        <v>47</v>
      </c>
      <c r="F565" s="79">
        <v>629</v>
      </c>
      <c r="G565" s="79">
        <v>238000</v>
      </c>
      <c r="H565" s="79" t="s">
        <v>268</v>
      </c>
      <c r="I565" s="79" t="s">
        <v>83</v>
      </c>
      <c r="J565" s="79">
        <v>0</v>
      </c>
      <c r="K565" s="79">
        <v>0</v>
      </c>
      <c r="L565" s="79">
        <v>1</v>
      </c>
      <c r="M565" s="34"/>
      <c r="N565" s="35">
        <f t="shared" si="40"/>
        <v>171.84204451458774</v>
      </c>
      <c r="O565" s="35">
        <f t="shared" si="41"/>
        <v>38441.045341750527</v>
      </c>
      <c r="P565" s="35">
        <f t="shared" si="44"/>
        <v>106.92272908918676</v>
      </c>
      <c r="Q565" s="35">
        <f t="shared" si="42"/>
        <v>30650.727490702411</v>
      </c>
      <c r="S565" s="112">
        <v>8259.5</v>
      </c>
      <c r="T565" s="35">
        <v>24361.09</v>
      </c>
    </row>
    <row r="566" spans="1:20" x14ac:dyDescent="0.25">
      <c r="A566" s="112" t="s">
        <v>556</v>
      </c>
      <c r="B566" s="79">
        <v>23467.5</v>
      </c>
      <c r="C566" s="86">
        <f t="shared" si="43"/>
        <v>46882.58706467662</v>
      </c>
      <c r="D566" s="79">
        <v>50800</v>
      </c>
      <c r="E566" s="79">
        <v>62</v>
      </c>
      <c r="F566" s="79">
        <v>742</v>
      </c>
      <c r="G566" s="79">
        <v>238200</v>
      </c>
      <c r="H566" s="79" t="s">
        <v>268</v>
      </c>
      <c r="I566" s="79" t="s">
        <v>83</v>
      </c>
      <c r="J566" s="79">
        <v>0</v>
      </c>
      <c r="K566" s="79">
        <v>0</v>
      </c>
      <c r="L566" s="79">
        <v>1</v>
      </c>
      <c r="M566" s="34"/>
      <c r="N566" s="35">
        <f t="shared" si="40"/>
        <v>248.90924788729981</v>
      </c>
      <c r="O566" s="35">
        <f t="shared" si="41"/>
        <v>47689.109746475981</v>
      </c>
      <c r="P566" s="35">
        <f t="shared" si="44"/>
        <v>154.87511310066907</v>
      </c>
      <c r="Q566" s="35">
        <f t="shared" si="42"/>
        <v>36405.013572080286</v>
      </c>
      <c r="S566" s="112">
        <v>8268.5</v>
      </c>
      <c r="T566" s="35">
        <v>24368.21</v>
      </c>
    </row>
    <row r="567" spans="1:20" x14ac:dyDescent="0.25">
      <c r="A567" s="112" t="s">
        <v>557</v>
      </c>
      <c r="B567" s="79">
        <v>15628</v>
      </c>
      <c r="C567" s="86">
        <f t="shared" si="43"/>
        <v>29264.705882352941</v>
      </c>
      <c r="D567" s="79">
        <v>35000</v>
      </c>
      <c r="E567" s="79">
        <v>78</v>
      </c>
      <c r="F567" s="79">
        <v>398</v>
      </c>
      <c r="G567" s="79">
        <v>238300</v>
      </c>
      <c r="H567" s="79" t="s">
        <v>268</v>
      </c>
      <c r="I567" s="79" t="s">
        <v>83</v>
      </c>
      <c r="J567" s="79">
        <v>0</v>
      </c>
      <c r="K567" s="79">
        <v>0</v>
      </c>
      <c r="L567" s="79">
        <v>1</v>
      </c>
      <c r="M567" s="34"/>
      <c r="N567" s="35">
        <f t="shared" si="40"/>
        <v>165.75918721562678</v>
      </c>
      <c r="O567" s="35">
        <f t="shared" si="41"/>
        <v>37711.102465875214</v>
      </c>
      <c r="P567" s="35">
        <f t="shared" si="44"/>
        <v>103.13788292477922</v>
      </c>
      <c r="Q567" s="35">
        <f t="shared" si="42"/>
        <v>30196.545950973508</v>
      </c>
      <c r="S567" s="112">
        <v>8275</v>
      </c>
      <c r="T567" s="35">
        <v>24373.360000000001</v>
      </c>
    </row>
    <row r="568" spans="1:20" x14ac:dyDescent="0.25">
      <c r="A568" s="112" t="s">
        <v>1282</v>
      </c>
      <c r="B568" s="79">
        <v>8490</v>
      </c>
      <c r="C568" s="86">
        <f t="shared" si="43"/>
        <v>35266.818700114025</v>
      </c>
      <c r="D568" s="79">
        <v>39400</v>
      </c>
      <c r="E568" s="79">
        <v>92</v>
      </c>
      <c r="F568" s="79">
        <v>785</v>
      </c>
      <c r="G568" s="79">
        <v>238500</v>
      </c>
      <c r="H568" s="79" t="s">
        <v>1027</v>
      </c>
      <c r="I568" s="79" t="s">
        <v>85</v>
      </c>
      <c r="J568" s="79">
        <v>0</v>
      </c>
      <c r="K568" s="79">
        <v>0</v>
      </c>
      <c r="L568" s="79">
        <v>1</v>
      </c>
      <c r="M568" s="34"/>
      <c r="N568" s="35">
        <f t="shared" si="40"/>
        <v>90.049622437974875</v>
      </c>
      <c r="O568" s="35">
        <f t="shared" si="41"/>
        <v>28625.954692556985</v>
      </c>
      <c r="P568" s="35">
        <f t="shared" si="44"/>
        <v>56.030242259494216</v>
      </c>
      <c r="Q568" s="35">
        <f t="shared" si="42"/>
        <v>24543.629071139305</v>
      </c>
      <c r="S568" s="112">
        <v>8289</v>
      </c>
      <c r="T568" s="35">
        <v>24384.45</v>
      </c>
    </row>
    <row r="569" spans="1:20" x14ac:dyDescent="0.25">
      <c r="A569" s="112" t="s">
        <v>1283</v>
      </c>
      <c r="B569" s="79">
        <v>15500</v>
      </c>
      <c r="C569" s="86">
        <f t="shared" si="43"/>
        <v>48451.612903225803</v>
      </c>
      <c r="D569" s="79">
        <v>52000</v>
      </c>
      <c r="E569" s="79">
        <v>220</v>
      </c>
      <c r="F569" s="79">
        <v>3004</v>
      </c>
      <c r="G569" s="79">
        <v>238800</v>
      </c>
      <c r="H569" s="79" t="s">
        <v>1027</v>
      </c>
      <c r="I569" s="79" t="s">
        <v>83</v>
      </c>
      <c r="J569" s="79">
        <v>0</v>
      </c>
      <c r="K569" s="79">
        <v>0</v>
      </c>
      <c r="L569" s="79">
        <v>1</v>
      </c>
      <c r="M569" s="34"/>
      <c r="N569" s="35">
        <f t="shared" si="40"/>
        <v>164.40154862056661</v>
      </c>
      <c r="O569" s="35">
        <f t="shared" si="41"/>
        <v>37548.185834467993</v>
      </c>
      <c r="P569" s="35">
        <f t="shared" si="44"/>
        <v>102.2931395785819</v>
      </c>
      <c r="Q569" s="35">
        <f t="shared" si="42"/>
        <v>30095.176749429829</v>
      </c>
      <c r="S569" s="112">
        <v>8302.5</v>
      </c>
      <c r="T569" s="35">
        <v>24395.14</v>
      </c>
    </row>
    <row r="570" spans="1:20" x14ac:dyDescent="0.25">
      <c r="A570" s="112" t="s">
        <v>1284</v>
      </c>
      <c r="B570" s="79">
        <v>13998</v>
      </c>
      <c r="C570" s="86">
        <f t="shared" si="43"/>
        <v>39754.213483146064</v>
      </c>
      <c r="D570" s="79">
        <v>42500</v>
      </c>
      <c r="E570" s="79">
        <v>46</v>
      </c>
      <c r="F570" s="79">
        <v>666</v>
      </c>
      <c r="G570" s="79">
        <v>238900</v>
      </c>
      <c r="H570" s="79" t="s">
        <v>1027</v>
      </c>
      <c r="I570" s="79" t="s">
        <v>83</v>
      </c>
      <c r="J570" s="79">
        <v>0</v>
      </c>
      <c r="K570" s="79">
        <v>0</v>
      </c>
      <c r="L570" s="79">
        <v>1</v>
      </c>
      <c r="M570" s="34"/>
      <c r="N570" s="35">
        <f t="shared" si="40"/>
        <v>148.4705082316575</v>
      </c>
      <c r="O570" s="35">
        <f t="shared" si="41"/>
        <v>35636.460987798899</v>
      </c>
      <c r="P570" s="35">
        <f t="shared" si="44"/>
        <v>92.380604375547705</v>
      </c>
      <c r="Q570" s="35">
        <f t="shared" si="42"/>
        <v>28905.672525065725</v>
      </c>
      <c r="S570" s="112">
        <v>8312</v>
      </c>
      <c r="T570" s="35">
        <v>24402.66</v>
      </c>
    </row>
    <row r="571" spans="1:20" x14ac:dyDescent="0.25">
      <c r="A571" s="112" t="s">
        <v>1285</v>
      </c>
      <c r="B571" s="79">
        <v>8100</v>
      </c>
      <c r="C571" s="86">
        <f t="shared" si="43"/>
        <v>28981.68362627197</v>
      </c>
      <c r="D571" s="79">
        <v>33400</v>
      </c>
      <c r="E571" s="79">
        <v>143</v>
      </c>
      <c r="F571" s="79">
        <v>938</v>
      </c>
      <c r="G571" s="79">
        <v>239300</v>
      </c>
      <c r="H571" s="79" t="s">
        <v>1027</v>
      </c>
      <c r="I571" s="79" t="s">
        <v>85</v>
      </c>
      <c r="J571" s="79">
        <v>0</v>
      </c>
      <c r="K571" s="79">
        <v>0</v>
      </c>
      <c r="L571" s="79">
        <v>1</v>
      </c>
      <c r="M571" s="34"/>
      <c r="N571" s="35">
        <f t="shared" si="40"/>
        <v>85.913067343650937</v>
      </c>
      <c r="O571" s="35">
        <f t="shared" si="41"/>
        <v>28129.568081238111</v>
      </c>
      <c r="P571" s="35">
        <f t="shared" si="44"/>
        <v>53.456414876549253</v>
      </c>
      <c r="Q571" s="35">
        <f t="shared" si="42"/>
        <v>24234.769785185912</v>
      </c>
      <c r="S571" s="112">
        <v>8317.5</v>
      </c>
      <c r="T571" s="35">
        <v>24407.02</v>
      </c>
    </row>
    <row r="572" spans="1:20" x14ac:dyDescent="0.25">
      <c r="A572" s="112" t="s">
        <v>1286</v>
      </c>
      <c r="B572" s="79">
        <v>15250</v>
      </c>
      <c r="C572" s="86">
        <f t="shared" si="43"/>
        <v>42595.607613469983</v>
      </c>
      <c r="D572" s="79">
        <v>45600</v>
      </c>
      <c r="E572" s="79">
        <v>180</v>
      </c>
      <c r="F572" s="79">
        <v>2552</v>
      </c>
      <c r="G572" s="79">
        <v>239400</v>
      </c>
      <c r="H572" s="79" t="s">
        <v>1027</v>
      </c>
      <c r="I572" s="79" t="s">
        <v>83</v>
      </c>
      <c r="J572" s="79">
        <v>0</v>
      </c>
      <c r="K572" s="79">
        <v>0</v>
      </c>
      <c r="L572" s="79">
        <v>1</v>
      </c>
      <c r="M572" s="34"/>
      <c r="N572" s="35">
        <f t="shared" si="40"/>
        <v>161.74991073958972</v>
      </c>
      <c r="O572" s="35">
        <f t="shared" si="41"/>
        <v>37229.989288750767</v>
      </c>
      <c r="P572" s="35">
        <f t="shared" si="44"/>
        <v>100.64325023054025</v>
      </c>
      <c r="Q572" s="35">
        <f t="shared" si="42"/>
        <v>29897.19002766483</v>
      </c>
      <c r="S572" s="112">
        <v>8319</v>
      </c>
      <c r="T572" s="35">
        <v>24408.21</v>
      </c>
    </row>
    <row r="573" spans="1:20" x14ac:dyDescent="0.25">
      <c r="A573" s="112" t="s">
        <v>558</v>
      </c>
      <c r="B573" s="79">
        <v>19300</v>
      </c>
      <c r="C573" s="86">
        <f t="shared" si="43"/>
        <v>46030.357142857145</v>
      </c>
      <c r="D573" s="79">
        <v>51900</v>
      </c>
      <c r="E573" s="79">
        <v>38</v>
      </c>
      <c r="F573" s="79">
        <v>298</v>
      </c>
      <c r="G573" s="79">
        <v>241400</v>
      </c>
      <c r="H573" s="79" t="s">
        <v>268</v>
      </c>
      <c r="I573" s="79" t="s">
        <v>83</v>
      </c>
      <c r="J573" s="79">
        <v>0</v>
      </c>
      <c r="K573" s="79">
        <v>0</v>
      </c>
      <c r="L573" s="79">
        <v>1</v>
      </c>
      <c r="M573" s="34"/>
      <c r="N573" s="35">
        <f t="shared" si="40"/>
        <v>204.70644441141522</v>
      </c>
      <c r="O573" s="35">
        <f t="shared" si="41"/>
        <v>42384.773329369826</v>
      </c>
      <c r="P573" s="35">
        <f t="shared" si="44"/>
        <v>127.37145766881488</v>
      </c>
      <c r="Q573" s="35">
        <f t="shared" si="42"/>
        <v>33104.574920257786</v>
      </c>
      <c r="S573" s="112">
        <v>8327</v>
      </c>
      <c r="T573" s="35">
        <v>24414.54</v>
      </c>
    </row>
    <row r="574" spans="1:20" x14ac:dyDescent="0.25">
      <c r="A574" s="112" t="s">
        <v>559</v>
      </c>
      <c r="B574" s="79">
        <v>13500</v>
      </c>
      <c r="C574" s="86">
        <f t="shared" si="43"/>
        <v>38089.622641509435</v>
      </c>
      <c r="D574" s="79">
        <v>42500</v>
      </c>
      <c r="E574" s="79">
        <v>99</v>
      </c>
      <c r="F574" s="79">
        <v>855</v>
      </c>
      <c r="G574" s="79">
        <v>241500</v>
      </c>
      <c r="H574" s="79" t="s">
        <v>268</v>
      </c>
      <c r="I574" s="79" t="s">
        <v>83</v>
      </c>
      <c r="J574" s="79">
        <v>0</v>
      </c>
      <c r="K574" s="79">
        <v>0</v>
      </c>
      <c r="L574" s="79">
        <v>1</v>
      </c>
      <c r="M574" s="34"/>
      <c r="N574" s="35">
        <f t="shared" si="40"/>
        <v>143.18844557275156</v>
      </c>
      <c r="O574" s="35">
        <f t="shared" si="41"/>
        <v>35002.613468730189</v>
      </c>
      <c r="P574" s="35">
        <f t="shared" si="44"/>
        <v>89.094024794248753</v>
      </c>
      <c r="Q574" s="35">
        <f t="shared" si="42"/>
        <v>28511.282975309849</v>
      </c>
      <c r="S574" s="112">
        <v>8340.5</v>
      </c>
      <c r="T574" s="35">
        <v>24425.23</v>
      </c>
    </row>
    <row r="575" spans="1:20" x14ac:dyDescent="0.25">
      <c r="A575" s="112" t="s">
        <v>1287</v>
      </c>
      <c r="B575" s="79">
        <v>12500</v>
      </c>
      <c r="C575" s="86">
        <f t="shared" si="43"/>
        <v>42539.380196523052</v>
      </c>
      <c r="D575" s="79">
        <v>47400</v>
      </c>
      <c r="E575" s="79">
        <v>407</v>
      </c>
      <c r="F575" s="79">
        <v>3562</v>
      </c>
      <c r="G575" s="79">
        <v>242300</v>
      </c>
      <c r="H575" s="79" t="s">
        <v>1027</v>
      </c>
      <c r="I575" s="79" t="s">
        <v>83</v>
      </c>
      <c r="J575" s="79">
        <v>0</v>
      </c>
      <c r="K575" s="79">
        <v>0</v>
      </c>
      <c r="L575" s="79">
        <v>1</v>
      </c>
      <c r="M575" s="34"/>
      <c r="N575" s="35">
        <f t="shared" si="40"/>
        <v>132.58189404884405</v>
      </c>
      <c r="O575" s="35">
        <f t="shared" si="41"/>
        <v>33729.827285861284</v>
      </c>
      <c r="P575" s="35">
        <f t="shared" si="44"/>
        <v>82.494467402082179</v>
      </c>
      <c r="Q575" s="35">
        <f t="shared" si="42"/>
        <v>27719.33608824986</v>
      </c>
      <c r="S575" s="112">
        <v>8343</v>
      </c>
      <c r="T575" s="35">
        <v>24427.21</v>
      </c>
    </row>
    <row r="576" spans="1:20" x14ac:dyDescent="0.25">
      <c r="A576" s="112" t="s">
        <v>1288</v>
      </c>
      <c r="B576" s="79">
        <v>3500</v>
      </c>
      <c r="C576" s="86">
        <f t="shared" si="43"/>
        <v>24461.354961832061</v>
      </c>
      <c r="D576" s="79">
        <v>29500</v>
      </c>
      <c r="E576" s="79">
        <v>537</v>
      </c>
      <c r="F576" s="79">
        <v>2607</v>
      </c>
      <c r="G576" s="79">
        <v>242700</v>
      </c>
      <c r="H576" s="79" t="s">
        <v>1027</v>
      </c>
      <c r="I576" s="79" t="s">
        <v>85</v>
      </c>
      <c r="J576" s="79">
        <v>0</v>
      </c>
      <c r="K576" s="79">
        <v>0</v>
      </c>
      <c r="L576" s="79">
        <v>1</v>
      </c>
      <c r="M576" s="34"/>
      <c r="N576" s="35">
        <f t="shared" si="40"/>
        <v>37.122930333676329</v>
      </c>
      <c r="O576" s="35">
        <f t="shared" si="41"/>
        <v>22274.751640041159</v>
      </c>
      <c r="P576" s="35">
        <f t="shared" si="44"/>
        <v>23.098450872583008</v>
      </c>
      <c r="Q576" s="35">
        <f t="shared" si="42"/>
        <v>20591.81410470996</v>
      </c>
      <c r="S576" s="112">
        <v>8348</v>
      </c>
      <c r="T576" s="35">
        <v>24431.17</v>
      </c>
    </row>
    <row r="577" spans="1:20" x14ac:dyDescent="0.25">
      <c r="A577" s="112" t="s">
        <v>1289</v>
      </c>
      <c r="B577" s="79">
        <v>12500</v>
      </c>
      <c r="C577" s="86">
        <f t="shared" si="43"/>
        <v>48701.229289150186</v>
      </c>
      <c r="D577" s="79">
        <v>53600</v>
      </c>
      <c r="E577" s="79">
        <v>342</v>
      </c>
      <c r="F577" s="79">
        <v>3400</v>
      </c>
      <c r="G577" s="79">
        <v>244000</v>
      </c>
      <c r="H577" s="79" t="s">
        <v>1027</v>
      </c>
      <c r="I577" s="79" t="s">
        <v>83</v>
      </c>
      <c r="J577" s="79">
        <v>0</v>
      </c>
      <c r="K577" s="79">
        <v>0</v>
      </c>
      <c r="L577" s="79">
        <v>1</v>
      </c>
      <c r="M577" s="34"/>
      <c r="N577" s="35">
        <f t="shared" si="40"/>
        <v>132.58189404884405</v>
      </c>
      <c r="O577" s="35">
        <f t="shared" si="41"/>
        <v>33729.827285861284</v>
      </c>
      <c r="P577" s="35">
        <f t="shared" si="44"/>
        <v>82.494467402082179</v>
      </c>
      <c r="Q577" s="35">
        <f t="shared" si="42"/>
        <v>27719.33608824986</v>
      </c>
      <c r="S577" s="112">
        <v>8350</v>
      </c>
      <c r="T577" s="35">
        <v>24432.76</v>
      </c>
    </row>
    <row r="578" spans="1:20" x14ac:dyDescent="0.25">
      <c r="A578" s="112" t="s">
        <v>560</v>
      </c>
      <c r="B578" s="79">
        <v>15000</v>
      </c>
      <c r="C578" s="86">
        <f t="shared" si="43"/>
        <v>38909.090909090912</v>
      </c>
      <c r="D578" s="79">
        <v>42800</v>
      </c>
      <c r="E578" s="79">
        <v>54</v>
      </c>
      <c r="F578" s="79">
        <v>540</v>
      </c>
      <c r="G578" s="79">
        <v>244900</v>
      </c>
      <c r="H578" s="79" t="s">
        <v>268</v>
      </c>
      <c r="I578" s="79" t="s">
        <v>83</v>
      </c>
      <c r="J578" s="79">
        <v>0</v>
      </c>
      <c r="K578" s="79">
        <v>0</v>
      </c>
      <c r="L578" s="79">
        <v>1</v>
      </c>
      <c r="M578" s="34"/>
      <c r="N578" s="35">
        <f t="shared" si="40"/>
        <v>159.09827285861286</v>
      </c>
      <c r="O578" s="35">
        <f t="shared" si="41"/>
        <v>36911.79274303354</v>
      </c>
      <c r="P578" s="35">
        <f t="shared" si="44"/>
        <v>98.993360882498607</v>
      </c>
      <c r="Q578" s="35">
        <f t="shared" si="42"/>
        <v>29699.203305899831</v>
      </c>
      <c r="S578" s="112">
        <v>8352</v>
      </c>
      <c r="T578" s="35">
        <v>24434.34</v>
      </c>
    </row>
    <row r="579" spans="1:20" x14ac:dyDescent="0.25">
      <c r="A579" s="112" t="s">
        <v>561</v>
      </c>
      <c r="B579" s="79">
        <v>12583</v>
      </c>
      <c r="C579" s="86">
        <f t="shared" si="43"/>
        <v>25534.285714285714</v>
      </c>
      <c r="D579" s="79">
        <v>33100</v>
      </c>
      <c r="E579" s="79">
        <v>32</v>
      </c>
      <c r="F579" s="79">
        <v>108</v>
      </c>
      <c r="G579" s="79">
        <v>245000</v>
      </c>
      <c r="H579" s="79" t="s">
        <v>268</v>
      </c>
      <c r="I579" s="79" t="s">
        <v>83</v>
      </c>
      <c r="J579" s="79">
        <v>0</v>
      </c>
      <c r="K579" s="79">
        <v>0</v>
      </c>
      <c r="L579" s="79">
        <v>1</v>
      </c>
      <c r="M579" s="34"/>
      <c r="N579" s="35">
        <f t="shared" si="40"/>
        <v>133.46223782532837</v>
      </c>
      <c r="O579" s="35">
        <f t="shared" si="41"/>
        <v>33835.468539039401</v>
      </c>
      <c r="P579" s="35">
        <f t="shared" si="44"/>
        <v>83.042230665632005</v>
      </c>
      <c r="Q579" s="35">
        <f t="shared" si="42"/>
        <v>27785.06767987584</v>
      </c>
      <c r="S579" s="112">
        <v>8354</v>
      </c>
      <c r="T579" s="35">
        <v>24435.919999999998</v>
      </c>
    </row>
    <row r="580" spans="1:20" x14ac:dyDescent="0.25">
      <c r="A580" s="112" t="s">
        <v>3269</v>
      </c>
      <c r="B580" s="79">
        <v>15000</v>
      </c>
      <c r="C580" s="86">
        <f t="shared" si="43"/>
        <v>28010.336538461539</v>
      </c>
      <c r="D580" s="79">
        <v>32100</v>
      </c>
      <c r="E580" s="79">
        <v>53</v>
      </c>
      <c r="F580" s="79">
        <v>363</v>
      </c>
      <c r="G580" s="79">
        <v>245200</v>
      </c>
      <c r="H580" s="79" t="s">
        <v>268</v>
      </c>
      <c r="I580" s="79" t="s">
        <v>83</v>
      </c>
      <c r="J580" s="79">
        <v>0</v>
      </c>
      <c r="K580" s="79">
        <v>0</v>
      </c>
      <c r="L580" s="79">
        <v>1</v>
      </c>
      <c r="M580" s="34"/>
      <c r="N580" s="35">
        <f t="shared" si="40"/>
        <v>159.09827285861286</v>
      </c>
      <c r="O580" s="35">
        <f t="shared" si="41"/>
        <v>36911.79274303354</v>
      </c>
      <c r="P580" s="35">
        <f t="shared" si="44"/>
        <v>98.993360882498607</v>
      </c>
      <c r="Q580" s="35">
        <f t="shared" si="42"/>
        <v>29699.203305899831</v>
      </c>
      <c r="S580" s="112">
        <v>8360</v>
      </c>
      <c r="T580" s="35">
        <v>24440.68</v>
      </c>
    </row>
    <row r="581" spans="1:20" x14ac:dyDescent="0.25">
      <c r="A581" s="112" t="s">
        <v>562</v>
      </c>
      <c r="B581" s="79">
        <v>11000</v>
      </c>
      <c r="C581" s="86">
        <f t="shared" si="43"/>
        <v>32628.242074927955</v>
      </c>
      <c r="D581" s="79">
        <v>36000</v>
      </c>
      <c r="E581" s="79">
        <v>65</v>
      </c>
      <c r="F581" s="79">
        <v>629</v>
      </c>
      <c r="G581" s="79">
        <v>245300</v>
      </c>
      <c r="H581" s="79" t="s">
        <v>268</v>
      </c>
      <c r="I581" s="79" t="s">
        <v>83</v>
      </c>
      <c r="J581" s="79">
        <v>0</v>
      </c>
      <c r="K581" s="79">
        <v>0</v>
      </c>
      <c r="L581" s="79">
        <v>1</v>
      </c>
      <c r="M581" s="34"/>
      <c r="N581" s="35">
        <f t="shared" si="40"/>
        <v>116.67206676298275</v>
      </c>
      <c r="O581" s="35">
        <f t="shared" si="41"/>
        <v>31820.648011557932</v>
      </c>
      <c r="P581" s="35">
        <f t="shared" si="44"/>
        <v>72.595131313832312</v>
      </c>
      <c r="Q581" s="35">
        <f t="shared" si="42"/>
        <v>26531.415757659877</v>
      </c>
      <c r="S581" s="112">
        <v>8388</v>
      </c>
      <c r="T581" s="35">
        <v>24462.85</v>
      </c>
    </row>
    <row r="582" spans="1:20" x14ac:dyDescent="0.25">
      <c r="A582" s="112" t="s">
        <v>1290</v>
      </c>
      <c r="B582" s="79">
        <v>12500</v>
      </c>
      <c r="C582" s="86">
        <f t="shared" si="43"/>
        <v>36570.667102681495</v>
      </c>
      <c r="D582" s="79">
        <v>41100</v>
      </c>
      <c r="E582" s="79">
        <v>337</v>
      </c>
      <c r="F582" s="79">
        <v>2721</v>
      </c>
      <c r="G582" s="79">
        <v>245400</v>
      </c>
      <c r="H582" s="79" t="s">
        <v>1027</v>
      </c>
      <c r="I582" s="79" t="s">
        <v>83</v>
      </c>
      <c r="J582" s="79">
        <v>0</v>
      </c>
      <c r="K582" s="79">
        <v>0</v>
      </c>
      <c r="L582" s="79">
        <v>1</v>
      </c>
      <c r="M582" s="34"/>
      <c r="N582" s="35">
        <f t="shared" ref="N582:N645" si="45">-PMT($O$3/12,120,B582)</f>
        <v>132.58189404884405</v>
      </c>
      <c r="O582" s="35">
        <f t="shared" ref="O582:O645" si="46">N582*12*10+$O$2</f>
        <v>33729.827285861284</v>
      </c>
      <c r="P582" s="35">
        <f t="shared" si="44"/>
        <v>82.494467402082179</v>
      </c>
      <c r="Q582" s="35">
        <f t="shared" ref="Q582:Q645" si="47">P582*12*10+$O$2</f>
        <v>27719.33608824986</v>
      </c>
      <c r="S582" s="112">
        <v>8388.5</v>
      </c>
      <c r="T582" s="35">
        <v>24463.25</v>
      </c>
    </row>
    <row r="583" spans="1:20" x14ac:dyDescent="0.25">
      <c r="A583" s="112" t="s">
        <v>563</v>
      </c>
      <c r="B583" s="79">
        <v>9837.5</v>
      </c>
      <c r="C583" s="86">
        <f t="shared" ref="C583:C646" si="48">D583*F583/SUM(E583:F583)</f>
        <v>28361.963190184048</v>
      </c>
      <c r="D583" s="79">
        <v>33500</v>
      </c>
      <c r="E583" s="79">
        <v>25</v>
      </c>
      <c r="F583" s="79">
        <v>138</v>
      </c>
      <c r="G583" s="79">
        <v>245800</v>
      </c>
      <c r="H583" s="79" t="s">
        <v>268</v>
      </c>
      <c r="I583" s="79" t="s">
        <v>83</v>
      </c>
      <c r="J583" s="79">
        <v>0</v>
      </c>
      <c r="K583" s="79">
        <v>0</v>
      </c>
      <c r="L583" s="79">
        <v>1</v>
      </c>
      <c r="M583" s="34"/>
      <c r="N583" s="35">
        <f t="shared" si="45"/>
        <v>104.34195061644026</v>
      </c>
      <c r="O583" s="35">
        <f t="shared" si="46"/>
        <v>30341.034073972831</v>
      </c>
      <c r="P583" s="35">
        <f t="shared" ref="P583:P646" si="49">-PMT($O$3/12,240,B583)</f>
        <v>64.923145845438668</v>
      </c>
      <c r="Q583" s="35">
        <f t="shared" si="47"/>
        <v>25610.777501452641</v>
      </c>
      <c r="S583" s="112">
        <v>8390</v>
      </c>
      <c r="T583" s="35">
        <v>24464.43</v>
      </c>
    </row>
    <row r="584" spans="1:20" x14ac:dyDescent="0.25">
      <c r="A584" s="112" t="s">
        <v>1291</v>
      </c>
      <c r="B584" s="79">
        <v>5280.5</v>
      </c>
      <c r="C584" s="86">
        <f t="shared" si="48"/>
        <v>23067.702936096717</v>
      </c>
      <c r="D584" s="79">
        <v>28600</v>
      </c>
      <c r="E584" s="79">
        <v>224</v>
      </c>
      <c r="F584" s="79">
        <v>934</v>
      </c>
      <c r="G584" s="79">
        <v>245900</v>
      </c>
      <c r="H584" s="79" t="s">
        <v>1027</v>
      </c>
      <c r="I584" s="79" t="s">
        <v>85</v>
      </c>
      <c r="J584" s="79">
        <v>0</v>
      </c>
      <c r="K584" s="79">
        <v>0</v>
      </c>
      <c r="L584" s="79">
        <v>1</v>
      </c>
      <c r="M584" s="34"/>
      <c r="N584" s="35">
        <f t="shared" si="45"/>
        <v>56.007895321993679</v>
      </c>
      <c r="O584" s="35">
        <f t="shared" si="46"/>
        <v>24540.947438639239</v>
      </c>
      <c r="P584" s="35">
        <f t="shared" si="49"/>
        <v>34.848962809335596</v>
      </c>
      <c r="Q584" s="35">
        <f t="shared" si="47"/>
        <v>22001.875537120271</v>
      </c>
      <c r="S584" s="112">
        <v>8397.5</v>
      </c>
      <c r="T584" s="35">
        <v>24470.37</v>
      </c>
    </row>
    <row r="585" spans="1:20" x14ac:dyDescent="0.25">
      <c r="A585" s="112" t="s">
        <v>564</v>
      </c>
      <c r="B585" s="79">
        <v>12000</v>
      </c>
      <c r="C585" s="86">
        <f t="shared" si="48"/>
        <v>37514.680851063829</v>
      </c>
      <c r="D585" s="79">
        <v>41100</v>
      </c>
      <c r="E585" s="79">
        <v>41</v>
      </c>
      <c r="F585" s="79">
        <v>429</v>
      </c>
      <c r="G585" s="79">
        <v>246000</v>
      </c>
      <c r="H585" s="79" t="s">
        <v>268</v>
      </c>
      <c r="I585" s="79" t="s">
        <v>83</v>
      </c>
      <c r="J585" s="79">
        <v>0</v>
      </c>
      <c r="K585" s="79">
        <v>0</v>
      </c>
      <c r="L585" s="79">
        <v>1</v>
      </c>
      <c r="M585" s="34"/>
      <c r="N585" s="35">
        <f t="shared" si="45"/>
        <v>127.27861828689028</v>
      </c>
      <c r="O585" s="35">
        <f t="shared" si="46"/>
        <v>33093.434194426838</v>
      </c>
      <c r="P585" s="35">
        <f t="shared" si="49"/>
        <v>79.1946887059989</v>
      </c>
      <c r="Q585" s="35">
        <f t="shared" si="47"/>
        <v>27323.362644719869</v>
      </c>
      <c r="S585" s="112">
        <v>8400</v>
      </c>
      <c r="T585" s="35">
        <v>24472.35</v>
      </c>
    </row>
    <row r="586" spans="1:20" x14ac:dyDescent="0.25">
      <c r="A586" s="112" t="s">
        <v>565</v>
      </c>
      <c r="B586" s="79">
        <v>13750</v>
      </c>
      <c r="C586" s="86">
        <f t="shared" si="48"/>
        <v>33614.319809069209</v>
      </c>
      <c r="D586" s="79">
        <v>38800</v>
      </c>
      <c r="E586" s="79">
        <v>112</v>
      </c>
      <c r="F586" s="79">
        <v>726</v>
      </c>
      <c r="G586" s="79">
        <v>246300</v>
      </c>
      <c r="H586" s="79" t="s">
        <v>268</v>
      </c>
      <c r="I586" s="79" t="s">
        <v>83</v>
      </c>
      <c r="J586" s="79">
        <v>0</v>
      </c>
      <c r="K586" s="79">
        <v>0</v>
      </c>
      <c r="L586" s="79">
        <v>1</v>
      </c>
      <c r="M586" s="34"/>
      <c r="N586" s="35">
        <f t="shared" si="45"/>
        <v>145.84008345372845</v>
      </c>
      <c r="O586" s="35">
        <f t="shared" si="46"/>
        <v>35320.810014447416</v>
      </c>
      <c r="P586" s="35">
        <f t="shared" si="49"/>
        <v>90.743914142290393</v>
      </c>
      <c r="Q586" s="35">
        <f t="shared" si="47"/>
        <v>28709.269697074847</v>
      </c>
      <c r="S586" s="112">
        <v>8401.5</v>
      </c>
      <c r="T586" s="35">
        <v>24473.54</v>
      </c>
    </row>
    <row r="587" spans="1:20" x14ac:dyDescent="0.25">
      <c r="A587" s="112" t="s">
        <v>1292</v>
      </c>
      <c r="B587" s="79">
        <v>5250</v>
      </c>
      <c r="C587" s="86">
        <f t="shared" si="48"/>
        <v>25912.071778140293</v>
      </c>
      <c r="D587" s="79">
        <v>31800</v>
      </c>
      <c r="E587" s="79">
        <v>227</v>
      </c>
      <c r="F587" s="79">
        <v>999</v>
      </c>
      <c r="G587" s="79">
        <v>246800</v>
      </c>
      <c r="H587" s="79" t="s">
        <v>1027</v>
      </c>
      <c r="I587" s="79" t="s">
        <v>85</v>
      </c>
      <c r="J587" s="79">
        <v>0</v>
      </c>
      <c r="K587" s="79">
        <v>0</v>
      </c>
      <c r="L587" s="79">
        <v>1</v>
      </c>
      <c r="M587" s="34"/>
      <c r="N587" s="35">
        <f t="shared" si="45"/>
        <v>55.684395500514498</v>
      </c>
      <c r="O587" s="35">
        <f t="shared" si="46"/>
        <v>24502.12746006174</v>
      </c>
      <c r="P587" s="35">
        <f t="shared" si="49"/>
        <v>34.647676308874509</v>
      </c>
      <c r="Q587" s="35">
        <f t="shared" si="47"/>
        <v>21977.721157064942</v>
      </c>
      <c r="S587" s="112">
        <v>8402</v>
      </c>
      <c r="T587" s="35">
        <v>24473.94</v>
      </c>
    </row>
    <row r="588" spans="1:20" x14ac:dyDescent="0.25">
      <c r="A588" s="112" t="s">
        <v>566</v>
      </c>
      <c r="B588" s="79">
        <v>19500</v>
      </c>
      <c r="C588" s="86">
        <f t="shared" si="48"/>
        <v>28198.958333333332</v>
      </c>
      <c r="D588" s="79">
        <v>32100</v>
      </c>
      <c r="E588" s="79">
        <v>35</v>
      </c>
      <c r="F588" s="79">
        <v>253</v>
      </c>
      <c r="G588" s="79">
        <v>247300</v>
      </c>
      <c r="H588" s="79" t="s">
        <v>268</v>
      </c>
      <c r="I588" s="79" t="s">
        <v>83</v>
      </c>
      <c r="J588" s="79">
        <v>0</v>
      </c>
      <c r="K588" s="79">
        <v>0</v>
      </c>
      <c r="L588" s="79">
        <v>1</v>
      </c>
      <c r="M588" s="34"/>
      <c r="N588" s="35">
        <f t="shared" si="45"/>
        <v>206.82775471619669</v>
      </c>
      <c r="O588" s="35">
        <f t="shared" si="46"/>
        <v>42639.330565943601</v>
      </c>
      <c r="P588" s="35">
        <f t="shared" si="49"/>
        <v>128.6913691472482</v>
      </c>
      <c r="Q588" s="35">
        <f t="shared" si="47"/>
        <v>33262.96429766978</v>
      </c>
      <c r="S588" s="112">
        <v>8406</v>
      </c>
      <c r="T588" s="35">
        <v>24477.11</v>
      </c>
    </row>
    <row r="589" spans="1:20" x14ac:dyDescent="0.25">
      <c r="A589" s="112" t="s">
        <v>567</v>
      </c>
      <c r="B589" s="79">
        <v>12500</v>
      </c>
      <c r="C589" s="86">
        <f t="shared" si="48"/>
        <v>40479.466119096513</v>
      </c>
      <c r="D589" s="79">
        <v>44500</v>
      </c>
      <c r="E589" s="79">
        <v>176</v>
      </c>
      <c r="F589" s="79">
        <v>1772</v>
      </c>
      <c r="G589" s="79">
        <v>248000</v>
      </c>
      <c r="H589" s="79" t="s">
        <v>268</v>
      </c>
      <c r="I589" s="79" t="s">
        <v>83</v>
      </c>
      <c r="J589" s="79">
        <v>0</v>
      </c>
      <c r="K589" s="79">
        <v>0</v>
      </c>
      <c r="L589" s="79">
        <v>1</v>
      </c>
      <c r="M589" s="34"/>
      <c r="N589" s="35">
        <f t="shared" si="45"/>
        <v>132.58189404884405</v>
      </c>
      <c r="O589" s="35">
        <f t="shared" si="46"/>
        <v>33729.827285861284</v>
      </c>
      <c r="P589" s="35">
        <f t="shared" si="49"/>
        <v>82.494467402082179</v>
      </c>
      <c r="Q589" s="35">
        <f t="shared" si="47"/>
        <v>27719.33608824986</v>
      </c>
      <c r="S589" s="112">
        <v>8406.5</v>
      </c>
      <c r="T589" s="35">
        <v>24477.5</v>
      </c>
    </row>
    <row r="590" spans="1:20" x14ac:dyDescent="0.25">
      <c r="A590" s="112" t="s">
        <v>568</v>
      </c>
      <c r="B590" s="79">
        <v>16730</v>
      </c>
      <c r="C590" s="86">
        <f t="shared" si="48"/>
        <v>45482.013047530287</v>
      </c>
      <c r="D590" s="79">
        <v>49900</v>
      </c>
      <c r="E590" s="79">
        <v>95</v>
      </c>
      <c r="F590" s="79">
        <v>978</v>
      </c>
      <c r="G590" s="79">
        <v>248200</v>
      </c>
      <c r="H590" s="79" t="s">
        <v>268</v>
      </c>
      <c r="I590" s="79" t="s">
        <v>83</v>
      </c>
      <c r="J590" s="79">
        <v>0</v>
      </c>
      <c r="K590" s="79">
        <v>0</v>
      </c>
      <c r="L590" s="79">
        <v>1</v>
      </c>
      <c r="M590" s="34"/>
      <c r="N590" s="35">
        <f t="shared" si="45"/>
        <v>177.44760699497286</v>
      </c>
      <c r="O590" s="35">
        <f t="shared" si="46"/>
        <v>39113.712839396743</v>
      </c>
      <c r="P590" s="35">
        <f t="shared" si="49"/>
        <v>110.41059517094679</v>
      </c>
      <c r="Q590" s="35">
        <f t="shared" si="47"/>
        <v>31069.271420513614</v>
      </c>
      <c r="S590" s="112">
        <v>8407</v>
      </c>
      <c r="T590" s="35">
        <v>24477.9</v>
      </c>
    </row>
    <row r="591" spans="1:20" x14ac:dyDescent="0.25">
      <c r="A591" s="112" t="s">
        <v>569</v>
      </c>
      <c r="B591" s="79">
        <v>9395</v>
      </c>
      <c r="C591" s="86">
        <f t="shared" si="48"/>
        <v>33648.130841121492</v>
      </c>
      <c r="D591" s="79">
        <v>37700</v>
      </c>
      <c r="E591" s="79">
        <v>92</v>
      </c>
      <c r="F591" s="79">
        <v>764</v>
      </c>
      <c r="G591" s="79">
        <v>248900</v>
      </c>
      <c r="H591" s="79" t="s">
        <v>268</v>
      </c>
      <c r="I591" s="79" t="s">
        <v>83</v>
      </c>
      <c r="J591" s="79">
        <v>0</v>
      </c>
      <c r="K591" s="79">
        <v>0</v>
      </c>
      <c r="L591" s="79">
        <v>1</v>
      </c>
      <c r="M591" s="34"/>
      <c r="N591" s="35">
        <f t="shared" si="45"/>
        <v>99.648551567111184</v>
      </c>
      <c r="O591" s="35">
        <f t="shared" si="46"/>
        <v>29777.826188053339</v>
      </c>
      <c r="P591" s="35">
        <f t="shared" si="49"/>
        <v>62.002841699404961</v>
      </c>
      <c r="Q591" s="35">
        <f t="shared" si="47"/>
        <v>25260.341003928595</v>
      </c>
      <c r="S591" s="112">
        <v>8416</v>
      </c>
      <c r="T591" s="35">
        <v>24485.03</v>
      </c>
    </row>
    <row r="592" spans="1:20" x14ac:dyDescent="0.25">
      <c r="A592" s="112" t="s">
        <v>1293</v>
      </c>
      <c r="B592" s="79">
        <v>9500</v>
      </c>
      <c r="C592" s="86">
        <f t="shared" si="48"/>
        <v>32425.282677521485</v>
      </c>
      <c r="D592" s="79">
        <v>35900</v>
      </c>
      <c r="E592" s="79">
        <v>214</v>
      </c>
      <c r="F592" s="79">
        <v>1997</v>
      </c>
      <c r="G592" s="79">
        <v>249000</v>
      </c>
      <c r="H592" s="79" t="s">
        <v>1027</v>
      </c>
      <c r="I592" s="79" t="s">
        <v>83</v>
      </c>
      <c r="J592" s="79">
        <v>0</v>
      </c>
      <c r="K592" s="79">
        <v>0</v>
      </c>
      <c r="L592" s="79">
        <v>1</v>
      </c>
      <c r="M592" s="34"/>
      <c r="N592" s="35">
        <f t="shared" si="45"/>
        <v>100.76223947712148</v>
      </c>
      <c r="O592" s="35">
        <f t="shared" si="46"/>
        <v>29911.468737254578</v>
      </c>
      <c r="P592" s="35">
        <f t="shared" si="49"/>
        <v>62.695795225582451</v>
      </c>
      <c r="Q592" s="35">
        <f t="shared" si="47"/>
        <v>25343.495427069895</v>
      </c>
      <c r="S592" s="112">
        <v>8418</v>
      </c>
      <c r="T592" s="35">
        <v>24486.61</v>
      </c>
    </row>
    <row r="593" spans="1:20" x14ac:dyDescent="0.25">
      <c r="A593" s="112" t="s">
        <v>1294</v>
      </c>
      <c r="B593" s="79">
        <v>15000</v>
      </c>
      <c r="C593" s="86">
        <f t="shared" si="48"/>
        <v>43895.089285714283</v>
      </c>
      <c r="D593" s="79">
        <v>47500</v>
      </c>
      <c r="E593" s="79">
        <v>102</v>
      </c>
      <c r="F593" s="79">
        <v>1242</v>
      </c>
      <c r="G593" s="79">
        <v>249500</v>
      </c>
      <c r="H593" s="79" t="s">
        <v>1027</v>
      </c>
      <c r="I593" s="79" t="s">
        <v>83</v>
      </c>
      <c r="J593" s="79">
        <v>0</v>
      </c>
      <c r="K593" s="79">
        <v>0</v>
      </c>
      <c r="L593" s="79">
        <v>1</v>
      </c>
      <c r="M593" s="34"/>
      <c r="N593" s="35">
        <f t="shared" si="45"/>
        <v>159.09827285861286</v>
      </c>
      <c r="O593" s="35">
        <f t="shared" si="46"/>
        <v>36911.79274303354</v>
      </c>
      <c r="P593" s="35">
        <f t="shared" si="49"/>
        <v>98.993360882498607</v>
      </c>
      <c r="Q593" s="35">
        <f t="shared" si="47"/>
        <v>29699.203305899831</v>
      </c>
      <c r="S593" s="112">
        <v>8421</v>
      </c>
      <c r="T593" s="35">
        <v>24488.98</v>
      </c>
    </row>
    <row r="594" spans="1:20" x14ac:dyDescent="0.25">
      <c r="A594" s="112" t="s">
        <v>1295</v>
      </c>
      <c r="B594" s="79">
        <v>11250</v>
      </c>
      <c r="C594" s="86">
        <f t="shared" si="48"/>
        <v>38553.819444444445</v>
      </c>
      <c r="D594" s="79">
        <v>41900</v>
      </c>
      <c r="E594" s="79">
        <v>161</v>
      </c>
      <c r="F594" s="79">
        <v>1855</v>
      </c>
      <c r="G594" s="79">
        <v>249600</v>
      </c>
      <c r="H594" s="79" t="s">
        <v>1027</v>
      </c>
      <c r="I594" s="79" t="s">
        <v>83</v>
      </c>
      <c r="J594" s="79">
        <v>0</v>
      </c>
      <c r="K594" s="79">
        <v>0</v>
      </c>
      <c r="L594" s="79">
        <v>1</v>
      </c>
      <c r="M594" s="34"/>
      <c r="N594" s="35">
        <f t="shared" si="45"/>
        <v>119.32370464395964</v>
      </c>
      <c r="O594" s="35">
        <f t="shared" si="46"/>
        <v>32138.844557275155</v>
      </c>
      <c r="P594" s="35">
        <f t="shared" si="49"/>
        <v>74.245020661873966</v>
      </c>
      <c r="Q594" s="35">
        <f t="shared" si="47"/>
        <v>26729.402479424876</v>
      </c>
      <c r="S594" s="112">
        <v>8423</v>
      </c>
      <c r="T594" s="35">
        <v>24490.57</v>
      </c>
    </row>
    <row r="595" spans="1:20" x14ac:dyDescent="0.25">
      <c r="A595" s="112" t="s">
        <v>570</v>
      </c>
      <c r="B595" s="79">
        <v>7274</v>
      </c>
      <c r="C595" s="86">
        <f t="shared" si="48"/>
        <v>43108.353722474661</v>
      </c>
      <c r="D595" s="79">
        <v>49000</v>
      </c>
      <c r="E595" s="79">
        <v>344</v>
      </c>
      <c r="F595" s="79">
        <v>2517</v>
      </c>
      <c r="G595" s="79">
        <v>249800</v>
      </c>
      <c r="H595" s="79" t="s">
        <v>268</v>
      </c>
      <c r="I595" s="79" t="s">
        <v>83</v>
      </c>
      <c r="J595" s="79">
        <v>0</v>
      </c>
      <c r="K595" s="79">
        <v>0</v>
      </c>
      <c r="L595" s="79">
        <v>1</v>
      </c>
      <c r="M595" s="34"/>
      <c r="N595" s="35">
        <f t="shared" si="45"/>
        <v>77.152055784903325</v>
      </c>
      <c r="O595" s="35">
        <f t="shared" si="46"/>
        <v>27078.246694188398</v>
      </c>
      <c r="P595" s="35">
        <f t="shared" si="49"/>
        <v>48.005180470619656</v>
      </c>
      <c r="Q595" s="35">
        <f t="shared" si="47"/>
        <v>23580.621656474359</v>
      </c>
      <c r="S595" s="112">
        <v>8425</v>
      </c>
      <c r="T595" s="35">
        <v>24492.15</v>
      </c>
    </row>
    <row r="596" spans="1:20" x14ac:dyDescent="0.25">
      <c r="A596" s="112" t="s">
        <v>571</v>
      </c>
      <c r="B596" s="79">
        <v>13763</v>
      </c>
      <c r="C596" s="86">
        <f t="shared" si="48"/>
        <v>46199.456521739128</v>
      </c>
      <c r="D596" s="79">
        <v>50300</v>
      </c>
      <c r="E596" s="79">
        <v>45</v>
      </c>
      <c r="F596" s="79">
        <v>507</v>
      </c>
      <c r="G596" s="79">
        <v>249900</v>
      </c>
      <c r="H596" s="79" t="s">
        <v>268</v>
      </c>
      <c r="I596" s="79" t="s">
        <v>83</v>
      </c>
      <c r="J596" s="79">
        <v>0</v>
      </c>
      <c r="K596" s="79">
        <v>0</v>
      </c>
      <c r="L596" s="79">
        <v>1</v>
      </c>
      <c r="M596" s="34"/>
      <c r="N596" s="35">
        <f t="shared" si="45"/>
        <v>145.97796862353925</v>
      </c>
      <c r="O596" s="35">
        <f t="shared" si="46"/>
        <v>35337.356234824707</v>
      </c>
      <c r="P596" s="35">
        <f t="shared" si="49"/>
        <v>90.829708388388568</v>
      </c>
      <c r="Q596" s="35">
        <f t="shared" si="47"/>
        <v>28719.56500660663</v>
      </c>
      <c r="S596" s="112">
        <v>8427.5</v>
      </c>
      <c r="T596" s="35">
        <v>24494.13</v>
      </c>
    </row>
    <row r="597" spans="1:20" x14ac:dyDescent="0.25">
      <c r="A597" s="112" t="s">
        <v>1296</v>
      </c>
      <c r="B597" s="79">
        <v>11250</v>
      </c>
      <c r="C597" s="86">
        <f t="shared" si="48"/>
        <v>36363.63636363636</v>
      </c>
      <c r="D597" s="79">
        <v>40000</v>
      </c>
      <c r="E597" s="79">
        <v>246</v>
      </c>
      <c r="F597" s="79">
        <v>2460</v>
      </c>
      <c r="G597" s="79">
        <v>250100</v>
      </c>
      <c r="H597" s="79" t="s">
        <v>1027</v>
      </c>
      <c r="I597" s="79" t="s">
        <v>83</v>
      </c>
      <c r="J597" s="79">
        <v>0</v>
      </c>
      <c r="K597" s="79">
        <v>0</v>
      </c>
      <c r="L597" s="79">
        <v>1</v>
      </c>
      <c r="M597" s="34"/>
      <c r="N597" s="35">
        <f t="shared" si="45"/>
        <v>119.32370464395964</v>
      </c>
      <c r="O597" s="35">
        <f t="shared" si="46"/>
        <v>32138.844557275155</v>
      </c>
      <c r="P597" s="35">
        <f t="shared" si="49"/>
        <v>74.245020661873966</v>
      </c>
      <c r="Q597" s="35">
        <f t="shared" si="47"/>
        <v>26729.402479424876</v>
      </c>
      <c r="S597" s="112">
        <v>8432.5</v>
      </c>
      <c r="T597" s="35">
        <v>24498.09</v>
      </c>
    </row>
    <row r="598" spans="1:20" x14ac:dyDescent="0.25">
      <c r="A598" s="112" t="s">
        <v>572</v>
      </c>
      <c r="B598" s="79">
        <v>11995</v>
      </c>
      <c r="C598" s="86">
        <f t="shared" si="48"/>
        <v>30684.581105169342</v>
      </c>
      <c r="D598" s="79">
        <v>35900</v>
      </c>
      <c r="E598" s="79">
        <v>163</v>
      </c>
      <c r="F598" s="79">
        <v>959</v>
      </c>
      <c r="G598" s="79">
        <v>250200</v>
      </c>
      <c r="H598" s="79" t="s">
        <v>268</v>
      </c>
      <c r="I598" s="79" t="s">
        <v>83</v>
      </c>
      <c r="J598" s="79">
        <v>0</v>
      </c>
      <c r="K598" s="79">
        <v>0</v>
      </c>
      <c r="L598" s="79">
        <v>1</v>
      </c>
      <c r="M598" s="34"/>
      <c r="N598" s="35">
        <f t="shared" si="45"/>
        <v>127.22558552927075</v>
      </c>
      <c r="O598" s="35">
        <f t="shared" si="46"/>
        <v>33087.070263512491</v>
      </c>
      <c r="P598" s="35">
        <f t="shared" si="49"/>
        <v>79.161690919038051</v>
      </c>
      <c r="Q598" s="35">
        <f t="shared" si="47"/>
        <v>27319.402910284567</v>
      </c>
      <c r="S598" s="112">
        <v>8434.5</v>
      </c>
      <c r="T598" s="35">
        <v>24499.68</v>
      </c>
    </row>
    <row r="599" spans="1:20" x14ac:dyDescent="0.25">
      <c r="A599" s="112" t="s">
        <v>1297</v>
      </c>
      <c r="B599" s="79">
        <v>12500</v>
      </c>
      <c r="C599" s="86">
        <f t="shared" si="48"/>
        <v>36950.998043052838</v>
      </c>
      <c r="D599" s="79">
        <v>41200</v>
      </c>
      <c r="E599" s="79">
        <v>527</v>
      </c>
      <c r="F599" s="79">
        <v>4583</v>
      </c>
      <c r="G599" s="79">
        <v>250300</v>
      </c>
      <c r="H599" s="79" t="s">
        <v>1027</v>
      </c>
      <c r="I599" s="79" t="s">
        <v>83</v>
      </c>
      <c r="J599" s="79">
        <v>0</v>
      </c>
      <c r="K599" s="79">
        <v>0</v>
      </c>
      <c r="L599" s="79">
        <v>1</v>
      </c>
      <c r="M599" s="34"/>
      <c r="N599" s="35">
        <f t="shared" si="45"/>
        <v>132.58189404884405</v>
      </c>
      <c r="O599" s="35">
        <f t="shared" si="46"/>
        <v>33729.827285861284</v>
      </c>
      <c r="P599" s="35">
        <f t="shared" si="49"/>
        <v>82.494467402082179</v>
      </c>
      <c r="Q599" s="35">
        <f t="shared" si="47"/>
        <v>27719.33608824986</v>
      </c>
      <c r="S599" s="112">
        <v>8435</v>
      </c>
      <c r="T599" s="35">
        <v>24500.07</v>
      </c>
    </row>
    <row r="600" spans="1:20" x14ac:dyDescent="0.25">
      <c r="A600" s="112" t="s">
        <v>573</v>
      </c>
      <c r="B600" s="79">
        <v>19000</v>
      </c>
      <c r="C600" s="86">
        <f t="shared" si="48"/>
        <v>56123.290692545212</v>
      </c>
      <c r="D600" s="79">
        <v>60500</v>
      </c>
      <c r="E600" s="79">
        <v>164</v>
      </c>
      <c r="F600" s="79">
        <v>2103</v>
      </c>
      <c r="G600" s="79">
        <v>250600</v>
      </c>
      <c r="H600" s="79" t="s">
        <v>268</v>
      </c>
      <c r="I600" s="79" t="s">
        <v>83</v>
      </c>
      <c r="J600" s="79">
        <v>0</v>
      </c>
      <c r="K600" s="79">
        <v>0</v>
      </c>
      <c r="L600" s="79">
        <v>1</v>
      </c>
      <c r="M600" s="34"/>
      <c r="N600" s="35">
        <f t="shared" si="45"/>
        <v>201.52447895424297</v>
      </c>
      <c r="O600" s="35">
        <f t="shared" si="46"/>
        <v>42002.937474509155</v>
      </c>
      <c r="P600" s="35">
        <f t="shared" si="49"/>
        <v>125.3915904511649</v>
      </c>
      <c r="Q600" s="35">
        <f t="shared" si="47"/>
        <v>32866.990854139789</v>
      </c>
      <c r="S600" s="112">
        <v>8436</v>
      </c>
      <c r="T600" s="35">
        <v>24500.86</v>
      </c>
    </row>
    <row r="601" spans="1:20" x14ac:dyDescent="0.25">
      <c r="A601" s="112" t="s">
        <v>1298</v>
      </c>
      <c r="B601" s="79">
        <v>6997.5</v>
      </c>
      <c r="C601" s="86">
        <f t="shared" si="48"/>
        <v>25135.051546391751</v>
      </c>
      <c r="D601" s="79">
        <v>30100</v>
      </c>
      <c r="E601" s="79">
        <v>112</v>
      </c>
      <c r="F601" s="79">
        <v>567</v>
      </c>
      <c r="G601" s="79">
        <v>251400</v>
      </c>
      <c r="H601" s="79" t="s">
        <v>1027</v>
      </c>
      <c r="I601" s="79" t="s">
        <v>85</v>
      </c>
      <c r="J601" s="79">
        <v>0</v>
      </c>
      <c r="K601" s="79">
        <v>0</v>
      </c>
      <c r="L601" s="79">
        <v>1</v>
      </c>
      <c r="M601" s="34"/>
      <c r="N601" s="35">
        <f t="shared" si="45"/>
        <v>74.219344288542899</v>
      </c>
      <c r="O601" s="35">
        <f t="shared" si="46"/>
        <v>26726.321314625147</v>
      </c>
      <c r="P601" s="35">
        <f t="shared" si="49"/>
        <v>46.180402851685599</v>
      </c>
      <c r="Q601" s="35">
        <f t="shared" si="47"/>
        <v>23361.648342202272</v>
      </c>
      <c r="S601" s="112">
        <v>8451.5</v>
      </c>
      <c r="T601" s="35">
        <v>24513.14</v>
      </c>
    </row>
    <row r="602" spans="1:20" x14ac:dyDescent="0.25">
      <c r="A602" s="112" t="s">
        <v>1299</v>
      </c>
      <c r="B602" s="79">
        <v>15000</v>
      </c>
      <c r="C602" s="86">
        <f t="shared" si="48"/>
        <v>50221.532667430816</v>
      </c>
      <c r="D602" s="79">
        <v>54700</v>
      </c>
      <c r="E602" s="79">
        <v>500</v>
      </c>
      <c r="F602" s="79">
        <v>5607</v>
      </c>
      <c r="G602" s="79">
        <v>251600</v>
      </c>
      <c r="H602" s="79" t="s">
        <v>1027</v>
      </c>
      <c r="I602" s="79" t="s">
        <v>83</v>
      </c>
      <c r="J602" s="79">
        <v>0</v>
      </c>
      <c r="K602" s="79">
        <v>0</v>
      </c>
      <c r="L602" s="79">
        <v>1</v>
      </c>
      <c r="M602" s="34"/>
      <c r="N602" s="35">
        <f t="shared" si="45"/>
        <v>159.09827285861286</v>
      </c>
      <c r="O602" s="35">
        <f t="shared" si="46"/>
        <v>36911.79274303354</v>
      </c>
      <c r="P602" s="35">
        <f t="shared" si="49"/>
        <v>98.993360882498607</v>
      </c>
      <c r="Q602" s="35">
        <f t="shared" si="47"/>
        <v>29699.203305899831</v>
      </c>
      <c r="S602" s="112">
        <v>8455</v>
      </c>
      <c r="T602" s="35">
        <v>24515.91</v>
      </c>
    </row>
    <row r="603" spans="1:20" x14ac:dyDescent="0.25">
      <c r="A603" s="112" t="s">
        <v>1300</v>
      </c>
      <c r="B603" s="79">
        <v>16596</v>
      </c>
      <c r="C603" s="86">
        <f t="shared" si="48"/>
        <v>57832.676269901443</v>
      </c>
      <c r="D603" s="79">
        <v>64700</v>
      </c>
      <c r="E603" s="79">
        <v>140</v>
      </c>
      <c r="F603" s="79">
        <v>1179</v>
      </c>
      <c r="G603" s="79">
        <v>251700</v>
      </c>
      <c r="H603" s="79" t="s">
        <v>1027</v>
      </c>
      <c r="I603" s="79" t="s">
        <v>83</v>
      </c>
      <c r="J603" s="79">
        <v>0</v>
      </c>
      <c r="K603" s="79">
        <v>0</v>
      </c>
      <c r="L603" s="79">
        <v>1</v>
      </c>
      <c r="M603" s="34"/>
      <c r="N603" s="35">
        <f t="shared" si="45"/>
        <v>176.02632909076925</v>
      </c>
      <c r="O603" s="35">
        <f t="shared" si="46"/>
        <v>38943.159490892314</v>
      </c>
      <c r="P603" s="35">
        <f t="shared" si="49"/>
        <v>109.52625448039646</v>
      </c>
      <c r="Q603" s="35">
        <f t="shared" si="47"/>
        <v>30963.150537647576</v>
      </c>
      <c r="S603" s="112">
        <v>8463</v>
      </c>
      <c r="T603" s="35">
        <v>24522.25</v>
      </c>
    </row>
    <row r="604" spans="1:20" x14ac:dyDescent="0.25">
      <c r="A604" s="112" t="s">
        <v>1301</v>
      </c>
      <c r="B604" s="79">
        <v>12750</v>
      </c>
      <c r="C604" s="86">
        <f t="shared" si="48"/>
        <v>48477.845528455284</v>
      </c>
      <c r="D604" s="79">
        <v>54600</v>
      </c>
      <c r="E604" s="79">
        <v>331</v>
      </c>
      <c r="F604" s="79">
        <v>2621</v>
      </c>
      <c r="G604" s="79">
        <v>251800</v>
      </c>
      <c r="H604" s="79" t="s">
        <v>1027</v>
      </c>
      <c r="I604" s="79" t="s">
        <v>83</v>
      </c>
      <c r="J604" s="79">
        <v>0</v>
      </c>
      <c r="K604" s="79">
        <v>0</v>
      </c>
      <c r="L604" s="79">
        <v>1</v>
      </c>
      <c r="M604" s="34"/>
      <c r="N604" s="35">
        <f t="shared" si="45"/>
        <v>135.23353192982094</v>
      </c>
      <c r="O604" s="35">
        <f t="shared" si="46"/>
        <v>34048.02383157851</v>
      </c>
      <c r="P604" s="35">
        <f t="shared" si="49"/>
        <v>84.144356750123819</v>
      </c>
      <c r="Q604" s="35">
        <f t="shared" si="47"/>
        <v>27917.322810014859</v>
      </c>
      <c r="S604" s="112">
        <v>8485</v>
      </c>
      <c r="T604" s="35">
        <v>24539.67</v>
      </c>
    </row>
    <row r="605" spans="1:20" x14ac:dyDescent="0.25">
      <c r="A605" s="112" t="s">
        <v>1302</v>
      </c>
      <c r="B605" s="79">
        <v>14500</v>
      </c>
      <c r="C605" s="86">
        <f t="shared" si="48"/>
        <v>40034.662045060657</v>
      </c>
      <c r="D605" s="79">
        <v>45000</v>
      </c>
      <c r="E605" s="79">
        <v>382</v>
      </c>
      <c r="F605" s="79">
        <v>3080</v>
      </c>
      <c r="G605" s="79">
        <v>251900</v>
      </c>
      <c r="H605" s="79" t="s">
        <v>1027</v>
      </c>
      <c r="I605" s="79" t="s">
        <v>83</v>
      </c>
      <c r="J605" s="79">
        <v>0</v>
      </c>
      <c r="K605" s="79">
        <v>0</v>
      </c>
      <c r="L605" s="79">
        <v>1</v>
      </c>
      <c r="M605" s="34"/>
      <c r="N605" s="35">
        <f t="shared" si="45"/>
        <v>153.7949970966591</v>
      </c>
      <c r="O605" s="35">
        <f t="shared" si="46"/>
        <v>36275.399651599088</v>
      </c>
      <c r="P605" s="35">
        <f t="shared" si="49"/>
        <v>95.693582186415327</v>
      </c>
      <c r="Q605" s="35">
        <f t="shared" si="47"/>
        <v>29303.229862369841</v>
      </c>
      <c r="S605" s="112">
        <v>8490</v>
      </c>
      <c r="T605" s="35">
        <v>24543.63</v>
      </c>
    </row>
    <row r="606" spans="1:20" x14ac:dyDescent="0.25">
      <c r="A606" s="112" t="s">
        <v>574</v>
      </c>
      <c r="B606" s="79">
        <v>18000</v>
      </c>
      <c r="C606" s="86">
        <f t="shared" si="48"/>
        <v>74537.288135593219</v>
      </c>
      <c r="D606" s="79">
        <v>82200</v>
      </c>
      <c r="E606" s="79">
        <v>132</v>
      </c>
      <c r="F606" s="79">
        <v>1284</v>
      </c>
      <c r="G606" s="79">
        <v>252000</v>
      </c>
      <c r="H606" s="79" t="s">
        <v>268</v>
      </c>
      <c r="I606" s="79" t="s">
        <v>83</v>
      </c>
      <c r="J606" s="79">
        <v>0</v>
      </c>
      <c r="K606" s="79">
        <v>0</v>
      </c>
      <c r="L606" s="79">
        <v>1</v>
      </c>
      <c r="M606" s="34"/>
      <c r="N606" s="35">
        <f t="shared" si="45"/>
        <v>190.91792743033542</v>
      </c>
      <c r="O606" s="35">
        <f t="shared" si="46"/>
        <v>40730.15129164025</v>
      </c>
      <c r="P606" s="35">
        <f t="shared" si="49"/>
        <v>118.79203305899834</v>
      </c>
      <c r="Q606" s="35">
        <f t="shared" si="47"/>
        <v>32075.0439670798</v>
      </c>
      <c r="S606" s="112">
        <v>8494</v>
      </c>
      <c r="T606" s="35">
        <v>24546.799999999999</v>
      </c>
    </row>
    <row r="607" spans="1:20" x14ac:dyDescent="0.25">
      <c r="A607" s="112" t="s">
        <v>575</v>
      </c>
      <c r="B607" s="79">
        <v>15000</v>
      </c>
      <c r="C607" s="86">
        <f t="shared" si="48"/>
        <v>39792.836676217768</v>
      </c>
      <c r="D607" s="79">
        <v>45200</v>
      </c>
      <c r="E607" s="79">
        <v>167</v>
      </c>
      <c r="F607" s="79">
        <v>1229</v>
      </c>
      <c r="G607" s="79">
        <v>252100</v>
      </c>
      <c r="H607" s="79" t="s">
        <v>268</v>
      </c>
      <c r="I607" s="79" t="s">
        <v>83</v>
      </c>
      <c r="J607" s="79">
        <v>0</v>
      </c>
      <c r="K607" s="79">
        <v>0</v>
      </c>
      <c r="L607" s="79">
        <v>1</v>
      </c>
      <c r="M607" s="34"/>
      <c r="N607" s="35">
        <f t="shared" si="45"/>
        <v>159.09827285861286</v>
      </c>
      <c r="O607" s="35">
        <f t="shared" si="46"/>
        <v>36911.79274303354</v>
      </c>
      <c r="P607" s="35">
        <f t="shared" si="49"/>
        <v>98.993360882498607</v>
      </c>
      <c r="Q607" s="35">
        <f t="shared" si="47"/>
        <v>29699.203305899831</v>
      </c>
      <c r="S607" s="112">
        <v>8499</v>
      </c>
      <c r="T607" s="35">
        <v>24550.76</v>
      </c>
    </row>
    <row r="608" spans="1:20" x14ac:dyDescent="0.25">
      <c r="A608" s="112" t="s">
        <v>576</v>
      </c>
      <c r="B608" s="79">
        <v>19375</v>
      </c>
      <c r="C608" s="86">
        <f t="shared" si="48"/>
        <v>42146.843853820596</v>
      </c>
      <c r="D608" s="79">
        <v>46300</v>
      </c>
      <c r="E608" s="79">
        <v>27</v>
      </c>
      <c r="F608" s="79">
        <v>274</v>
      </c>
      <c r="G608" s="79">
        <v>252300</v>
      </c>
      <c r="H608" s="79" t="s">
        <v>268</v>
      </c>
      <c r="I608" s="79" t="s">
        <v>83</v>
      </c>
      <c r="J608" s="79">
        <v>0</v>
      </c>
      <c r="K608" s="79">
        <v>0</v>
      </c>
      <c r="L608" s="79">
        <v>1</v>
      </c>
      <c r="M608" s="34"/>
      <c r="N608" s="35">
        <f t="shared" si="45"/>
        <v>205.50193577570826</v>
      </c>
      <c r="O608" s="35">
        <f t="shared" si="46"/>
        <v>42480.232293084991</v>
      </c>
      <c r="P608" s="35">
        <f t="shared" si="49"/>
        <v>127.86642447322738</v>
      </c>
      <c r="Q608" s="35">
        <f t="shared" si="47"/>
        <v>33163.970936787286</v>
      </c>
      <c r="S608" s="112">
        <v>8500</v>
      </c>
      <c r="T608" s="35">
        <v>24551.55</v>
      </c>
    </row>
    <row r="609" spans="1:20" x14ac:dyDescent="0.25">
      <c r="A609" s="112" t="s">
        <v>577</v>
      </c>
      <c r="B609" s="79">
        <v>18750</v>
      </c>
      <c r="C609" s="86">
        <f t="shared" si="48"/>
        <v>41975.675675675673</v>
      </c>
      <c r="D609" s="79">
        <v>46500</v>
      </c>
      <c r="E609" s="79">
        <v>54</v>
      </c>
      <c r="F609" s="79">
        <v>501</v>
      </c>
      <c r="G609" s="79">
        <v>252400</v>
      </c>
      <c r="H609" s="79" t="s">
        <v>268</v>
      </c>
      <c r="I609" s="79" t="s">
        <v>83</v>
      </c>
      <c r="J609" s="79">
        <v>0</v>
      </c>
      <c r="K609" s="79">
        <v>0</v>
      </c>
      <c r="L609" s="79">
        <v>1</v>
      </c>
      <c r="M609" s="34"/>
      <c r="N609" s="35">
        <f t="shared" si="45"/>
        <v>198.87284107326607</v>
      </c>
      <c r="O609" s="35">
        <f t="shared" si="46"/>
        <v>41684.740928791929</v>
      </c>
      <c r="P609" s="35">
        <f t="shared" si="49"/>
        <v>123.74170110312326</v>
      </c>
      <c r="Q609" s="35">
        <f t="shared" si="47"/>
        <v>32669.004132374794</v>
      </c>
      <c r="S609" s="112">
        <v>8501</v>
      </c>
      <c r="T609" s="35">
        <v>24552.34</v>
      </c>
    </row>
    <row r="610" spans="1:20" x14ac:dyDescent="0.25">
      <c r="A610" s="112" t="s">
        <v>578</v>
      </c>
      <c r="B610" s="79">
        <v>12900</v>
      </c>
      <c r="C610" s="86">
        <f t="shared" si="48"/>
        <v>34754.19501133787</v>
      </c>
      <c r="D610" s="79">
        <v>38900</v>
      </c>
      <c r="E610" s="79">
        <v>47</v>
      </c>
      <c r="F610" s="79">
        <v>394</v>
      </c>
      <c r="G610" s="79">
        <v>252500</v>
      </c>
      <c r="H610" s="79" t="s">
        <v>268</v>
      </c>
      <c r="I610" s="79" t="s">
        <v>83</v>
      </c>
      <c r="J610" s="79">
        <v>0</v>
      </c>
      <c r="K610" s="79">
        <v>0</v>
      </c>
      <c r="L610" s="79">
        <v>1</v>
      </c>
      <c r="M610" s="34"/>
      <c r="N610" s="35">
        <f t="shared" si="45"/>
        <v>136.82451465840705</v>
      </c>
      <c r="O610" s="35">
        <f t="shared" si="46"/>
        <v>34238.941759008841</v>
      </c>
      <c r="P610" s="35">
        <f t="shared" si="49"/>
        <v>85.134290358948817</v>
      </c>
      <c r="Q610" s="35">
        <f t="shared" si="47"/>
        <v>28036.114843073858</v>
      </c>
      <c r="S610" s="112">
        <v>8506.5</v>
      </c>
      <c r="T610" s="35">
        <v>24556.7</v>
      </c>
    </row>
    <row r="611" spans="1:20" x14ac:dyDescent="0.25">
      <c r="A611" s="112" t="s">
        <v>579</v>
      </c>
      <c r="B611" s="79">
        <v>20000</v>
      </c>
      <c r="C611" s="86">
        <f t="shared" si="48"/>
        <v>45079.429735234218</v>
      </c>
      <c r="D611" s="79">
        <v>47600</v>
      </c>
      <c r="E611" s="79">
        <v>26</v>
      </c>
      <c r="F611" s="79">
        <v>465</v>
      </c>
      <c r="G611" s="79">
        <v>252600</v>
      </c>
      <c r="H611" s="79" t="s">
        <v>268</v>
      </c>
      <c r="I611" s="79" t="s">
        <v>83</v>
      </c>
      <c r="J611" s="79">
        <v>0</v>
      </c>
      <c r="K611" s="79">
        <v>0</v>
      </c>
      <c r="L611" s="79">
        <v>1</v>
      </c>
      <c r="M611" s="34"/>
      <c r="N611" s="35">
        <f t="shared" si="45"/>
        <v>212.13103047815048</v>
      </c>
      <c r="O611" s="35">
        <f t="shared" si="46"/>
        <v>43275.723657378054</v>
      </c>
      <c r="P611" s="35">
        <f t="shared" si="49"/>
        <v>131.99114784333148</v>
      </c>
      <c r="Q611" s="35">
        <f t="shared" si="47"/>
        <v>33658.937741199778</v>
      </c>
      <c r="S611" s="112">
        <v>8522.5</v>
      </c>
      <c r="T611" s="35">
        <v>24569.37</v>
      </c>
    </row>
    <row r="612" spans="1:20" x14ac:dyDescent="0.25">
      <c r="A612" s="112" t="s">
        <v>1303</v>
      </c>
      <c r="B612" s="79">
        <v>6432.5</v>
      </c>
      <c r="C612" s="86">
        <f t="shared" si="48"/>
        <v>32518.115942028984</v>
      </c>
      <c r="D612" s="79">
        <v>35900</v>
      </c>
      <c r="E612" s="79">
        <v>26</v>
      </c>
      <c r="F612" s="79">
        <v>250</v>
      </c>
      <c r="G612" s="79">
        <v>252800</v>
      </c>
      <c r="H612" s="79" t="s">
        <v>1027</v>
      </c>
      <c r="I612" s="79" t="s">
        <v>85</v>
      </c>
      <c r="J612" s="79">
        <v>0</v>
      </c>
      <c r="K612" s="79">
        <v>0</v>
      </c>
      <c r="L612" s="79">
        <v>1</v>
      </c>
      <c r="M612" s="34"/>
      <c r="N612" s="35">
        <f t="shared" si="45"/>
        <v>68.226642677535139</v>
      </c>
      <c r="O612" s="35">
        <f t="shared" si="46"/>
        <v>26007.197121304216</v>
      </c>
      <c r="P612" s="35">
        <f t="shared" si="49"/>
        <v>42.451652925111489</v>
      </c>
      <c r="Q612" s="35">
        <f t="shared" si="47"/>
        <v>22914.19835101338</v>
      </c>
      <c r="S612" s="112">
        <v>8531</v>
      </c>
      <c r="T612" s="35">
        <v>24576.1</v>
      </c>
    </row>
    <row r="613" spans="1:20" x14ac:dyDescent="0.25">
      <c r="A613" s="112" t="s">
        <v>1304</v>
      </c>
      <c r="B613" s="79">
        <v>5353</v>
      </c>
      <c r="C613" s="86">
        <f t="shared" si="48"/>
        <v>32218.309859154928</v>
      </c>
      <c r="D613" s="79">
        <v>37500</v>
      </c>
      <c r="E613" s="79">
        <v>40</v>
      </c>
      <c r="F613" s="79">
        <v>244</v>
      </c>
      <c r="G613" s="79">
        <v>252900</v>
      </c>
      <c r="H613" s="79" t="s">
        <v>1027</v>
      </c>
      <c r="I613" s="79" t="s">
        <v>85</v>
      </c>
      <c r="J613" s="79">
        <v>0</v>
      </c>
      <c r="K613" s="79">
        <v>0</v>
      </c>
      <c r="L613" s="79">
        <v>1</v>
      </c>
      <c r="M613" s="34"/>
      <c r="N613" s="35">
        <f t="shared" si="45"/>
        <v>56.776870307476976</v>
      </c>
      <c r="O613" s="35">
        <f t="shared" si="46"/>
        <v>24633.224436897239</v>
      </c>
      <c r="P613" s="35">
        <f t="shared" si="49"/>
        <v>35.327430720267671</v>
      </c>
      <c r="Q613" s="35">
        <f t="shared" si="47"/>
        <v>22059.29168643212</v>
      </c>
      <c r="S613" s="112">
        <v>8547.5</v>
      </c>
      <c r="T613" s="35">
        <v>24589.17</v>
      </c>
    </row>
    <row r="614" spans="1:20" x14ac:dyDescent="0.25">
      <c r="A614" s="112" t="s">
        <v>1305</v>
      </c>
      <c r="B614" s="79">
        <v>8250</v>
      </c>
      <c r="C614" s="86">
        <f t="shared" si="48"/>
        <v>32460.910815939278</v>
      </c>
      <c r="D614" s="79">
        <v>38100</v>
      </c>
      <c r="E614" s="79">
        <v>312</v>
      </c>
      <c r="F614" s="79">
        <v>1796</v>
      </c>
      <c r="G614" s="79">
        <v>253000</v>
      </c>
      <c r="H614" s="79" t="s">
        <v>1027</v>
      </c>
      <c r="I614" s="79" t="s">
        <v>83</v>
      </c>
      <c r="J614" s="79">
        <v>0</v>
      </c>
      <c r="K614" s="79">
        <v>0</v>
      </c>
      <c r="L614" s="79">
        <v>1</v>
      </c>
      <c r="M614" s="34"/>
      <c r="N614" s="35">
        <f t="shared" si="45"/>
        <v>87.504050072237064</v>
      </c>
      <c r="O614" s="35">
        <f t="shared" si="46"/>
        <v>28320.486008668449</v>
      </c>
      <c r="P614" s="35">
        <f t="shared" si="49"/>
        <v>54.446348485374237</v>
      </c>
      <c r="Q614" s="35">
        <f t="shared" si="47"/>
        <v>24353.561818244907</v>
      </c>
      <c r="S614" s="112">
        <v>8548</v>
      </c>
      <c r="T614" s="35">
        <v>24589.56</v>
      </c>
    </row>
    <row r="615" spans="1:20" x14ac:dyDescent="0.25">
      <c r="A615" s="112" t="s">
        <v>1306</v>
      </c>
      <c r="B615" s="79">
        <v>9000</v>
      </c>
      <c r="C615" s="86">
        <f t="shared" si="48"/>
        <v>44192.733990147783</v>
      </c>
      <c r="D615" s="79">
        <v>50900</v>
      </c>
      <c r="E615" s="79">
        <v>107</v>
      </c>
      <c r="F615" s="79">
        <v>705</v>
      </c>
      <c r="G615" s="79">
        <v>253100</v>
      </c>
      <c r="H615" s="79" t="s">
        <v>1027</v>
      </c>
      <c r="I615" s="79" t="s">
        <v>83</v>
      </c>
      <c r="J615" s="79">
        <v>0</v>
      </c>
      <c r="K615" s="79">
        <v>0</v>
      </c>
      <c r="L615" s="79">
        <v>1</v>
      </c>
      <c r="M615" s="34"/>
      <c r="N615" s="35">
        <f t="shared" si="45"/>
        <v>95.458963715167712</v>
      </c>
      <c r="O615" s="35">
        <f t="shared" si="46"/>
        <v>29275.075645820125</v>
      </c>
      <c r="P615" s="35">
        <f t="shared" si="49"/>
        <v>59.396016529499171</v>
      </c>
      <c r="Q615" s="35">
        <f t="shared" si="47"/>
        <v>24947.5219835399</v>
      </c>
      <c r="S615" s="112">
        <v>8550</v>
      </c>
      <c r="T615" s="35">
        <v>24591.15</v>
      </c>
    </row>
    <row r="616" spans="1:20" x14ac:dyDescent="0.25">
      <c r="A616" s="112" t="s">
        <v>1307</v>
      </c>
      <c r="B616" s="79">
        <v>11000</v>
      </c>
      <c r="C616" s="86">
        <f t="shared" si="48"/>
        <v>40508.587786259544</v>
      </c>
      <c r="D616" s="79">
        <v>44500</v>
      </c>
      <c r="E616" s="79">
        <v>329</v>
      </c>
      <c r="F616" s="79">
        <v>3339</v>
      </c>
      <c r="G616" s="79">
        <v>253200</v>
      </c>
      <c r="H616" s="79" t="s">
        <v>1027</v>
      </c>
      <c r="I616" s="79" t="s">
        <v>83</v>
      </c>
      <c r="J616" s="79">
        <v>0</v>
      </c>
      <c r="K616" s="79">
        <v>0</v>
      </c>
      <c r="L616" s="79">
        <v>1</v>
      </c>
      <c r="M616" s="34"/>
      <c r="N616" s="35">
        <f t="shared" si="45"/>
        <v>116.67206676298275</v>
      </c>
      <c r="O616" s="35">
        <f t="shared" si="46"/>
        <v>31820.648011557932</v>
      </c>
      <c r="P616" s="35">
        <f t="shared" si="49"/>
        <v>72.595131313832312</v>
      </c>
      <c r="Q616" s="35">
        <f t="shared" si="47"/>
        <v>26531.415757659877</v>
      </c>
      <c r="S616" s="112">
        <v>8555</v>
      </c>
      <c r="T616" s="35">
        <v>24595.11</v>
      </c>
    </row>
    <row r="617" spans="1:20" x14ac:dyDescent="0.25">
      <c r="A617" s="112" t="s">
        <v>1308</v>
      </c>
      <c r="B617" s="79">
        <v>7119</v>
      </c>
      <c r="C617" s="86">
        <f t="shared" si="48"/>
        <v>33049.560853199495</v>
      </c>
      <c r="D617" s="79">
        <v>37900</v>
      </c>
      <c r="E617" s="79">
        <v>102</v>
      </c>
      <c r="F617" s="79">
        <v>695</v>
      </c>
      <c r="G617" s="79">
        <v>253300</v>
      </c>
      <c r="H617" s="79" t="s">
        <v>1027</v>
      </c>
      <c r="I617" s="79" t="s">
        <v>83</v>
      </c>
      <c r="J617" s="79">
        <v>0</v>
      </c>
      <c r="K617" s="79">
        <v>0</v>
      </c>
      <c r="L617" s="79">
        <v>1</v>
      </c>
      <c r="M617" s="34"/>
      <c r="N617" s="35">
        <f t="shared" si="45"/>
        <v>75.508040298697651</v>
      </c>
      <c r="O617" s="35">
        <f t="shared" si="46"/>
        <v>26880.964835843719</v>
      </c>
      <c r="P617" s="35">
        <f t="shared" si="49"/>
        <v>46.982249074833838</v>
      </c>
      <c r="Q617" s="35">
        <f t="shared" si="47"/>
        <v>23457.869888980058</v>
      </c>
      <c r="S617" s="112">
        <v>8566</v>
      </c>
      <c r="T617" s="35">
        <v>24603.82</v>
      </c>
    </row>
    <row r="618" spans="1:20" x14ac:dyDescent="0.25">
      <c r="A618" s="112" t="s">
        <v>580</v>
      </c>
      <c r="B618" s="79">
        <v>14160</v>
      </c>
      <c r="C618" s="86">
        <f t="shared" si="48"/>
        <v>43361.521252796418</v>
      </c>
      <c r="D618" s="79">
        <v>48700</v>
      </c>
      <c r="E618" s="79">
        <v>49</v>
      </c>
      <c r="F618" s="79">
        <v>398</v>
      </c>
      <c r="G618" s="79">
        <v>253400</v>
      </c>
      <c r="H618" s="79" t="s">
        <v>268</v>
      </c>
      <c r="I618" s="79" t="s">
        <v>83</v>
      </c>
      <c r="J618" s="79">
        <v>0</v>
      </c>
      <c r="K618" s="79">
        <v>0</v>
      </c>
      <c r="L618" s="79">
        <v>1</v>
      </c>
      <c r="M618" s="34"/>
      <c r="N618" s="35">
        <f t="shared" si="45"/>
        <v>150.18876957853053</v>
      </c>
      <c r="O618" s="35">
        <f t="shared" si="46"/>
        <v>35842.652349423661</v>
      </c>
      <c r="P618" s="35">
        <f t="shared" si="49"/>
        <v>93.449732673078685</v>
      </c>
      <c r="Q618" s="35">
        <f t="shared" si="47"/>
        <v>29033.967920769443</v>
      </c>
      <c r="S618" s="112">
        <v>8567</v>
      </c>
      <c r="T618" s="35">
        <v>24604.61</v>
      </c>
    </row>
    <row r="619" spans="1:20" x14ac:dyDescent="0.25">
      <c r="A619" s="112" t="s">
        <v>1309</v>
      </c>
      <c r="B619" s="79">
        <v>11877</v>
      </c>
      <c r="C619" s="86">
        <f t="shared" si="48"/>
        <v>34841.275839075352</v>
      </c>
      <c r="D619" s="79">
        <v>40100</v>
      </c>
      <c r="E619" s="79">
        <v>590</v>
      </c>
      <c r="F619" s="79">
        <v>3909</v>
      </c>
      <c r="G619" s="79">
        <v>253600</v>
      </c>
      <c r="H619" s="79" t="s">
        <v>1027</v>
      </c>
      <c r="I619" s="79" t="s">
        <v>83</v>
      </c>
      <c r="J619" s="79">
        <v>0</v>
      </c>
      <c r="K619" s="79">
        <v>0</v>
      </c>
      <c r="L619" s="79">
        <v>1</v>
      </c>
      <c r="M619" s="34"/>
      <c r="N619" s="35">
        <f t="shared" si="45"/>
        <v>125.97401244944966</v>
      </c>
      <c r="O619" s="35">
        <f t="shared" si="46"/>
        <v>32936.881493933957</v>
      </c>
      <c r="P619" s="35">
        <f t="shared" si="49"/>
        <v>78.382943146762415</v>
      </c>
      <c r="Q619" s="35">
        <f t="shared" si="47"/>
        <v>27225.953177611489</v>
      </c>
      <c r="S619" s="112">
        <v>8579</v>
      </c>
      <c r="T619" s="35">
        <v>24614.11</v>
      </c>
    </row>
    <row r="620" spans="1:20" x14ac:dyDescent="0.25">
      <c r="A620" s="112" t="s">
        <v>1310</v>
      </c>
      <c r="B620" s="79">
        <v>11000</v>
      </c>
      <c r="C620" s="86">
        <f t="shared" si="48"/>
        <v>30506.864564007421</v>
      </c>
      <c r="D620" s="79">
        <v>34400</v>
      </c>
      <c r="E620" s="79">
        <v>61</v>
      </c>
      <c r="F620" s="79">
        <v>478</v>
      </c>
      <c r="G620" s="79">
        <v>253700</v>
      </c>
      <c r="H620" s="79" t="s">
        <v>1027</v>
      </c>
      <c r="I620" s="79" t="s">
        <v>83</v>
      </c>
      <c r="J620" s="79">
        <v>0</v>
      </c>
      <c r="K620" s="79">
        <v>0</v>
      </c>
      <c r="L620" s="79">
        <v>1</v>
      </c>
      <c r="M620" s="34"/>
      <c r="N620" s="35">
        <f t="shared" si="45"/>
        <v>116.67206676298275</v>
      </c>
      <c r="O620" s="35">
        <f t="shared" si="46"/>
        <v>31820.648011557932</v>
      </c>
      <c r="P620" s="35">
        <f t="shared" si="49"/>
        <v>72.595131313832312</v>
      </c>
      <c r="Q620" s="35">
        <f t="shared" si="47"/>
        <v>26531.415757659877</v>
      </c>
      <c r="S620" s="112">
        <v>8591</v>
      </c>
      <c r="T620" s="35">
        <v>24623.62</v>
      </c>
    </row>
    <row r="621" spans="1:20" x14ac:dyDescent="0.25">
      <c r="A621" s="112" t="s">
        <v>1311</v>
      </c>
      <c r="B621" s="79">
        <v>8500</v>
      </c>
      <c r="C621" s="86">
        <f t="shared" si="48"/>
        <v>36684.937712344283</v>
      </c>
      <c r="D621" s="79">
        <v>40900</v>
      </c>
      <c r="E621" s="79">
        <v>91</v>
      </c>
      <c r="F621" s="79">
        <v>792</v>
      </c>
      <c r="G621" s="79">
        <v>253900</v>
      </c>
      <c r="H621" s="79" t="s">
        <v>1027</v>
      </c>
      <c r="I621" s="79" t="s">
        <v>83</v>
      </c>
      <c r="J621" s="79">
        <v>0</v>
      </c>
      <c r="K621" s="79">
        <v>0</v>
      </c>
      <c r="L621" s="79">
        <v>1</v>
      </c>
      <c r="M621" s="34"/>
      <c r="N621" s="35">
        <f t="shared" si="45"/>
        <v>90.155687953213942</v>
      </c>
      <c r="O621" s="35">
        <f t="shared" si="46"/>
        <v>28638.682554385672</v>
      </c>
      <c r="P621" s="35">
        <f t="shared" si="49"/>
        <v>56.096237833415884</v>
      </c>
      <c r="Q621" s="35">
        <f t="shared" si="47"/>
        <v>24551.548540009906</v>
      </c>
      <c r="S621" s="112">
        <v>8599</v>
      </c>
      <c r="T621" s="35">
        <v>24629.95</v>
      </c>
    </row>
    <row r="622" spans="1:20" x14ac:dyDescent="0.25">
      <c r="A622" s="112" t="s">
        <v>581</v>
      </c>
      <c r="B622" s="79">
        <v>17500</v>
      </c>
      <c r="C622" s="86">
        <f t="shared" si="48"/>
        <v>36668.91891891892</v>
      </c>
      <c r="D622" s="79">
        <v>40500</v>
      </c>
      <c r="E622" s="79">
        <v>42</v>
      </c>
      <c r="F622" s="79">
        <v>402</v>
      </c>
      <c r="G622" s="79">
        <v>254000</v>
      </c>
      <c r="H622" s="79" t="s">
        <v>268</v>
      </c>
      <c r="I622" s="79" t="s">
        <v>83</v>
      </c>
      <c r="J622" s="79">
        <v>0</v>
      </c>
      <c r="K622" s="79">
        <v>0</v>
      </c>
      <c r="L622" s="79">
        <v>1</v>
      </c>
      <c r="M622" s="34"/>
      <c r="N622" s="35">
        <f t="shared" si="45"/>
        <v>185.61465166838167</v>
      </c>
      <c r="O622" s="35">
        <f t="shared" si="46"/>
        <v>40093.758200205804</v>
      </c>
      <c r="P622" s="35">
        <f t="shared" si="49"/>
        <v>115.49225436291505</v>
      </c>
      <c r="Q622" s="35">
        <f t="shared" si="47"/>
        <v>31679.070523549806</v>
      </c>
      <c r="S622" s="112">
        <v>8604</v>
      </c>
      <c r="T622" s="35">
        <v>24633.91</v>
      </c>
    </row>
    <row r="623" spans="1:20" x14ac:dyDescent="0.25">
      <c r="A623" s="112" t="s">
        <v>582</v>
      </c>
      <c r="B623" s="79">
        <v>15718</v>
      </c>
      <c r="C623" s="86">
        <f t="shared" si="48"/>
        <v>35777.075098814232</v>
      </c>
      <c r="D623" s="79">
        <v>39700</v>
      </c>
      <c r="E623" s="79">
        <v>50</v>
      </c>
      <c r="F623" s="79">
        <v>456</v>
      </c>
      <c r="G623" s="79">
        <v>254100</v>
      </c>
      <c r="H623" s="79" t="s">
        <v>268</v>
      </c>
      <c r="I623" s="79" t="s">
        <v>83</v>
      </c>
      <c r="J623" s="79">
        <v>0</v>
      </c>
      <c r="K623" s="79">
        <v>0</v>
      </c>
      <c r="L623" s="79">
        <v>1</v>
      </c>
      <c r="M623" s="34"/>
      <c r="N623" s="35">
        <f t="shared" si="45"/>
        <v>166.71377685277844</v>
      </c>
      <c r="O623" s="35">
        <f t="shared" si="46"/>
        <v>37825.653222333414</v>
      </c>
      <c r="P623" s="35">
        <f t="shared" si="49"/>
        <v>103.73184309007421</v>
      </c>
      <c r="Q623" s="35">
        <f t="shared" si="47"/>
        <v>30267.821170808904</v>
      </c>
      <c r="S623" s="112">
        <v>8630</v>
      </c>
      <c r="T623" s="35">
        <v>24654.5</v>
      </c>
    </row>
    <row r="624" spans="1:20" x14ac:dyDescent="0.25">
      <c r="A624" s="112" t="s">
        <v>583</v>
      </c>
      <c r="B624" s="79">
        <v>18000</v>
      </c>
      <c r="C624" s="86">
        <f t="shared" si="48"/>
        <v>62634.868421052633</v>
      </c>
      <c r="D624" s="79">
        <v>66000</v>
      </c>
      <c r="E624" s="79">
        <v>62</v>
      </c>
      <c r="F624" s="79">
        <v>1154</v>
      </c>
      <c r="G624" s="79">
        <v>254200</v>
      </c>
      <c r="H624" s="79" t="s">
        <v>268</v>
      </c>
      <c r="I624" s="79" t="s">
        <v>83</v>
      </c>
      <c r="J624" s="79">
        <v>0</v>
      </c>
      <c r="K624" s="79">
        <v>0</v>
      </c>
      <c r="L624" s="79">
        <v>1</v>
      </c>
      <c r="M624" s="34"/>
      <c r="N624" s="35">
        <f t="shared" si="45"/>
        <v>190.91792743033542</v>
      </c>
      <c r="O624" s="35">
        <f t="shared" si="46"/>
        <v>40730.15129164025</v>
      </c>
      <c r="P624" s="35">
        <f t="shared" si="49"/>
        <v>118.79203305899834</v>
      </c>
      <c r="Q624" s="35">
        <f t="shared" si="47"/>
        <v>32075.0439670798</v>
      </c>
      <c r="S624" s="112">
        <v>8632</v>
      </c>
      <c r="T624" s="35">
        <v>24656.09</v>
      </c>
    </row>
    <row r="625" spans="1:20" x14ac:dyDescent="0.25">
      <c r="A625" s="112" t="s">
        <v>3270</v>
      </c>
      <c r="B625" s="79">
        <v>12500</v>
      </c>
      <c r="C625" s="86">
        <f t="shared" si="48"/>
        <v>43618.621700879768</v>
      </c>
      <c r="D625" s="79">
        <v>46700</v>
      </c>
      <c r="E625" s="79">
        <v>45</v>
      </c>
      <c r="F625" s="79">
        <v>637</v>
      </c>
      <c r="G625" s="79">
        <v>254400</v>
      </c>
      <c r="H625" s="79" t="s">
        <v>268</v>
      </c>
      <c r="I625" s="79" t="s">
        <v>83</v>
      </c>
      <c r="J625" s="79">
        <v>0</v>
      </c>
      <c r="K625" s="79">
        <v>0</v>
      </c>
      <c r="L625" s="79">
        <v>1</v>
      </c>
      <c r="M625" s="34"/>
      <c r="N625" s="35">
        <f t="shared" si="45"/>
        <v>132.58189404884405</v>
      </c>
      <c r="O625" s="35">
        <f t="shared" si="46"/>
        <v>33729.827285861284</v>
      </c>
      <c r="P625" s="35">
        <f t="shared" si="49"/>
        <v>82.494467402082179</v>
      </c>
      <c r="Q625" s="35">
        <f t="shared" si="47"/>
        <v>27719.33608824986</v>
      </c>
      <c r="S625" s="112">
        <v>8645</v>
      </c>
      <c r="T625" s="35">
        <v>24666.38</v>
      </c>
    </row>
    <row r="626" spans="1:20" x14ac:dyDescent="0.25">
      <c r="A626" s="112" t="s">
        <v>584</v>
      </c>
      <c r="B626" s="79">
        <v>12000</v>
      </c>
      <c r="C626" s="86">
        <f t="shared" si="48"/>
        <v>27552</v>
      </c>
      <c r="D626" s="79">
        <v>33600</v>
      </c>
      <c r="E626" s="79">
        <v>45</v>
      </c>
      <c r="F626" s="79">
        <v>205</v>
      </c>
      <c r="G626" s="79">
        <v>254700</v>
      </c>
      <c r="H626" s="79" t="s">
        <v>268</v>
      </c>
      <c r="I626" s="79" t="s">
        <v>83</v>
      </c>
      <c r="J626" s="79">
        <v>0</v>
      </c>
      <c r="K626" s="79">
        <v>0</v>
      </c>
      <c r="L626" s="79">
        <v>1</v>
      </c>
      <c r="M626" s="34"/>
      <c r="N626" s="35">
        <f t="shared" si="45"/>
        <v>127.27861828689028</v>
      </c>
      <c r="O626" s="35">
        <f t="shared" si="46"/>
        <v>33093.434194426838</v>
      </c>
      <c r="P626" s="35">
        <f t="shared" si="49"/>
        <v>79.1946887059989</v>
      </c>
      <c r="Q626" s="35">
        <f t="shared" si="47"/>
        <v>27323.362644719869</v>
      </c>
      <c r="S626" s="112">
        <v>8667.5</v>
      </c>
      <c r="T626" s="35">
        <v>24684.2</v>
      </c>
    </row>
    <row r="627" spans="1:20" x14ac:dyDescent="0.25">
      <c r="A627" s="112" t="s">
        <v>585</v>
      </c>
      <c r="B627" s="79">
        <v>16353</v>
      </c>
      <c r="C627" s="86">
        <f t="shared" si="48"/>
        <v>40932.969432314414</v>
      </c>
      <c r="D627" s="79">
        <v>43700</v>
      </c>
      <c r="E627" s="79">
        <v>29</v>
      </c>
      <c r="F627" s="79">
        <v>429</v>
      </c>
      <c r="G627" s="79">
        <v>254800</v>
      </c>
      <c r="H627" s="79" t="s">
        <v>268</v>
      </c>
      <c r="I627" s="79" t="s">
        <v>83</v>
      </c>
      <c r="J627" s="79">
        <v>0</v>
      </c>
      <c r="K627" s="79">
        <v>0</v>
      </c>
      <c r="L627" s="79">
        <v>1</v>
      </c>
      <c r="M627" s="34"/>
      <c r="N627" s="35">
        <f t="shared" si="45"/>
        <v>173.44893707045972</v>
      </c>
      <c r="O627" s="35">
        <f t="shared" si="46"/>
        <v>38633.872448455164</v>
      </c>
      <c r="P627" s="35">
        <f t="shared" si="49"/>
        <v>107.92256203409998</v>
      </c>
      <c r="Q627" s="35">
        <f t="shared" si="47"/>
        <v>30770.707444091997</v>
      </c>
      <c r="S627" s="112">
        <v>8668</v>
      </c>
      <c r="T627" s="35">
        <v>24684.6</v>
      </c>
    </row>
    <row r="628" spans="1:20" x14ac:dyDescent="0.25">
      <c r="A628" s="112" t="s">
        <v>1312</v>
      </c>
      <c r="B628" s="79">
        <v>10793</v>
      </c>
      <c r="C628" s="86">
        <f t="shared" si="48"/>
        <v>38566.984924623117</v>
      </c>
      <c r="D628" s="79">
        <v>42100</v>
      </c>
      <c r="E628" s="79">
        <v>167</v>
      </c>
      <c r="F628" s="79">
        <v>1823</v>
      </c>
      <c r="G628" s="79">
        <v>255100</v>
      </c>
      <c r="H628" s="79" t="s">
        <v>1027</v>
      </c>
      <c r="I628" s="79" t="s">
        <v>83</v>
      </c>
      <c r="J628" s="79">
        <v>0</v>
      </c>
      <c r="K628" s="79">
        <v>0</v>
      </c>
      <c r="L628" s="79">
        <v>1</v>
      </c>
      <c r="M628" s="34"/>
      <c r="N628" s="35">
        <f t="shared" si="45"/>
        <v>114.4765105975339</v>
      </c>
      <c r="O628" s="35">
        <f t="shared" si="46"/>
        <v>31557.181271704067</v>
      </c>
      <c r="P628" s="35">
        <f t="shared" si="49"/>
        <v>71.229022933653837</v>
      </c>
      <c r="Q628" s="35">
        <f t="shared" si="47"/>
        <v>26367.482752038461</v>
      </c>
      <c r="S628" s="112">
        <v>8670</v>
      </c>
      <c r="T628" s="35">
        <v>24686.18</v>
      </c>
    </row>
    <row r="629" spans="1:20" x14ac:dyDescent="0.25">
      <c r="A629" s="112" t="s">
        <v>586</v>
      </c>
      <c r="B629" s="79">
        <v>12500</v>
      </c>
      <c r="C629" s="86">
        <f t="shared" si="48"/>
        <v>40535.867446393764</v>
      </c>
      <c r="D629" s="79">
        <v>42700</v>
      </c>
      <c r="E629" s="79">
        <v>26</v>
      </c>
      <c r="F629" s="79">
        <v>487</v>
      </c>
      <c r="G629" s="79">
        <v>255300</v>
      </c>
      <c r="H629" s="79" t="s">
        <v>268</v>
      </c>
      <c r="I629" s="79" t="s">
        <v>83</v>
      </c>
      <c r="J629" s="79">
        <v>0</v>
      </c>
      <c r="K629" s="79">
        <v>0</v>
      </c>
      <c r="L629" s="79">
        <v>1</v>
      </c>
      <c r="M629" s="34"/>
      <c r="N629" s="35">
        <f t="shared" si="45"/>
        <v>132.58189404884405</v>
      </c>
      <c r="O629" s="35">
        <f t="shared" si="46"/>
        <v>33729.827285861284</v>
      </c>
      <c r="P629" s="35">
        <f t="shared" si="49"/>
        <v>82.494467402082179</v>
      </c>
      <c r="Q629" s="35">
        <f t="shared" si="47"/>
        <v>27719.33608824986</v>
      </c>
      <c r="S629" s="112">
        <v>8674</v>
      </c>
      <c r="T629" s="35">
        <v>24689.35</v>
      </c>
    </row>
    <row r="630" spans="1:20" x14ac:dyDescent="0.25">
      <c r="A630" s="112" t="s">
        <v>1313</v>
      </c>
      <c r="B630" s="79">
        <v>10500</v>
      </c>
      <c r="C630" s="86">
        <f t="shared" si="48"/>
        <v>42391.274770777876</v>
      </c>
      <c r="D630" s="79">
        <v>46100</v>
      </c>
      <c r="E630" s="79">
        <v>272</v>
      </c>
      <c r="F630" s="79">
        <v>3109</v>
      </c>
      <c r="G630" s="79">
        <v>255400</v>
      </c>
      <c r="H630" s="79" t="s">
        <v>1027</v>
      </c>
      <c r="I630" s="79" t="s">
        <v>83</v>
      </c>
      <c r="J630" s="79">
        <v>0</v>
      </c>
      <c r="K630" s="79">
        <v>0</v>
      </c>
      <c r="L630" s="79">
        <v>1</v>
      </c>
      <c r="M630" s="34"/>
      <c r="N630" s="35">
        <f t="shared" si="45"/>
        <v>111.368791001029</v>
      </c>
      <c r="O630" s="35">
        <f t="shared" si="46"/>
        <v>31184.25492012348</v>
      </c>
      <c r="P630" s="35">
        <f t="shared" si="49"/>
        <v>69.295352617749018</v>
      </c>
      <c r="Q630" s="35">
        <f t="shared" si="47"/>
        <v>26135.442314129883</v>
      </c>
      <c r="S630" s="112">
        <v>8675</v>
      </c>
      <c r="T630" s="35">
        <v>24690.14</v>
      </c>
    </row>
    <row r="631" spans="1:20" x14ac:dyDescent="0.25">
      <c r="A631" s="112" t="s">
        <v>587</v>
      </c>
      <c r="B631" s="79">
        <v>17777</v>
      </c>
      <c r="C631" s="86">
        <f t="shared" si="48"/>
        <v>48053.344208809132</v>
      </c>
      <c r="D631" s="79">
        <v>50700</v>
      </c>
      <c r="E631" s="79">
        <v>32</v>
      </c>
      <c r="F631" s="79">
        <v>581</v>
      </c>
      <c r="G631" s="79">
        <v>255500</v>
      </c>
      <c r="H631" s="79" t="s">
        <v>268</v>
      </c>
      <c r="I631" s="79" t="s">
        <v>83</v>
      </c>
      <c r="J631" s="79">
        <v>0</v>
      </c>
      <c r="K631" s="79">
        <v>0</v>
      </c>
      <c r="L631" s="79">
        <v>1</v>
      </c>
      <c r="M631" s="34"/>
      <c r="N631" s="35">
        <f t="shared" si="45"/>
        <v>188.55266644050403</v>
      </c>
      <c r="O631" s="35">
        <f t="shared" si="46"/>
        <v>40446.319972860481</v>
      </c>
      <c r="P631" s="35">
        <f t="shared" si="49"/>
        <v>117.32033176054519</v>
      </c>
      <c r="Q631" s="35">
        <f t="shared" si="47"/>
        <v>31898.439811265423</v>
      </c>
      <c r="S631" s="112">
        <v>8684.5</v>
      </c>
      <c r="T631" s="35">
        <v>24697.66</v>
      </c>
    </row>
    <row r="632" spans="1:20" x14ac:dyDescent="0.25">
      <c r="A632" s="112" t="s">
        <v>1314</v>
      </c>
      <c r="B632" s="79">
        <v>4500</v>
      </c>
      <c r="C632" s="86">
        <f t="shared" si="48"/>
        <v>28051.470588235294</v>
      </c>
      <c r="D632" s="79">
        <v>32700</v>
      </c>
      <c r="E632" s="79">
        <v>145</v>
      </c>
      <c r="F632" s="79">
        <v>875</v>
      </c>
      <c r="G632" s="79">
        <v>255700</v>
      </c>
      <c r="H632" s="79" t="s">
        <v>1027</v>
      </c>
      <c r="I632" s="79" t="s">
        <v>85</v>
      </c>
      <c r="J632" s="79">
        <v>0</v>
      </c>
      <c r="K632" s="79">
        <v>0</v>
      </c>
      <c r="L632" s="79">
        <v>1</v>
      </c>
      <c r="M632" s="34"/>
      <c r="N632" s="35">
        <f t="shared" si="45"/>
        <v>47.729481857583856</v>
      </c>
      <c r="O632" s="35">
        <f t="shared" si="46"/>
        <v>23547.537822910061</v>
      </c>
      <c r="P632" s="35">
        <f t="shared" si="49"/>
        <v>29.698008264749586</v>
      </c>
      <c r="Q632" s="35">
        <f t="shared" si="47"/>
        <v>21383.760991769952</v>
      </c>
      <c r="S632" s="112">
        <v>8685</v>
      </c>
      <c r="T632" s="35">
        <v>24698.06</v>
      </c>
    </row>
    <row r="633" spans="1:20" x14ac:dyDescent="0.25">
      <c r="A633" s="112" t="s">
        <v>1315</v>
      </c>
      <c r="B633" s="79">
        <v>10955.5</v>
      </c>
      <c r="C633" s="86">
        <f t="shared" si="48"/>
        <v>33898.9010989011</v>
      </c>
      <c r="D633" s="79">
        <v>38400</v>
      </c>
      <c r="E633" s="79">
        <v>64</v>
      </c>
      <c r="F633" s="79">
        <v>482</v>
      </c>
      <c r="G633" s="79">
        <v>255900</v>
      </c>
      <c r="H633" s="79" t="s">
        <v>1027</v>
      </c>
      <c r="I633" s="79" t="s">
        <v>83</v>
      </c>
      <c r="J633" s="79">
        <v>0</v>
      </c>
      <c r="K633" s="79">
        <v>0</v>
      </c>
      <c r="L633" s="79">
        <v>1</v>
      </c>
      <c r="M633" s="34"/>
      <c r="N633" s="35">
        <f t="shared" si="45"/>
        <v>116.20007522016887</v>
      </c>
      <c r="O633" s="35">
        <f t="shared" si="46"/>
        <v>31764.009026420266</v>
      </c>
      <c r="P633" s="35">
        <f t="shared" si="49"/>
        <v>72.301451009880893</v>
      </c>
      <c r="Q633" s="35">
        <f t="shared" si="47"/>
        <v>26496.174121185708</v>
      </c>
      <c r="S633" s="112">
        <v>8687</v>
      </c>
      <c r="T633" s="35">
        <v>24699.64</v>
      </c>
    </row>
    <row r="634" spans="1:20" x14ac:dyDescent="0.25">
      <c r="A634" s="112" t="s">
        <v>1316</v>
      </c>
      <c r="B634" s="79">
        <v>4500</v>
      </c>
      <c r="C634" s="86">
        <f t="shared" si="48"/>
        <v>25826.701570680627</v>
      </c>
      <c r="D634" s="79">
        <v>31500</v>
      </c>
      <c r="E634" s="79">
        <v>172</v>
      </c>
      <c r="F634" s="79">
        <v>783</v>
      </c>
      <c r="G634" s="79">
        <v>256000</v>
      </c>
      <c r="H634" s="79" t="s">
        <v>1027</v>
      </c>
      <c r="I634" s="79" t="s">
        <v>85</v>
      </c>
      <c r="J634" s="79">
        <v>0</v>
      </c>
      <c r="K634" s="79">
        <v>0</v>
      </c>
      <c r="L634" s="79">
        <v>1</v>
      </c>
      <c r="M634" s="34"/>
      <c r="N634" s="35">
        <f t="shared" si="45"/>
        <v>47.729481857583856</v>
      </c>
      <c r="O634" s="35">
        <f t="shared" si="46"/>
        <v>23547.537822910061</v>
      </c>
      <c r="P634" s="35">
        <f t="shared" si="49"/>
        <v>29.698008264749586</v>
      </c>
      <c r="Q634" s="35">
        <f t="shared" si="47"/>
        <v>21383.760991769952</v>
      </c>
      <c r="S634" s="112">
        <v>8689.5</v>
      </c>
      <c r="T634" s="35">
        <v>24701.62</v>
      </c>
    </row>
    <row r="635" spans="1:20" x14ac:dyDescent="0.25">
      <c r="A635" s="112" t="s">
        <v>462</v>
      </c>
      <c r="B635" s="79">
        <v>15000</v>
      </c>
      <c r="C635" s="86">
        <f t="shared" si="48"/>
        <v>38642.514970059878</v>
      </c>
      <c r="D635" s="79">
        <v>43900</v>
      </c>
      <c r="E635" s="79">
        <v>40</v>
      </c>
      <c r="F635" s="79">
        <v>294</v>
      </c>
      <c r="G635" s="79">
        <v>256300</v>
      </c>
      <c r="H635" s="79" t="s">
        <v>268</v>
      </c>
      <c r="I635" s="79" t="s">
        <v>83</v>
      </c>
      <c r="J635" s="79">
        <v>0</v>
      </c>
      <c r="K635" s="79">
        <v>0</v>
      </c>
      <c r="L635" s="79">
        <v>1</v>
      </c>
      <c r="M635" s="34"/>
      <c r="N635" s="35">
        <f t="shared" si="45"/>
        <v>159.09827285861286</v>
      </c>
      <c r="O635" s="35">
        <f t="shared" si="46"/>
        <v>36911.79274303354</v>
      </c>
      <c r="P635" s="35">
        <f t="shared" si="49"/>
        <v>98.993360882498607</v>
      </c>
      <c r="Q635" s="35">
        <f t="shared" si="47"/>
        <v>29699.203305899831</v>
      </c>
      <c r="S635" s="112">
        <v>8708</v>
      </c>
      <c r="T635" s="35">
        <v>24716.27</v>
      </c>
    </row>
    <row r="636" spans="1:20" x14ac:dyDescent="0.25">
      <c r="A636" s="112" t="s">
        <v>1317</v>
      </c>
      <c r="B636" s="79">
        <v>13500</v>
      </c>
      <c r="C636" s="86">
        <f t="shared" si="48"/>
        <v>45587.900355871883</v>
      </c>
      <c r="D636" s="79">
        <v>49400</v>
      </c>
      <c r="E636" s="79">
        <v>412</v>
      </c>
      <c r="F636" s="79">
        <v>4927</v>
      </c>
      <c r="G636" s="79">
        <v>256500</v>
      </c>
      <c r="H636" s="79" t="s">
        <v>1027</v>
      </c>
      <c r="I636" s="79" t="s">
        <v>83</v>
      </c>
      <c r="J636" s="79">
        <v>0</v>
      </c>
      <c r="K636" s="79">
        <v>0</v>
      </c>
      <c r="L636" s="79">
        <v>1</v>
      </c>
      <c r="M636" s="34"/>
      <c r="N636" s="35">
        <f t="shared" si="45"/>
        <v>143.18844557275156</v>
      </c>
      <c r="O636" s="35">
        <f t="shared" si="46"/>
        <v>35002.613468730189</v>
      </c>
      <c r="P636" s="35">
        <f t="shared" si="49"/>
        <v>89.094024794248753</v>
      </c>
      <c r="Q636" s="35">
        <f t="shared" si="47"/>
        <v>28511.282975309849</v>
      </c>
      <c r="S636" s="112">
        <v>8720</v>
      </c>
      <c r="T636" s="35">
        <v>24725.78</v>
      </c>
    </row>
    <row r="637" spans="1:20" x14ac:dyDescent="0.25">
      <c r="A637" s="112" t="s">
        <v>1318</v>
      </c>
      <c r="B637" s="79">
        <v>9965</v>
      </c>
      <c r="C637" s="86">
        <f t="shared" si="48"/>
        <v>36891.98743126473</v>
      </c>
      <c r="D637" s="79">
        <v>39300</v>
      </c>
      <c r="E637" s="79">
        <v>78</v>
      </c>
      <c r="F637" s="79">
        <v>1195</v>
      </c>
      <c r="G637" s="79">
        <v>256600</v>
      </c>
      <c r="H637" s="79" t="s">
        <v>1027</v>
      </c>
      <c r="I637" s="79" t="s">
        <v>83</v>
      </c>
      <c r="J637" s="79">
        <v>0</v>
      </c>
      <c r="K637" s="79">
        <v>0</v>
      </c>
      <c r="L637" s="79">
        <v>1</v>
      </c>
      <c r="M637" s="34"/>
      <c r="N637" s="35">
        <f t="shared" si="45"/>
        <v>105.69428593573846</v>
      </c>
      <c r="O637" s="35">
        <f t="shared" si="46"/>
        <v>30503.314312288618</v>
      </c>
      <c r="P637" s="35">
        <f t="shared" si="49"/>
        <v>65.764589412939912</v>
      </c>
      <c r="Q637" s="35">
        <f t="shared" si="47"/>
        <v>25711.75072955279</v>
      </c>
      <c r="S637" s="112">
        <v>8745</v>
      </c>
      <c r="T637" s="35">
        <v>24745.58</v>
      </c>
    </row>
    <row r="638" spans="1:20" x14ac:dyDescent="0.25">
      <c r="A638" s="112" t="s">
        <v>588</v>
      </c>
      <c r="B638" s="79">
        <v>14250</v>
      </c>
      <c r="C638" s="86">
        <f t="shared" si="48"/>
        <v>33989.626556016599</v>
      </c>
      <c r="D638" s="79">
        <v>38100</v>
      </c>
      <c r="E638" s="79">
        <v>26</v>
      </c>
      <c r="F638" s="79">
        <v>215</v>
      </c>
      <c r="G638" s="79">
        <v>256700</v>
      </c>
      <c r="H638" s="79" t="s">
        <v>268</v>
      </c>
      <c r="I638" s="79" t="s">
        <v>83</v>
      </c>
      <c r="J638" s="79">
        <v>0</v>
      </c>
      <c r="K638" s="79">
        <v>0</v>
      </c>
      <c r="L638" s="79">
        <v>1</v>
      </c>
      <c r="M638" s="34"/>
      <c r="N638" s="35">
        <f t="shared" si="45"/>
        <v>151.14335921568221</v>
      </c>
      <c r="O638" s="35">
        <f t="shared" si="46"/>
        <v>35957.203105881868</v>
      </c>
      <c r="P638" s="35">
        <f t="shared" si="49"/>
        <v>94.043692838373687</v>
      </c>
      <c r="Q638" s="35">
        <f t="shared" si="47"/>
        <v>29105.243140604842</v>
      </c>
      <c r="S638" s="112">
        <v>8750</v>
      </c>
      <c r="T638" s="35">
        <v>24749.54</v>
      </c>
    </row>
    <row r="639" spans="1:20" x14ac:dyDescent="0.25">
      <c r="A639" s="112" t="s">
        <v>1319</v>
      </c>
      <c r="B639" s="79">
        <v>9500</v>
      </c>
      <c r="C639" s="86">
        <f t="shared" si="48"/>
        <v>44764.780944279031</v>
      </c>
      <c r="D639" s="79">
        <v>52100</v>
      </c>
      <c r="E639" s="79">
        <v>331</v>
      </c>
      <c r="F639" s="79">
        <v>2020</v>
      </c>
      <c r="G639" s="79">
        <v>256800</v>
      </c>
      <c r="H639" s="79" t="s">
        <v>1027</v>
      </c>
      <c r="I639" s="79" t="s">
        <v>83</v>
      </c>
      <c r="J639" s="79">
        <v>0</v>
      </c>
      <c r="K639" s="79">
        <v>0</v>
      </c>
      <c r="L639" s="79">
        <v>1</v>
      </c>
      <c r="M639" s="34"/>
      <c r="N639" s="35">
        <f t="shared" si="45"/>
        <v>100.76223947712148</v>
      </c>
      <c r="O639" s="35">
        <f t="shared" si="46"/>
        <v>29911.468737254578</v>
      </c>
      <c r="P639" s="35">
        <f t="shared" si="49"/>
        <v>62.695795225582451</v>
      </c>
      <c r="Q639" s="35">
        <f t="shared" si="47"/>
        <v>25343.495427069895</v>
      </c>
      <c r="S639" s="112">
        <v>8763</v>
      </c>
      <c r="T639" s="35">
        <v>24759.83</v>
      </c>
    </row>
    <row r="640" spans="1:20" x14ac:dyDescent="0.25">
      <c r="A640" s="112" t="s">
        <v>589</v>
      </c>
      <c r="B640" s="79">
        <v>9648</v>
      </c>
      <c r="C640" s="86">
        <f t="shared" si="48"/>
        <v>91150.984936268826</v>
      </c>
      <c r="D640" s="79">
        <v>99700</v>
      </c>
      <c r="E640" s="79">
        <v>74</v>
      </c>
      <c r="F640" s="79">
        <v>789</v>
      </c>
      <c r="G640" s="79">
        <v>257300</v>
      </c>
      <c r="H640" s="79" t="s">
        <v>268</v>
      </c>
      <c r="I640" s="79" t="s">
        <v>83</v>
      </c>
      <c r="J640" s="79">
        <v>0</v>
      </c>
      <c r="K640" s="79">
        <v>0</v>
      </c>
      <c r="L640" s="79">
        <v>1</v>
      </c>
      <c r="M640" s="34"/>
      <c r="N640" s="35">
        <f t="shared" si="45"/>
        <v>102.3320091026598</v>
      </c>
      <c r="O640" s="35">
        <f t="shared" si="46"/>
        <v>30099.841092319177</v>
      </c>
      <c r="P640" s="35">
        <f t="shared" si="49"/>
        <v>63.672529719623107</v>
      </c>
      <c r="Q640" s="35">
        <f t="shared" si="47"/>
        <v>25460.703566354772</v>
      </c>
      <c r="S640" s="112">
        <v>8768</v>
      </c>
      <c r="T640" s="35">
        <v>24763.79</v>
      </c>
    </row>
    <row r="641" spans="1:20" x14ac:dyDescent="0.25">
      <c r="A641" s="112" t="s">
        <v>590</v>
      </c>
      <c r="B641" s="79">
        <v>12156.5</v>
      </c>
      <c r="C641" s="86">
        <f t="shared" si="48"/>
        <v>36346.867924528298</v>
      </c>
      <c r="D641" s="79">
        <v>40200</v>
      </c>
      <c r="E641" s="79">
        <v>127</v>
      </c>
      <c r="F641" s="79">
        <v>1198</v>
      </c>
      <c r="G641" s="79">
        <v>257500</v>
      </c>
      <c r="H641" s="79" t="s">
        <v>268</v>
      </c>
      <c r="I641" s="79" t="s">
        <v>83</v>
      </c>
      <c r="J641" s="79">
        <v>0</v>
      </c>
      <c r="K641" s="79">
        <v>0</v>
      </c>
      <c r="L641" s="79">
        <v>1</v>
      </c>
      <c r="M641" s="34"/>
      <c r="N641" s="35">
        <f t="shared" si="45"/>
        <v>128.93854360038182</v>
      </c>
      <c r="O641" s="35">
        <f t="shared" si="46"/>
        <v>33292.625232045815</v>
      </c>
      <c r="P641" s="35">
        <f t="shared" si="49"/>
        <v>80.227519437872957</v>
      </c>
      <c r="Q641" s="35">
        <f t="shared" si="47"/>
        <v>27447.302332544754</v>
      </c>
      <c r="S641" s="112">
        <v>8773</v>
      </c>
      <c r="T641" s="35">
        <v>24767.75</v>
      </c>
    </row>
    <row r="642" spans="1:20" x14ac:dyDescent="0.25">
      <c r="A642" s="112" t="s">
        <v>591</v>
      </c>
      <c r="B642" s="79">
        <v>9500</v>
      </c>
      <c r="C642" s="86">
        <f t="shared" si="48"/>
        <v>33589.420654911839</v>
      </c>
      <c r="D642" s="79">
        <v>38100</v>
      </c>
      <c r="E642" s="79">
        <v>47</v>
      </c>
      <c r="F642" s="79">
        <v>350</v>
      </c>
      <c r="G642" s="79">
        <v>257900</v>
      </c>
      <c r="H642" s="79" t="s">
        <v>268</v>
      </c>
      <c r="I642" s="79" t="s">
        <v>83</v>
      </c>
      <c r="J642" s="79">
        <v>0</v>
      </c>
      <c r="K642" s="79">
        <v>0</v>
      </c>
      <c r="L642" s="79">
        <v>1</v>
      </c>
      <c r="M642" s="34"/>
      <c r="N642" s="35">
        <f t="shared" si="45"/>
        <v>100.76223947712148</v>
      </c>
      <c r="O642" s="35">
        <f t="shared" si="46"/>
        <v>29911.468737254578</v>
      </c>
      <c r="P642" s="35">
        <f t="shared" si="49"/>
        <v>62.695795225582451</v>
      </c>
      <c r="Q642" s="35">
        <f t="shared" si="47"/>
        <v>25343.495427069895</v>
      </c>
      <c r="S642" s="112">
        <v>8778</v>
      </c>
      <c r="T642" s="35">
        <v>24771.71</v>
      </c>
    </row>
    <row r="643" spans="1:20" x14ac:dyDescent="0.25">
      <c r="A643" s="112" t="s">
        <v>592</v>
      </c>
      <c r="B643" s="79">
        <v>6000</v>
      </c>
      <c r="C643" s="86">
        <f t="shared" si="48"/>
        <v>40937.353629976584</v>
      </c>
      <c r="D643" s="79">
        <v>45700</v>
      </c>
      <c r="E643" s="79">
        <v>178</v>
      </c>
      <c r="F643" s="79">
        <v>1530</v>
      </c>
      <c r="G643" s="79">
        <v>258000</v>
      </c>
      <c r="H643" s="79" t="s">
        <v>268</v>
      </c>
      <c r="I643" s="79" t="s">
        <v>83</v>
      </c>
      <c r="J643" s="79">
        <v>0</v>
      </c>
      <c r="K643" s="79">
        <v>0</v>
      </c>
      <c r="L643" s="79">
        <v>1</v>
      </c>
      <c r="M643" s="34"/>
      <c r="N643" s="35">
        <f t="shared" si="45"/>
        <v>63.639309143445139</v>
      </c>
      <c r="O643" s="35">
        <f t="shared" si="46"/>
        <v>25456.717097213419</v>
      </c>
      <c r="P643" s="35">
        <f t="shared" si="49"/>
        <v>39.59734435299945</v>
      </c>
      <c r="Q643" s="35">
        <f t="shared" si="47"/>
        <v>22571.681322359935</v>
      </c>
      <c r="S643" s="112">
        <v>8792</v>
      </c>
      <c r="T643" s="35">
        <v>24782.799999999999</v>
      </c>
    </row>
    <row r="644" spans="1:20" x14ac:dyDescent="0.25">
      <c r="A644" s="112" t="s">
        <v>1320</v>
      </c>
      <c r="B644" s="79">
        <v>7250</v>
      </c>
      <c r="C644" s="86">
        <f t="shared" si="48"/>
        <v>36791.129643669447</v>
      </c>
      <c r="D644" s="79">
        <v>41300</v>
      </c>
      <c r="E644" s="79">
        <v>144</v>
      </c>
      <c r="F644" s="79">
        <v>1175</v>
      </c>
      <c r="G644" s="79">
        <v>258100</v>
      </c>
      <c r="H644" s="79" t="s">
        <v>1027</v>
      </c>
      <c r="I644" s="79" t="s">
        <v>85</v>
      </c>
      <c r="J644" s="79">
        <v>0</v>
      </c>
      <c r="K644" s="79">
        <v>0</v>
      </c>
      <c r="L644" s="79">
        <v>1</v>
      </c>
      <c r="M644" s="34"/>
      <c r="N644" s="35">
        <f t="shared" si="45"/>
        <v>76.897498548329551</v>
      </c>
      <c r="O644" s="35">
        <f t="shared" si="46"/>
        <v>27047.699825799544</v>
      </c>
      <c r="P644" s="35">
        <f t="shared" si="49"/>
        <v>47.846791093207663</v>
      </c>
      <c r="Q644" s="35">
        <f t="shared" si="47"/>
        <v>23561.614931184922</v>
      </c>
      <c r="S644" s="112">
        <v>8797</v>
      </c>
      <c r="T644" s="35">
        <v>24786.76</v>
      </c>
    </row>
    <row r="645" spans="1:20" x14ac:dyDescent="0.25">
      <c r="A645" s="112" t="s">
        <v>1109</v>
      </c>
      <c r="B645" s="79">
        <v>7162.5</v>
      </c>
      <c r="C645" s="86">
        <f t="shared" si="48"/>
        <v>31560.658578856153</v>
      </c>
      <c r="D645" s="79">
        <v>38500</v>
      </c>
      <c r="E645" s="79">
        <v>208</v>
      </c>
      <c r="F645" s="79">
        <v>946</v>
      </c>
      <c r="G645" s="79">
        <v>258200</v>
      </c>
      <c r="H645" s="79" t="s">
        <v>1027</v>
      </c>
      <c r="I645" s="79" t="s">
        <v>85</v>
      </c>
      <c r="J645" s="79">
        <v>0</v>
      </c>
      <c r="K645" s="79">
        <v>0</v>
      </c>
      <c r="L645" s="79">
        <v>1</v>
      </c>
      <c r="M645" s="34"/>
      <c r="N645" s="35">
        <f t="shared" si="45"/>
        <v>75.96942528998764</v>
      </c>
      <c r="O645" s="35">
        <f t="shared" si="46"/>
        <v>26936.331034798517</v>
      </c>
      <c r="P645" s="35">
        <f t="shared" si="49"/>
        <v>47.269329821393086</v>
      </c>
      <c r="Q645" s="35">
        <f t="shared" si="47"/>
        <v>23492.319578567171</v>
      </c>
      <c r="S645" s="112">
        <v>8801</v>
      </c>
      <c r="T645" s="35">
        <v>24789.919999999998</v>
      </c>
    </row>
    <row r="646" spans="1:20" x14ac:dyDescent="0.25">
      <c r="A646" s="112" t="s">
        <v>593</v>
      </c>
      <c r="B646" s="79">
        <v>19888</v>
      </c>
      <c r="C646" s="86">
        <f t="shared" si="48"/>
        <v>41557.191201353635</v>
      </c>
      <c r="D646" s="79">
        <v>44900</v>
      </c>
      <c r="E646" s="79">
        <v>44</v>
      </c>
      <c r="F646" s="79">
        <v>547</v>
      </c>
      <c r="G646" s="79">
        <v>258600</v>
      </c>
      <c r="H646" s="79" t="s">
        <v>268</v>
      </c>
      <c r="I646" s="79" t="s">
        <v>83</v>
      </c>
      <c r="J646" s="79">
        <v>0</v>
      </c>
      <c r="K646" s="79">
        <v>0</v>
      </c>
      <c r="L646" s="79">
        <v>1</v>
      </c>
      <c r="M646" s="34"/>
      <c r="N646" s="35">
        <f t="shared" ref="N646:N709" si="50">-PMT($O$3/12,120,B646)</f>
        <v>210.94309670747282</v>
      </c>
      <c r="O646" s="35">
        <f t="shared" ref="O646:O709" si="51">N646*12*10+$O$2</f>
        <v>43133.171604896736</v>
      </c>
      <c r="P646" s="35">
        <f t="shared" si="49"/>
        <v>131.25199741540882</v>
      </c>
      <c r="Q646" s="35">
        <f t="shared" ref="Q646:Q709" si="52">P646*12*10+$O$2</f>
        <v>33570.239689849055</v>
      </c>
      <c r="S646" s="112">
        <v>8810</v>
      </c>
      <c r="T646" s="35">
        <v>24797.05</v>
      </c>
    </row>
    <row r="647" spans="1:20" x14ac:dyDescent="0.25">
      <c r="A647" s="112" t="s">
        <v>594</v>
      </c>
      <c r="B647" s="79">
        <v>25125</v>
      </c>
      <c r="C647" s="86">
        <f t="shared" ref="C647:C710" si="53">D647*F647/SUM(E647:F647)</f>
        <v>54065.753424657538</v>
      </c>
      <c r="D647" s="79">
        <v>57200</v>
      </c>
      <c r="E647" s="79">
        <v>40</v>
      </c>
      <c r="F647" s="79">
        <v>690</v>
      </c>
      <c r="G647" s="79">
        <v>258700</v>
      </c>
      <c r="H647" s="79" t="s">
        <v>268</v>
      </c>
      <c r="I647" s="79" t="s">
        <v>83</v>
      </c>
      <c r="J647" s="79">
        <v>0</v>
      </c>
      <c r="K647" s="79">
        <v>0</v>
      </c>
      <c r="L647" s="79">
        <v>1</v>
      </c>
      <c r="M647" s="34"/>
      <c r="N647" s="35">
        <f t="shared" si="50"/>
        <v>266.48960703817653</v>
      </c>
      <c r="O647" s="35">
        <f t="shared" si="51"/>
        <v>49798.752844581184</v>
      </c>
      <c r="P647" s="35">
        <f t="shared" ref="P647:P710" si="54">-PMT($O$3/12,240,B647)</f>
        <v>165.81387947818519</v>
      </c>
      <c r="Q647" s="35">
        <f t="shared" si="52"/>
        <v>37717.665537382221</v>
      </c>
      <c r="S647" s="112">
        <v>8832</v>
      </c>
      <c r="T647" s="35">
        <v>24814.47</v>
      </c>
    </row>
    <row r="648" spans="1:20" x14ac:dyDescent="0.25">
      <c r="A648" s="112" t="s">
        <v>1321</v>
      </c>
      <c r="B648" s="79">
        <v>21500</v>
      </c>
      <c r="C648" s="86">
        <f t="shared" si="53"/>
        <v>48317.281373231272</v>
      </c>
      <c r="D648" s="79">
        <v>52100</v>
      </c>
      <c r="E648" s="79">
        <v>313</v>
      </c>
      <c r="F648" s="79">
        <v>3998</v>
      </c>
      <c r="G648" s="79">
        <v>258900</v>
      </c>
      <c r="H648" s="79" t="s">
        <v>1027</v>
      </c>
      <c r="I648" s="79" t="s">
        <v>83</v>
      </c>
      <c r="J648" s="79">
        <v>0</v>
      </c>
      <c r="K648" s="79">
        <v>0</v>
      </c>
      <c r="L648" s="79">
        <v>1</v>
      </c>
      <c r="M648" s="34"/>
      <c r="N648" s="35">
        <f t="shared" si="50"/>
        <v>228.04085776401178</v>
      </c>
      <c r="O648" s="35">
        <f t="shared" si="51"/>
        <v>45184.902931681412</v>
      </c>
      <c r="P648" s="35">
        <f t="shared" si="54"/>
        <v>141.89048393158134</v>
      </c>
      <c r="Q648" s="35">
        <f t="shared" si="52"/>
        <v>34846.858071789757</v>
      </c>
      <c r="S648" s="112">
        <v>8833</v>
      </c>
      <c r="T648" s="35">
        <v>24815.27</v>
      </c>
    </row>
    <row r="649" spans="1:20" x14ac:dyDescent="0.25">
      <c r="A649" s="112" t="s">
        <v>1322</v>
      </c>
      <c r="B649" s="79">
        <v>19500</v>
      </c>
      <c r="C649" s="86">
        <f t="shared" si="53"/>
        <v>40246.280087527353</v>
      </c>
      <c r="D649" s="79">
        <v>42600</v>
      </c>
      <c r="E649" s="79">
        <v>101</v>
      </c>
      <c r="F649" s="79">
        <v>1727</v>
      </c>
      <c r="G649" s="79">
        <v>259000</v>
      </c>
      <c r="H649" s="79" t="s">
        <v>1027</v>
      </c>
      <c r="I649" s="79" t="s">
        <v>83</v>
      </c>
      <c r="J649" s="79">
        <v>0</v>
      </c>
      <c r="K649" s="79">
        <v>0</v>
      </c>
      <c r="L649" s="79">
        <v>1</v>
      </c>
      <c r="M649" s="34"/>
      <c r="N649" s="35">
        <f t="shared" si="50"/>
        <v>206.82775471619669</v>
      </c>
      <c r="O649" s="35">
        <f t="shared" si="51"/>
        <v>42639.330565943601</v>
      </c>
      <c r="P649" s="35">
        <f t="shared" si="54"/>
        <v>128.6913691472482</v>
      </c>
      <c r="Q649" s="35">
        <f t="shared" si="52"/>
        <v>33262.96429766978</v>
      </c>
      <c r="S649" s="112">
        <v>8840</v>
      </c>
      <c r="T649" s="35">
        <v>24820.81</v>
      </c>
    </row>
    <row r="650" spans="1:20" x14ac:dyDescent="0.25">
      <c r="A650" s="112" t="s">
        <v>1323</v>
      </c>
      <c r="B650" s="79">
        <v>18135</v>
      </c>
      <c r="C650" s="86">
        <f t="shared" si="53"/>
        <v>37483.550295857989</v>
      </c>
      <c r="D650" s="79">
        <v>40400</v>
      </c>
      <c r="E650" s="79">
        <v>122</v>
      </c>
      <c r="F650" s="79">
        <v>1568</v>
      </c>
      <c r="G650" s="79">
        <v>259100</v>
      </c>
      <c r="H650" s="79" t="s">
        <v>1027</v>
      </c>
      <c r="I650" s="79" t="s">
        <v>83</v>
      </c>
      <c r="J650" s="79">
        <v>0</v>
      </c>
      <c r="K650" s="79">
        <v>0</v>
      </c>
      <c r="L650" s="79">
        <v>1</v>
      </c>
      <c r="M650" s="34"/>
      <c r="N650" s="35">
        <f t="shared" si="50"/>
        <v>192.34981188606295</v>
      </c>
      <c r="O650" s="35">
        <f t="shared" si="51"/>
        <v>40901.977426327554</v>
      </c>
      <c r="P650" s="35">
        <f t="shared" si="54"/>
        <v>119.68297330694082</v>
      </c>
      <c r="Q650" s="35">
        <f t="shared" si="52"/>
        <v>32181.956796832899</v>
      </c>
      <c r="S650" s="112">
        <v>8847.5</v>
      </c>
      <c r="T650" s="35">
        <v>24826.75</v>
      </c>
    </row>
    <row r="651" spans="1:20" x14ac:dyDescent="0.25">
      <c r="A651" s="112" t="s">
        <v>1324</v>
      </c>
      <c r="B651" s="79">
        <v>5300</v>
      </c>
      <c r="C651" s="86">
        <f t="shared" si="53"/>
        <v>26160.829875518673</v>
      </c>
      <c r="D651" s="79">
        <v>32200</v>
      </c>
      <c r="E651" s="79">
        <v>452</v>
      </c>
      <c r="F651" s="79">
        <v>1958</v>
      </c>
      <c r="G651" s="79">
        <v>259600</v>
      </c>
      <c r="H651" s="79" t="s">
        <v>1027</v>
      </c>
      <c r="I651" s="79" t="s">
        <v>85</v>
      </c>
      <c r="J651" s="79">
        <v>0</v>
      </c>
      <c r="K651" s="79">
        <v>0</v>
      </c>
      <c r="L651" s="79">
        <v>1</v>
      </c>
      <c r="M651" s="34"/>
      <c r="N651" s="35">
        <f t="shared" si="50"/>
        <v>56.214723076709873</v>
      </c>
      <c r="O651" s="35">
        <f t="shared" si="51"/>
        <v>24565.766769205184</v>
      </c>
      <c r="P651" s="35">
        <f t="shared" si="54"/>
        <v>34.977654178482844</v>
      </c>
      <c r="Q651" s="35">
        <f t="shared" si="52"/>
        <v>22017.31850141794</v>
      </c>
      <c r="S651" s="112">
        <v>8862</v>
      </c>
      <c r="T651" s="35">
        <v>24838.23</v>
      </c>
    </row>
    <row r="652" spans="1:20" x14ac:dyDescent="0.25">
      <c r="A652" s="112" t="s">
        <v>3271</v>
      </c>
      <c r="B652" s="79">
        <v>14500</v>
      </c>
      <c r="C652" s="86">
        <f t="shared" si="53"/>
        <v>40333.76865671642</v>
      </c>
      <c r="D652" s="79">
        <v>47100</v>
      </c>
      <c r="E652" s="79">
        <v>77</v>
      </c>
      <c r="F652" s="79">
        <v>459</v>
      </c>
      <c r="G652" s="79">
        <v>259800</v>
      </c>
      <c r="H652" s="79" t="s">
        <v>268</v>
      </c>
      <c r="I652" s="79" t="s">
        <v>83</v>
      </c>
      <c r="J652" s="79">
        <v>0</v>
      </c>
      <c r="K652" s="79">
        <v>0</v>
      </c>
      <c r="L652" s="79">
        <v>1</v>
      </c>
      <c r="M652" s="34"/>
      <c r="N652" s="35">
        <f t="shared" si="50"/>
        <v>153.7949970966591</v>
      </c>
      <c r="O652" s="35">
        <f t="shared" si="51"/>
        <v>36275.399651599088</v>
      </c>
      <c r="P652" s="35">
        <f t="shared" si="54"/>
        <v>95.693582186415327</v>
      </c>
      <c r="Q652" s="35">
        <f t="shared" si="52"/>
        <v>29303.229862369841</v>
      </c>
      <c r="S652" s="112">
        <v>8868</v>
      </c>
      <c r="T652" s="35">
        <v>24842.98</v>
      </c>
    </row>
    <row r="653" spans="1:20" x14ac:dyDescent="0.25">
      <c r="A653" s="112" t="s">
        <v>595</v>
      </c>
      <c r="B653" s="79">
        <v>17250</v>
      </c>
      <c r="C653" s="86">
        <f t="shared" si="53"/>
        <v>42497.695852534562</v>
      </c>
      <c r="D653" s="79">
        <v>47700</v>
      </c>
      <c r="E653" s="79">
        <v>71</v>
      </c>
      <c r="F653" s="79">
        <v>580</v>
      </c>
      <c r="G653" s="79">
        <v>259900</v>
      </c>
      <c r="H653" s="79" t="s">
        <v>268</v>
      </c>
      <c r="I653" s="79" t="s">
        <v>83</v>
      </c>
      <c r="J653" s="79">
        <v>0</v>
      </c>
      <c r="K653" s="79">
        <v>0</v>
      </c>
      <c r="L653" s="79">
        <v>1</v>
      </c>
      <c r="M653" s="34"/>
      <c r="N653" s="35">
        <f t="shared" si="50"/>
        <v>182.96301378740478</v>
      </c>
      <c r="O653" s="35">
        <f t="shared" si="51"/>
        <v>39775.561654488571</v>
      </c>
      <c r="P653" s="35">
        <f t="shared" si="54"/>
        <v>113.84236501487341</v>
      </c>
      <c r="Q653" s="35">
        <f t="shared" si="52"/>
        <v>31481.083801784807</v>
      </c>
      <c r="S653" s="112">
        <v>8870</v>
      </c>
      <c r="T653" s="35">
        <v>24844.57</v>
      </c>
    </row>
    <row r="654" spans="1:20" x14ac:dyDescent="0.25">
      <c r="A654" s="112" t="s">
        <v>596</v>
      </c>
      <c r="B654" s="79">
        <v>12500</v>
      </c>
      <c r="C654" s="86">
        <f t="shared" si="53"/>
        <v>42601.993355481725</v>
      </c>
      <c r="D654" s="79">
        <v>46800</v>
      </c>
      <c r="E654" s="79">
        <v>27</v>
      </c>
      <c r="F654" s="79">
        <v>274</v>
      </c>
      <c r="G654" s="79">
        <v>260000</v>
      </c>
      <c r="H654" s="79" t="s">
        <v>268</v>
      </c>
      <c r="I654" s="79" t="s">
        <v>83</v>
      </c>
      <c r="J654" s="79">
        <v>0</v>
      </c>
      <c r="K654" s="79">
        <v>0</v>
      </c>
      <c r="L654" s="79">
        <v>1</v>
      </c>
      <c r="M654" s="34"/>
      <c r="N654" s="35">
        <f t="shared" si="50"/>
        <v>132.58189404884405</v>
      </c>
      <c r="O654" s="35">
        <f t="shared" si="51"/>
        <v>33729.827285861284</v>
      </c>
      <c r="P654" s="35">
        <f t="shared" si="54"/>
        <v>82.494467402082179</v>
      </c>
      <c r="Q654" s="35">
        <f t="shared" si="52"/>
        <v>27719.33608824986</v>
      </c>
      <c r="S654" s="112">
        <v>8875</v>
      </c>
      <c r="T654" s="35">
        <v>24848.53</v>
      </c>
    </row>
    <row r="655" spans="1:20" x14ac:dyDescent="0.25">
      <c r="A655" s="112" t="s">
        <v>597</v>
      </c>
      <c r="B655" s="79">
        <v>19500</v>
      </c>
      <c r="C655" s="86">
        <f t="shared" si="53"/>
        <v>49942.857142857145</v>
      </c>
      <c r="D655" s="79">
        <v>55200</v>
      </c>
      <c r="E655" s="79">
        <v>42</v>
      </c>
      <c r="F655" s="79">
        <v>399</v>
      </c>
      <c r="G655" s="79">
        <v>260300</v>
      </c>
      <c r="H655" s="79" t="s">
        <v>268</v>
      </c>
      <c r="I655" s="79" t="s">
        <v>83</v>
      </c>
      <c r="J655" s="79">
        <v>0</v>
      </c>
      <c r="K655" s="79">
        <v>0</v>
      </c>
      <c r="L655" s="79">
        <v>1</v>
      </c>
      <c r="M655" s="34"/>
      <c r="N655" s="35">
        <f t="shared" si="50"/>
        <v>206.82775471619669</v>
      </c>
      <c r="O655" s="35">
        <f t="shared" si="51"/>
        <v>42639.330565943601</v>
      </c>
      <c r="P655" s="35">
        <f t="shared" si="54"/>
        <v>128.6913691472482</v>
      </c>
      <c r="Q655" s="35">
        <f t="shared" si="52"/>
        <v>33262.96429766978</v>
      </c>
      <c r="S655" s="112">
        <v>8881</v>
      </c>
      <c r="T655" s="35">
        <v>24853.279999999999</v>
      </c>
    </row>
    <row r="656" spans="1:20" x14ac:dyDescent="0.25">
      <c r="A656" s="112" t="s">
        <v>598</v>
      </c>
      <c r="B656" s="79">
        <v>13500</v>
      </c>
      <c r="C656" s="86">
        <f t="shared" si="53"/>
        <v>46542.686567164179</v>
      </c>
      <c r="D656" s="79">
        <v>51600</v>
      </c>
      <c r="E656" s="79">
        <v>197</v>
      </c>
      <c r="F656" s="79">
        <v>1813</v>
      </c>
      <c r="G656" s="79">
        <v>260700</v>
      </c>
      <c r="H656" s="79" t="s">
        <v>268</v>
      </c>
      <c r="I656" s="79" t="s">
        <v>83</v>
      </c>
      <c r="J656" s="79">
        <v>0</v>
      </c>
      <c r="K656" s="79">
        <v>0</v>
      </c>
      <c r="L656" s="79">
        <v>1</v>
      </c>
      <c r="M656" s="34"/>
      <c r="N656" s="35">
        <f t="shared" si="50"/>
        <v>143.18844557275156</v>
      </c>
      <c r="O656" s="35">
        <f t="shared" si="51"/>
        <v>35002.613468730189</v>
      </c>
      <c r="P656" s="35">
        <f t="shared" si="54"/>
        <v>89.094024794248753</v>
      </c>
      <c r="Q656" s="35">
        <f t="shared" si="52"/>
        <v>28511.282975309849</v>
      </c>
      <c r="S656" s="112">
        <v>8885.5</v>
      </c>
      <c r="T656" s="35">
        <v>24856.84</v>
      </c>
    </row>
    <row r="657" spans="1:20" x14ac:dyDescent="0.25">
      <c r="A657" s="112" t="s">
        <v>599</v>
      </c>
      <c r="B657" s="79">
        <v>18050</v>
      </c>
      <c r="C657" s="86">
        <f t="shared" si="53"/>
        <v>39222.327790973868</v>
      </c>
      <c r="D657" s="79">
        <v>43800</v>
      </c>
      <c r="E657" s="79">
        <v>88</v>
      </c>
      <c r="F657" s="79">
        <v>754</v>
      </c>
      <c r="G657" s="79">
        <v>260800</v>
      </c>
      <c r="H657" s="79" t="s">
        <v>268</v>
      </c>
      <c r="I657" s="79" t="s">
        <v>83</v>
      </c>
      <c r="J657" s="79">
        <v>0</v>
      </c>
      <c r="K657" s="79">
        <v>0</v>
      </c>
      <c r="L657" s="79">
        <v>1</v>
      </c>
      <c r="M657" s="34"/>
      <c r="N657" s="35">
        <f t="shared" si="50"/>
        <v>191.44825500653081</v>
      </c>
      <c r="O657" s="35">
        <f t="shared" si="51"/>
        <v>40793.790600783694</v>
      </c>
      <c r="P657" s="35">
        <f t="shared" si="54"/>
        <v>119.12201092860667</v>
      </c>
      <c r="Q657" s="35">
        <f t="shared" si="52"/>
        <v>32114.641311432802</v>
      </c>
      <c r="S657" s="112">
        <v>8889</v>
      </c>
      <c r="T657" s="35">
        <v>24859.62</v>
      </c>
    </row>
    <row r="658" spans="1:20" x14ac:dyDescent="0.25">
      <c r="A658" s="112" t="s">
        <v>1325</v>
      </c>
      <c r="B658" s="79">
        <v>15750</v>
      </c>
      <c r="C658" s="86">
        <f t="shared" si="53"/>
        <v>48109.990545225337</v>
      </c>
      <c r="D658" s="79">
        <v>52100</v>
      </c>
      <c r="E658" s="79">
        <v>243</v>
      </c>
      <c r="F658" s="79">
        <v>2930</v>
      </c>
      <c r="G658" s="79">
        <v>260900</v>
      </c>
      <c r="H658" s="79" t="s">
        <v>1027</v>
      </c>
      <c r="I658" s="79" t="s">
        <v>83</v>
      </c>
      <c r="J658" s="79">
        <v>0</v>
      </c>
      <c r="K658" s="79">
        <v>0</v>
      </c>
      <c r="L658" s="79">
        <v>1</v>
      </c>
      <c r="M658" s="34"/>
      <c r="N658" s="35">
        <f t="shared" si="50"/>
        <v>167.05318650154351</v>
      </c>
      <c r="O658" s="35">
        <f t="shared" si="51"/>
        <v>37866.38238018522</v>
      </c>
      <c r="P658" s="35">
        <f t="shared" si="54"/>
        <v>103.94302892662355</v>
      </c>
      <c r="Q658" s="35">
        <f t="shared" si="52"/>
        <v>30293.163471194825</v>
      </c>
      <c r="S658" s="112">
        <v>8925</v>
      </c>
      <c r="T658" s="35">
        <v>24888.13</v>
      </c>
    </row>
    <row r="659" spans="1:20" x14ac:dyDescent="0.25">
      <c r="A659" s="112" t="s">
        <v>3272</v>
      </c>
      <c r="B659" s="79">
        <v>15000</v>
      </c>
      <c r="C659" s="86">
        <f t="shared" si="53"/>
        <v>37803.945111492285</v>
      </c>
      <c r="D659" s="79">
        <v>43300</v>
      </c>
      <c r="E659" s="79">
        <v>74</v>
      </c>
      <c r="F659" s="79">
        <v>509</v>
      </c>
      <c r="G659" s="79">
        <v>261000</v>
      </c>
      <c r="H659" s="79" t="s">
        <v>268</v>
      </c>
      <c r="I659" s="79" t="s">
        <v>83</v>
      </c>
      <c r="J659" s="79">
        <v>0</v>
      </c>
      <c r="K659" s="79">
        <v>0</v>
      </c>
      <c r="L659" s="79">
        <v>1</v>
      </c>
      <c r="M659" s="34"/>
      <c r="N659" s="35">
        <f t="shared" si="50"/>
        <v>159.09827285861286</v>
      </c>
      <c r="O659" s="35">
        <f t="shared" si="51"/>
        <v>36911.79274303354</v>
      </c>
      <c r="P659" s="35">
        <f t="shared" si="54"/>
        <v>98.993360882498607</v>
      </c>
      <c r="Q659" s="35">
        <f t="shared" si="52"/>
        <v>29699.203305899831</v>
      </c>
      <c r="S659" s="112">
        <v>8926</v>
      </c>
      <c r="T659" s="35">
        <v>24888.92</v>
      </c>
    </row>
    <row r="660" spans="1:20" x14ac:dyDescent="0.25">
      <c r="A660" s="112" t="s">
        <v>1326</v>
      </c>
      <c r="B660" s="79">
        <v>5500</v>
      </c>
      <c r="C660" s="86">
        <f t="shared" si="53"/>
        <v>34564.542219346491</v>
      </c>
      <c r="D660" s="79">
        <v>40500</v>
      </c>
      <c r="E660" s="79">
        <v>453</v>
      </c>
      <c r="F660" s="79">
        <v>2638</v>
      </c>
      <c r="G660" s="79">
        <v>261500</v>
      </c>
      <c r="H660" s="79" t="s">
        <v>1027</v>
      </c>
      <c r="I660" s="79" t="s">
        <v>85</v>
      </c>
      <c r="J660" s="79">
        <v>0</v>
      </c>
      <c r="K660" s="79">
        <v>0</v>
      </c>
      <c r="L660" s="79">
        <v>1</v>
      </c>
      <c r="M660" s="34"/>
      <c r="N660" s="35">
        <f t="shared" si="50"/>
        <v>58.336033381491376</v>
      </c>
      <c r="O660" s="35">
        <f t="shared" si="51"/>
        <v>24820.324005778966</v>
      </c>
      <c r="P660" s="35">
        <f t="shared" si="54"/>
        <v>36.297565656916156</v>
      </c>
      <c r="Q660" s="35">
        <f t="shared" si="52"/>
        <v>22175.70787882994</v>
      </c>
      <c r="S660" s="112">
        <v>8929</v>
      </c>
      <c r="T660" s="35">
        <v>24891.29</v>
      </c>
    </row>
    <row r="661" spans="1:20" x14ac:dyDescent="0.25">
      <c r="A661" s="112" t="s">
        <v>600</v>
      </c>
      <c r="B661" s="79">
        <v>20400</v>
      </c>
      <c r="C661" s="86">
        <f t="shared" si="53"/>
        <v>48794.935344827587</v>
      </c>
      <c r="D661" s="79">
        <v>54100</v>
      </c>
      <c r="E661" s="79">
        <v>182</v>
      </c>
      <c r="F661" s="79">
        <v>1674</v>
      </c>
      <c r="G661" s="79">
        <v>261600</v>
      </c>
      <c r="H661" s="79" t="s">
        <v>268</v>
      </c>
      <c r="I661" s="79" t="s">
        <v>83</v>
      </c>
      <c r="J661" s="79">
        <v>0</v>
      </c>
      <c r="K661" s="79">
        <v>0</v>
      </c>
      <c r="L661" s="79">
        <v>1</v>
      </c>
      <c r="M661" s="34"/>
      <c r="N661" s="35">
        <f t="shared" si="50"/>
        <v>216.37365108771348</v>
      </c>
      <c r="O661" s="35">
        <f t="shared" si="51"/>
        <v>43784.838130525619</v>
      </c>
      <c r="P661" s="35">
        <f t="shared" si="54"/>
        <v>134.6309708001981</v>
      </c>
      <c r="Q661" s="35">
        <f t="shared" si="52"/>
        <v>33975.716496023771</v>
      </c>
      <c r="S661" s="112">
        <v>8930</v>
      </c>
      <c r="T661" s="35">
        <v>24892.09</v>
      </c>
    </row>
    <row r="662" spans="1:20" x14ac:dyDescent="0.25">
      <c r="A662" s="112" t="s">
        <v>1327</v>
      </c>
      <c r="B662" s="79">
        <v>17250</v>
      </c>
      <c r="C662" s="86">
        <f t="shared" si="53"/>
        <v>45278.734408275021</v>
      </c>
      <c r="D662" s="79">
        <v>50400</v>
      </c>
      <c r="E662" s="79">
        <v>334</v>
      </c>
      <c r="F662" s="79">
        <v>2953</v>
      </c>
      <c r="G662" s="79">
        <v>261700</v>
      </c>
      <c r="H662" s="79" t="s">
        <v>1027</v>
      </c>
      <c r="I662" s="79" t="s">
        <v>83</v>
      </c>
      <c r="J662" s="79">
        <v>0</v>
      </c>
      <c r="K662" s="79">
        <v>0</v>
      </c>
      <c r="L662" s="79">
        <v>1</v>
      </c>
      <c r="M662" s="34"/>
      <c r="N662" s="35">
        <f t="shared" si="50"/>
        <v>182.96301378740478</v>
      </c>
      <c r="O662" s="35">
        <f t="shared" si="51"/>
        <v>39775.561654488571</v>
      </c>
      <c r="P662" s="35">
        <f t="shared" si="54"/>
        <v>113.84236501487341</v>
      </c>
      <c r="Q662" s="35">
        <f t="shared" si="52"/>
        <v>31481.083801784807</v>
      </c>
      <c r="S662" s="112">
        <v>8942</v>
      </c>
      <c r="T662" s="35">
        <v>24901.59</v>
      </c>
    </row>
    <row r="663" spans="1:20" x14ac:dyDescent="0.25">
      <c r="A663" s="112" t="s">
        <v>1328</v>
      </c>
      <c r="B663" s="79">
        <v>12750</v>
      </c>
      <c r="C663" s="86">
        <f t="shared" si="53"/>
        <v>60967.210973220121</v>
      </c>
      <c r="D663" s="79">
        <v>67200</v>
      </c>
      <c r="E663" s="79">
        <v>142</v>
      </c>
      <c r="F663" s="79">
        <v>1389</v>
      </c>
      <c r="G663" s="79">
        <v>262100</v>
      </c>
      <c r="H663" s="79" t="s">
        <v>1027</v>
      </c>
      <c r="I663" s="79" t="s">
        <v>83</v>
      </c>
      <c r="J663" s="79">
        <v>0</v>
      </c>
      <c r="K663" s="79">
        <v>0</v>
      </c>
      <c r="L663" s="79">
        <v>1</v>
      </c>
      <c r="M663" s="34"/>
      <c r="N663" s="35">
        <f t="shared" si="50"/>
        <v>135.23353192982094</v>
      </c>
      <c r="O663" s="35">
        <f t="shared" si="51"/>
        <v>34048.02383157851</v>
      </c>
      <c r="P663" s="35">
        <f t="shared" si="54"/>
        <v>84.144356750123819</v>
      </c>
      <c r="Q663" s="35">
        <f t="shared" si="52"/>
        <v>27917.322810014859</v>
      </c>
      <c r="S663" s="112">
        <v>8947</v>
      </c>
      <c r="T663" s="35">
        <v>24905.55</v>
      </c>
    </row>
    <row r="664" spans="1:20" x14ac:dyDescent="0.25">
      <c r="A664" s="112" t="s">
        <v>1329</v>
      </c>
      <c r="B664" s="79">
        <v>5500</v>
      </c>
      <c r="C664" s="86">
        <f t="shared" si="53"/>
        <v>30445.470282746683</v>
      </c>
      <c r="D664" s="79">
        <v>37000</v>
      </c>
      <c r="E664" s="79">
        <v>307</v>
      </c>
      <c r="F664" s="79">
        <v>1426</v>
      </c>
      <c r="G664" s="79">
        <v>262400</v>
      </c>
      <c r="H664" s="79" t="s">
        <v>1027</v>
      </c>
      <c r="I664" s="79" t="s">
        <v>85</v>
      </c>
      <c r="J664" s="79">
        <v>0</v>
      </c>
      <c r="K664" s="79">
        <v>0</v>
      </c>
      <c r="L664" s="79">
        <v>1</v>
      </c>
      <c r="M664" s="34"/>
      <c r="N664" s="35">
        <f t="shared" si="50"/>
        <v>58.336033381491376</v>
      </c>
      <c r="O664" s="35">
        <f t="shared" si="51"/>
        <v>24820.324005778966</v>
      </c>
      <c r="P664" s="35">
        <f t="shared" si="54"/>
        <v>36.297565656916156</v>
      </c>
      <c r="Q664" s="35">
        <f t="shared" si="52"/>
        <v>22175.70787882994</v>
      </c>
      <c r="S664" s="112">
        <v>8950</v>
      </c>
      <c r="T664" s="35">
        <v>24907.919999999998</v>
      </c>
    </row>
    <row r="665" spans="1:20" x14ac:dyDescent="0.25">
      <c r="A665" s="112" t="s">
        <v>1330</v>
      </c>
      <c r="B665" s="79">
        <v>15750</v>
      </c>
      <c r="C665" s="86">
        <f t="shared" si="53"/>
        <v>41288.763661202189</v>
      </c>
      <c r="D665" s="79">
        <v>45500</v>
      </c>
      <c r="E665" s="79">
        <v>271</v>
      </c>
      <c r="F665" s="79">
        <v>2657</v>
      </c>
      <c r="G665" s="79">
        <v>262500</v>
      </c>
      <c r="H665" s="79" t="s">
        <v>1027</v>
      </c>
      <c r="I665" s="79" t="s">
        <v>83</v>
      </c>
      <c r="J665" s="79">
        <v>0</v>
      </c>
      <c r="K665" s="79">
        <v>0</v>
      </c>
      <c r="L665" s="79">
        <v>1</v>
      </c>
      <c r="M665" s="34"/>
      <c r="N665" s="35">
        <f t="shared" si="50"/>
        <v>167.05318650154351</v>
      </c>
      <c r="O665" s="35">
        <f t="shared" si="51"/>
        <v>37866.38238018522</v>
      </c>
      <c r="P665" s="35">
        <f t="shared" si="54"/>
        <v>103.94302892662355</v>
      </c>
      <c r="Q665" s="35">
        <f t="shared" si="52"/>
        <v>30293.163471194825</v>
      </c>
      <c r="S665" s="112">
        <v>8970</v>
      </c>
      <c r="T665" s="35">
        <v>24923.759999999998</v>
      </c>
    </row>
    <row r="666" spans="1:20" x14ac:dyDescent="0.25">
      <c r="A666" s="112" t="s">
        <v>601</v>
      </c>
      <c r="B666" s="79">
        <v>7223</v>
      </c>
      <c r="C666" s="86">
        <f t="shared" si="53"/>
        <v>99248.333333333328</v>
      </c>
      <c r="D666" s="79">
        <v>108600</v>
      </c>
      <c r="E666" s="79">
        <v>31</v>
      </c>
      <c r="F666" s="79">
        <v>329</v>
      </c>
      <c r="G666" s="79">
        <v>262700</v>
      </c>
      <c r="H666" s="79" t="s">
        <v>268</v>
      </c>
      <c r="I666" s="79" t="s">
        <v>83</v>
      </c>
      <c r="J666" s="79">
        <v>0</v>
      </c>
      <c r="K666" s="79">
        <v>0</v>
      </c>
      <c r="L666" s="79">
        <v>1</v>
      </c>
      <c r="M666" s="34"/>
      <c r="N666" s="35">
        <f t="shared" si="50"/>
        <v>76.611121657184043</v>
      </c>
      <c r="O666" s="35">
        <f t="shared" si="51"/>
        <v>27013.334598862086</v>
      </c>
      <c r="P666" s="35">
        <f t="shared" si="54"/>
        <v>47.668603043619171</v>
      </c>
      <c r="Q666" s="35">
        <f t="shared" si="52"/>
        <v>23540.2323652343</v>
      </c>
      <c r="S666" s="112">
        <v>8971</v>
      </c>
      <c r="T666" s="35">
        <v>24924.560000000001</v>
      </c>
    </row>
    <row r="667" spans="1:20" x14ac:dyDescent="0.25">
      <c r="A667" s="112" t="s">
        <v>602</v>
      </c>
      <c r="B667" s="79">
        <v>19500</v>
      </c>
      <c r="C667" s="86">
        <f t="shared" si="53"/>
        <v>47954.957160342718</v>
      </c>
      <c r="D667" s="79">
        <v>52100</v>
      </c>
      <c r="E667" s="79">
        <v>130</v>
      </c>
      <c r="F667" s="79">
        <v>1504</v>
      </c>
      <c r="G667" s="79">
        <v>262800</v>
      </c>
      <c r="H667" s="79" t="s">
        <v>268</v>
      </c>
      <c r="I667" s="79" t="s">
        <v>83</v>
      </c>
      <c r="J667" s="79">
        <v>0</v>
      </c>
      <c r="K667" s="79">
        <v>0</v>
      </c>
      <c r="L667" s="79">
        <v>1</v>
      </c>
      <c r="M667" s="34"/>
      <c r="N667" s="35">
        <f t="shared" si="50"/>
        <v>206.82775471619669</v>
      </c>
      <c r="O667" s="35">
        <f t="shared" si="51"/>
        <v>42639.330565943601</v>
      </c>
      <c r="P667" s="35">
        <f t="shared" si="54"/>
        <v>128.6913691472482</v>
      </c>
      <c r="Q667" s="35">
        <f t="shared" si="52"/>
        <v>33262.96429766978</v>
      </c>
      <c r="S667" s="112">
        <v>8973</v>
      </c>
      <c r="T667" s="35">
        <v>24926.14</v>
      </c>
    </row>
    <row r="668" spans="1:20" x14ac:dyDescent="0.25">
      <c r="A668" s="112" t="s">
        <v>1331</v>
      </c>
      <c r="B668" s="79">
        <v>17500</v>
      </c>
      <c r="C668" s="86">
        <f t="shared" si="53"/>
        <v>56573.507936507936</v>
      </c>
      <c r="D668" s="79">
        <v>62600</v>
      </c>
      <c r="E668" s="79">
        <v>1213</v>
      </c>
      <c r="F668" s="79">
        <v>11387</v>
      </c>
      <c r="G668" s="79">
        <v>262900</v>
      </c>
      <c r="H668" s="79" t="s">
        <v>1027</v>
      </c>
      <c r="I668" s="79" t="s">
        <v>83</v>
      </c>
      <c r="J668" s="79">
        <v>0</v>
      </c>
      <c r="K668" s="79">
        <v>0</v>
      </c>
      <c r="L668" s="79">
        <v>1</v>
      </c>
      <c r="M668" s="34"/>
      <c r="N668" s="35">
        <f t="shared" si="50"/>
        <v>185.61465166838167</v>
      </c>
      <c r="O668" s="35">
        <f t="shared" si="51"/>
        <v>40093.758200205804</v>
      </c>
      <c r="P668" s="35">
        <f t="shared" si="54"/>
        <v>115.49225436291505</v>
      </c>
      <c r="Q668" s="35">
        <f t="shared" si="52"/>
        <v>31679.070523549806</v>
      </c>
      <c r="S668" s="112">
        <v>9000</v>
      </c>
      <c r="T668" s="35">
        <v>24947.52</v>
      </c>
    </row>
    <row r="669" spans="1:20" x14ac:dyDescent="0.25">
      <c r="A669" s="112" t="s">
        <v>603</v>
      </c>
      <c r="B669" s="79">
        <v>18500</v>
      </c>
      <c r="C669" s="86">
        <f t="shared" si="53"/>
        <v>55010.026385224272</v>
      </c>
      <c r="D669" s="79">
        <v>59500</v>
      </c>
      <c r="E669" s="79">
        <v>143</v>
      </c>
      <c r="F669" s="79">
        <v>1752</v>
      </c>
      <c r="G669" s="79">
        <v>263200</v>
      </c>
      <c r="H669" s="79" t="s">
        <v>268</v>
      </c>
      <c r="I669" s="79" t="s">
        <v>83</v>
      </c>
      <c r="J669" s="79">
        <v>0</v>
      </c>
      <c r="K669" s="79">
        <v>0</v>
      </c>
      <c r="L669" s="79">
        <v>1</v>
      </c>
      <c r="M669" s="34"/>
      <c r="N669" s="35">
        <f t="shared" si="50"/>
        <v>196.22120319228918</v>
      </c>
      <c r="O669" s="35">
        <f t="shared" si="51"/>
        <v>41366.544383074703</v>
      </c>
      <c r="P669" s="35">
        <f t="shared" si="54"/>
        <v>122.09181175508162</v>
      </c>
      <c r="Q669" s="35">
        <f t="shared" si="52"/>
        <v>32471.017410609795</v>
      </c>
      <c r="S669" s="112">
        <v>9010</v>
      </c>
      <c r="T669" s="35">
        <v>24955.439999999999</v>
      </c>
    </row>
    <row r="670" spans="1:20" x14ac:dyDescent="0.25">
      <c r="A670" s="112" t="s">
        <v>604</v>
      </c>
      <c r="B670" s="79">
        <v>15500</v>
      </c>
      <c r="C670" s="86">
        <f t="shared" si="53"/>
        <v>41093.870192307695</v>
      </c>
      <c r="D670" s="79">
        <v>46900</v>
      </c>
      <c r="E670" s="79">
        <v>103</v>
      </c>
      <c r="F670" s="79">
        <v>729</v>
      </c>
      <c r="G670" s="79">
        <v>263800</v>
      </c>
      <c r="H670" s="79" t="s">
        <v>268</v>
      </c>
      <c r="I670" s="79" t="s">
        <v>83</v>
      </c>
      <c r="J670" s="79">
        <v>0</v>
      </c>
      <c r="K670" s="79">
        <v>0</v>
      </c>
      <c r="L670" s="79">
        <v>1</v>
      </c>
      <c r="M670" s="34"/>
      <c r="N670" s="35">
        <f t="shared" si="50"/>
        <v>164.40154862056661</v>
      </c>
      <c r="O670" s="35">
        <f t="shared" si="51"/>
        <v>37548.185834467993</v>
      </c>
      <c r="P670" s="35">
        <f t="shared" si="54"/>
        <v>102.2931395785819</v>
      </c>
      <c r="Q670" s="35">
        <f t="shared" si="52"/>
        <v>30095.176749429829</v>
      </c>
      <c r="S670" s="112">
        <v>9018</v>
      </c>
      <c r="T670" s="35">
        <v>24961.78</v>
      </c>
    </row>
    <row r="671" spans="1:20" x14ac:dyDescent="0.25">
      <c r="A671" s="112" t="s">
        <v>605</v>
      </c>
      <c r="B671" s="79">
        <v>23250</v>
      </c>
      <c r="C671" s="86">
        <f t="shared" si="53"/>
        <v>84240.070298769773</v>
      </c>
      <c r="D671" s="79">
        <v>88600</v>
      </c>
      <c r="E671" s="79">
        <v>28</v>
      </c>
      <c r="F671" s="79">
        <v>541</v>
      </c>
      <c r="G671" s="79">
        <v>263900</v>
      </c>
      <c r="H671" s="79" t="s">
        <v>268</v>
      </c>
      <c r="I671" s="79" t="s">
        <v>83</v>
      </c>
      <c r="J671" s="79">
        <v>0</v>
      </c>
      <c r="K671" s="79">
        <v>0</v>
      </c>
      <c r="L671" s="79">
        <v>1</v>
      </c>
      <c r="M671" s="34"/>
      <c r="N671" s="35">
        <f t="shared" si="50"/>
        <v>246.60232293084991</v>
      </c>
      <c r="O671" s="35">
        <f t="shared" si="51"/>
        <v>47412.27875170199</v>
      </c>
      <c r="P671" s="35">
        <f t="shared" si="54"/>
        <v>153.43970936787284</v>
      </c>
      <c r="Q671" s="35">
        <f t="shared" si="52"/>
        <v>36232.765124144738</v>
      </c>
      <c r="S671" s="112">
        <v>9021</v>
      </c>
      <c r="T671" s="35">
        <v>24964.15</v>
      </c>
    </row>
    <row r="672" spans="1:20" x14ac:dyDescent="0.25">
      <c r="A672" s="112" t="s">
        <v>1332</v>
      </c>
      <c r="B672" s="79">
        <v>19500</v>
      </c>
      <c r="C672" s="86">
        <f t="shared" si="53"/>
        <v>56728.627450980392</v>
      </c>
      <c r="D672" s="79">
        <v>60400</v>
      </c>
      <c r="E672" s="79">
        <v>93</v>
      </c>
      <c r="F672" s="79">
        <v>1437</v>
      </c>
      <c r="G672" s="79">
        <v>264200</v>
      </c>
      <c r="H672" s="79" t="s">
        <v>1027</v>
      </c>
      <c r="I672" s="79" t="s">
        <v>83</v>
      </c>
      <c r="J672" s="79">
        <v>0</v>
      </c>
      <c r="K672" s="79">
        <v>0</v>
      </c>
      <c r="L672" s="79">
        <v>1</v>
      </c>
      <c r="M672" s="34"/>
      <c r="N672" s="35">
        <f t="shared" si="50"/>
        <v>206.82775471619669</v>
      </c>
      <c r="O672" s="35">
        <f t="shared" si="51"/>
        <v>42639.330565943601</v>
      </c>
      <c r="P672" s="35">
        <f t="shared" si="54"/>
        <v>128.6913691472482</v>
      </c>
      <c r="Q672" s="35">
        <f t="shared" si="52"/>
        <v>33262.96429766978</v>
      </c>
      <c r="S672" s="112">
        <v>9038</v>
      </c>
      <c r="T672" s="35">
        <v>24977.62</v>
      </c>
    </row>
    <row r="673" spans="1:20" x14ac:dyDescent="0.25">
      <c r="A673" s="112" t="s">
        <v>1333</v>
      </c>
      <c r="B673" s="79">
        <v>4500</v>
      </c>
      <c r="C673" s="86">
        <f t="shared" si="53"/>
        <v>30240.778816199378</v>
      </c>
      <c r="D673" s="79">
        <v>36100</v>
      </c>
      <c r="E673" s="79">
        <v>521</v>
      </c>
      <c r="F673" s="79">
        <v>2689</v>
      </c>
      <c r="G673" s="79">
        <v>264300</v>
      </c>
      <c r="H673" s="79" t="s">
        <v>1027</v>
      </c>
      <c r="I673" s="79" t="s">
        <v>85</v>
      </c>
      <c r="J673" s="79">
        <v>0</v>
      </c>
      <c r="K673" s="79">
        <v>0</v>
      </c>
      <c r="L673" s="79">
        <v>1</v>
      </c>
      <c r="M673" s="34"/>
      <c r="N673" s="35">
        <f t="shared" si="50"/>
        <v>47.729481857583856</v>
      </c>
      <c r="O673" s="35">
        <f t="shared" si="51"/>
        <v>23547.537822910061</v>
      </c>
      <c r="P673" s="35">
        <f t="shared" si="54"/>
        <v>29.698008264749586</v>
      </c>
      <c r="Q673" s="35">
        <f t="shared" si="52"/>
        <v>21383.760991769952</v>
      </c>
      <c r="S673" s="112">
        <v>9055.5</v>
      </c>
      <c r="T673" s="35">
        <v>24991.48</v>
      </c>
    </row>
    <row r="674" spans="1:20" x14ac:dyDescent="0.25">
      <c r="A674" s="112" t="s">
        <v>87</v>
      </c>
      <c r="B674" s="79">
        <v>9500</v>
      </c>
      <c r="C674" s="86">
        <f t="shared" si="53"/>
        <v>34844.912280701756</v>
      </c>
      <c r="D674" s="79">
        <v>40700</v>
      </c>
      <c r="E674" s="79">
        <v>82</v>
      </c>
      <c r="F674" s="79">
        <v>488</v>
      </c>
      <c r="G674" s="79">
        <v>264900</v>
      </c>
      <c r="H674" s="79" t="s">
        <v>82</v>
      </c>
      <c r="I674" s="79" t="s">
        <v>83</v>
      </c>
      <c r="J674" s="79">
        <v>0</v>
      </c>
      <c r="K674" s="79">
        <v>0</v>
      </c>
      <c r="L674" s="79">
        <v>1</v>
      </c>
      <c r="M674" s="34"/>
      <c r="N674" s="35">
        <f t="shared" si="50"/>
        <v>100.76223947712148</v>
      </c>
      <c r="O674" s="35">
        <f t="shared" si="51"/>
        <v>29911.468737254578</v>
      </c>
      <c r="P674" s="35">
        <f t="shared" si="54"/>
        <v>62.695795225582451</v>
      </c>
      <c r="Q674" s="35">
        <f t="shared" si="52"/>
        <v>25343.495427069895</v>
      </c>
      <c r="S674" s="112">
        <v>9068</v>
      </c>
      <c r="T674" s="35">
        <v>25001.37</v>
      </c>
    </row>
    <row r="675" spans="1:20" x14ac:dyDescent="0.25">
      <c r="A675" s="112" t="s">
        <v>1334</v>
      </c>
      <c r="B675" s="79">
        <v>8750</v>
      </c>
      <c r="C675" s="86">
        <f t="shared" si="53"/>
        <v>53695.792880258901</v>
      </c>
      <c r="D675" s="79">
        <v>61000</v>
      </c>
      <c r="E675" s="79">
        <v>37</v>
      </c>
      <c r="F675" s="79">
        <v>272</v>
      </c>
      <c r="G675" s="79">
        <v>265400</v>
      </c>
      <c r="H675" s="79" t="s">
        <v>1027</v>
      </c>
      <c r="I675" s="79" t="s">
        <v>83</v>
      </c>
      <c r="J675" s="79">
        <v>0</v>
      </c>
      <c r="K675" s="79">
        <v>0</v>
      </c>
      <c r="L675" s="79">
        <v>1</v>
      </c>
      <c r="M675" s="34"/>
      <c r="N675" s="35">
        <f t="shared" si="50"/>
        <v>92.807325834190834</v>
      </c>
      <c r="O675" s="35">
        <f t="shared" si="51"/>
        <v>28956.879100102902</v>
      </c>
      <c r="P675" s="35">
        <f t="shared" si="54"/>
        <v>57.746127181457524</v>
      </c>
      <c r="Q675" s="35">
        <f t="shared" si="52"/>
        <v>24749.535261774901</v>
      </c>
      <c r="S675" s="112">
        <v>9069</v>
      </c>
      <c r="T675" s="35">
        <v>25002.17</v>
      </c>
    </row>
    <row r="676" spans="1:20" x14ac:dyDescent="0.25">
      <c r="A676" s="112" t="s">
        <v>1335</v>
      </c>
      <c r="B676" s="79">
        <v>8000</v>
      </c>
      <c r="C676" s="86">
        <f t="shared" si="53"/>
        <v>32260.584181161797</v>
      </c>
      <c r="D676" s="79">
        <v>38100</v>
      </c>
      <c r="E676" s="79">
        <v>934</v>
      </c>
      <c r="F676" s="79">
        <v>5160</v>
      </c>
      <c r="G676" s="79">
        <v>265700</v>
      </c>
      <c r="H676" s="79" t="s">
        <v>1027</v>
      </c>
      <c r="I676" s="79" t="s">
        <v>83</v>
      </c>
      <c r="J676" s="79">
        <v>0</v>
      </c>
      <c r="K676" s="79">
        <v>0</v>
      </c>
      <c r="L676" s="79">
        <v>1</v>
      </c>
      <c r="M676" s="34"/>
      <c r="N676" s="35">
        <f t="shared" si="50"/>
        <v>84.852412191260186</v>
      </c>
      <c r="O676" s="35">
        <f t="shared" si="51"/>
        <v>28002.289462951223</v>
      </c>
      <c r="P676" s="35">
        <f t="shared" si="54"/>
        <v>52.796459137332597</v>
      </c>
      <c r="Q676" s="35">
        <f t="shared" si="52"/>
        <v>24155.575096479912</v>
      </c>
      <c r="S676" s="112">
        <v>9073</v>
      </c>
      <c r="T676" s="35">
        <v>25005.33</v>
      </c>
    </row>
    <row r="677" spans="1:20" x14ac:dyDescent="0.25">
      <c r="A677" s="112" t="s">
        <v>1336</v>
      </c>
      <c r="B677" s="79">
        <v>10500</v>
      </c>
      <c r="C677" s="86">
        <f t="shared" si="53"/>
        <v>34413.285289049039</v>
      </c>
      <c r="D677" s="79">
        <v>42000</v>
      </c>
      <c r="E677" s="79">
        <v>1153</v>
      </c>
      <c r="F677" s="79">
        <v>5230</v>
      </c>
      <c r="G677" s="79">
        <v>266300</v>
      </c>
      <c r="H677" s="79" t="s">
        <v>1027</v>
      </c>
      <c r="I677" s="79" t="s">
        <v>83</v>
      </c>
      <c r="J677" s="79">
        <v>0</v>
      </c>
      <c r="K677" s="79">
        <v>0</v>
      </c>
      <c r="L677" s="79">
        <v>1</v>
      </c>
      <c r="M677" s="34"/>
      <c r="N677" s="35">
        <f t="shared" si="50"/>
        <v>111.368791001029</v>
      </c>
      <c r="O677" s="35">
        <f t="shared" si="51"/>
        <v>31184.25492012348</v>
      </c>
      <c r="P677" s="35">
        <f t="shared" si="54"/>
        <v>69.295352617749018</v>
      </c>
      <c r="Q677" s="35">
        <f t="shared" si="52"/>
        <v>26135.442314129883</v>
      </c>
      <c r="S677" s="112">
        <v>9080</v>
      </c>
      <c r="T677" s="35">
        <v>25010.880000000001</v>
      </c>
    </row>
    <row r="678" spans="1:20" x14ac:dyDescent="0.25">
      <c r="A678" s="112" t="s">
        <v>606</v>
      </c>
      <c r="B678" s="79">
        <v>10750</v>
      </c>
      <c r="C678" s="86">
        <f t="shared" si="53"/>
        <v>46561.616161616163</v>
      </c>
      <c r="D678" s="79">
        <v>53600</v>
      </c>
      <c r="E678" s="79">
        <v>91</v>
      </c>
      <c r="F678" s="79">
        <v>602</v>
      </c>
      <c r="G678" s="79">
        <v>266500</v>
      </c>
      <c r="H678" s="79" t="s">
        <v>268</v>
      </c>
      <c r="I678" s="79" t="s">
        <v>83</v>
      </c>
      <c r="J678" s="79">
        <v>0</v>
      </c>
      <c r="K678" s="79">
        <v>0</v>
      </c>
      <c r="L678" s="79">
        <v>1</v>
      </c>
      <c r="M678" s="34"/>
      <c r="N678" s="35">
        <f t="shared" si="50"/>
        <v>114.02042888200589</v>
      </c>
      <c r="O678" s="35">
        <f t="shared" si="51"/>
        <v>31502.451465840706</v>
      </c>
      <c r="P678" s="35">
        <f t="shared" si="54"/>
        <v>70.945241965790672</v>
      </c>
      <c r="Q678" s="35">
        <f t="shared" si="52"/>
        <v>26333.429035894878</v>
      </c>
      <c r="S678" s="112">
        <v>9097.5</v>
      </c>
      <c r="T678" s="35">
        <v>25024.74</v>
      </c>
    </row>
    <row r="679" spans="1:20" x14ac:dyDescent="0.25">
      <c r="A679" s="112" t="s">
        <v>607</v>
      </c>
      <c r="B679" s="79">
        <v>18750</v>
      </c>
      <c r="C679" s="86">
        <f t="shared" si="53"/>
        <v>48878.545454545456</v>
      </c>
      <c r="D679" s="79">
        <v>54200</v>
      </c>
      <c r="E679" s="79">
        <v>162</v>
      </c>
      <c r="F679" s="79">
        <v>1488</v>
      </c>
      <c r="G679" s="79">
        <v>266600</v>
      </c>
      <c r="H679" s="79" t="s">
        <v>268</v>
      </c>
      <c r="I679" s="79" t="s">
        <v>83</v>
      </c>
      <c r="J679" s="79">
        <v>0</v>
      </c>
      <c r="K679" s="79">
        <v>0</v>
      </c>
      <c r="L679" s="79">
        <v>1</v>
      </c>
      <c r="M679" s="34"/>
      <c r="N679" s="35">
        <f t="shared" si="50"/>
        <v>198.87284107326607</v>
      </c>
      <c r="O679" s="35">
        <f t="shared" si="51"/>
        <v>41684.740928791929</v>
      </c>
      <c r="P679" s="35">
        <f t="shared" si="54"/>
        <v>123.74170110312326</v>
      </c>
      <c r="Q679" s="35">
        <f t="shared" si="52"/>
        <v>32669.004132374794</v>
      </c>
      <c r="S679" s="112">
        <v>9104</v>
      </c>
      <c r="T679" s="35">
        <v>25029.88</v>
      </c>
    </row>
    <row r="680" spans="1:20" x14ac:dyDescent="0.25">
      <c r="A680" s="112" t="s">
        <v>608</v>
      </c>
      <c r="B680" s="79">
        <v>17450</v>
      </c>
      <c r="C680" s="86">
        <f t="shared" si="53"/>
        <v>42859.174311926603</v>
      </c>
      <c r="D680" s="79">
        <v>46600</v>
      </c>
      <c r="E680" s="79">
        <v>70</v>
      </c>
      <c r="F680" s="79">
        <v>802</v>
      </c>
      <c r="G680" s="79">
        <v>266800</v>
      </c>
      <c r="H680" s="79" t="s">
        <v>268</v>
      </c>
      <c r="I680" s="79" t="s">
        <v>83</v>
      </c>
      <c r="J680" s="79">
        <v>0</v>
      </c>
      <c r="K680" s="79">
        <v>0</v>
      </c>
      <c r="L680" s="79">
        <v>1</v>
      </c>
      <c r="M680" s="34"/>
      <c r="N680" s="35">
        <f t="shared" si="50"/>
        <v>185.08432409218628</v>
      </c>
      <c r="O680" s="35">
        <f t="shared" si="51"/>
        <v>40030.118891062353</v>
      </c>
      <c r="P680" s="35">
        <f t="shared" si="54"/>
        <v>115.16227649330672</v>
      </c>
      <c r="Q680" s="35">
        <f t="shared" si="52"/>
        <v>31639.473179196808</v>
      </c>
      <c r="S680" s="112">
        <v>9115</v>
      </c>
      <c r="T680" s="35">
        <v>25038.6</v>
      </c>
    </row>
    <row r="681" spans="1:20" x14ac:dyDescent="0.25">
      <c r="A681" s="112" t="s">
        <v>3273</v>
      </c>
      <c r="B681" s="79">
        <v>9757.5</v>
      </c>
      <c r="C681" s="86">
        <f t="shared" si="53"/>
        <v>25171.568627450979</v>
      </c>
      <c r="D681" s="79">
        <v>31600</v>
      </c>
      <c r="E681" s="79">
        <v>83</v>
      </c>
      <c r="F681" s="79">
        <v>325</v>
      </c>
      <c r="G681" s="79">
        <v>267000</v>
      </c>
      <c r="H681" s="79" t="s">
        <v>268</v>
      </c>
      <c r="I681" s="79" t="s">
        <v>83</v>
      </c>
      <c r="J681" s="79">
        <v>0</v>
      </c>
      <c r="K681" s="79">
        <v>0</v>
      </c>
      <c r="L681" s="79">
        <v>1</v>
      </c>
      <c r="M681" s="34"/>
      <c r="N681" s="35">
        <f t="shared" si="50"/>
        <v>103.49342649452767</v>
      </c>
      <c r="O681" s="35">
        <f t="shared" si="51"/>
        <v>30239.211179343321</v>
      </c>
      <c r="P681" s="35">
        <f t="shared" si="54"/>
        <v>64.395181254065349</v>
      </c>
      <c r="Q681" s="35">
        <f t="shared" si="52"/>
        <v>25547.421750487843</v>
      </c>
      <c r="S681" s="112">
        <v>9119</v>
      </c>
      <c r="T681" s="35">
        <v>25041.759999999998</v>
      </c>
    </row>
    <row r="682" spans="1:20" x14ac:dyDescent="0.25">
      <c r="A682" s="112" t="s">
        <v>609</v>
      </c>
      <c r="B682" s="79">
        <v>18500</v>
      </c>
      <c r="C682" s="86">
        <f t="shared" si="53"/>
        <v>33776.329787234041</v>
      </c>
      <c r="D682" s="79">
        <v>41100</v>
      </c>
      <c r="E682" s="79">
        <v>67</v>
      </c>
      <c r="F682" s="79">
        <v>309</v>
      </c>
      <c r="G682" s="79">
        <v>267100</v>
      </c>
      <c r="H682" s="79" t="s">
        <v>268</v>
      </c>
      <c r="I682" s="79" t="s">
        <v>83</v>
      </c>
      <c r="J682" s="79">
        <v>0</v>
      </c>
      <c r="K682" s="79">
        <v>0</v>
      </c>
      <c r="L682" s="79">
        <v>1</v>
      </c>
      <c r="M682" s="34"/>
      <c r="N682" s="35">
        <f t="shared" si="50"/>
        <v>196.22120319228918</v>
      </c>
      <c r="O682" s="35">
        <f t="shared" si="51"/>
        <v>41366.544383074703</v>
      </c>
      <c r="P682" s="35">
        <f t="shared" si="54"/>
        <v>122.09181175508162</v>
      </c>
      <c r="Q682" s="35">
        <f t="shared" si="52"/>
        <v>32471.017410609795</v>
      </c>
      <c r="S682" s="112">
        <v>9123</v>
      </c>
      <c r="T682" s="35">
        <v>25044.93</v>
      </c>
    </row>
    <row r="683" spans="1:20" x14ac:dyDescent="0.25">
      <c r="A683" s="112" t="s">
        <v>610</v>
      </c>
      <c r="B683" s="79">
        <v>18345.5</v>
      </c>
      <c r="C683" s="86">
        <f t="shared" si="53"/>
        <v>46570.782208588957</v>
      </c>
      <c r="D683" s="79">
        <v>49900</v>
      </c>
      <c r="E683" s="79">
        <v>87</v>
      </c>
      <c r="F683" s="79">
        <v>1217</v>
      </c>
      <c r="G683" s="79">
        <v>268100</v>
      </c>
      <c r="H683" s="79" t="s">
        <v>268</v>
      </c>
      <c r="I683" s="79" t="s">
        <v>83</v>
      </c>
      <c r="J683" s="79">
        <v>0</v>
      </c>
      <c r="K683" s="79">
        <v>0</v>
      </c>
      <c r="L683" s="79">
        <v>1</v>
      </c>
      <c r="M683" s="34"/>
      <c r="N683" s="35">
        <f t="shared" si="50"/>
        <v>194.58249098184547</v>
      </c>
      <c r="O683" s="35">
        <f t="shared" si="51"/>
        <v>41169.898917821454</v>
      </c>
      <c r="P683" s="35">
        <f t="shared" si="54"/>
        <v>121.07218013799189</v>
      </c>
      <c r="Q683" s="35">
        <f t="shared" si="52"/>
        <v>32348.661616559028</v>
      </c>
      <c r="S683" s="112">
        <v>9125</v>
      </c>
      <c r="T683" s="35">
        <v>25046.52</v>
      </c>
    </row>
    <row r="684" spans="1:20" x14ac:dyDescent="0.25">
      <c r="A684" s="112" t="s">
        <v>611</v>
      </c>
      <c r="B684" s="79">
        <v>16533</v>
      </c>
      <c r="C684" s="86">
        <f t="shared" si="53"/>
        <v>30858.911819887431</v>
      </c>
      <c r="D684" s="79">
        <v>34700</v>
      </c>
      <c r="E684" s="79">
        <v>59</v>
      </c>
      <c r="F684" s="79">
        <v>474</v>
      </c>
      <c r="G684" s="79">
        <v>268500</v>
      </c>
      <c r="H684" s="79" t="s">
        <v>268</v>
      </c>
      <c r="I684" s="79" t="s">
        <v>83</v>
      </c>
      <c r="J684" s="79">
        <v>0</v>
      </c>
      <c r="K684" s="79">
        <v>0</v>
      </c>
      <c r="L684" s="79">
        <v>1</v>
      </c>
      <c r="M684" s="34"/>
      <c r="N684" s="35">
        <f t="shared" si="50"/>
        <v>175.35811634476309</v>
      </c>
      <c r="O684" s="35">
        <f t="shared" si="51"/>
        <v>38862.973961371572</v>
      </c>
      <c r="P684" s="35">
        <f t="shared" si="54"/>
        <v>109.11048236468997</v>
      </c>
      <c r="Q684" s="35">
        <f t="shared" si="52"/>
        <v>30913.257883762795</v>
      </c>
      <c r="S684" s="112">
        <v>9148</v>
      </c>
      <c r="T684" s="35">
        <v>25064.73</v>
      </c>
    </row>
    <row r="685" spans="1:20" x14ac:dyDescent="0.25">
      <c r="A685" s="112" t="s">
        <v>1337</v>
      </c>
      <c r="B685" s="79">
        <v>8000</v>
      </c>
      <c r="C685" s="86">
        <f t="shared" si="53"/>
        <v>41442.004214469678</v>
      </c>
      <c r="D685" s="79">
        <v>48400</v>
      </c>
      <c r="E685" s="79">
        <v>614</v>
      </c>
      <c r="F685" s="79">
        <v>3657</v>
      </c>
      <c r="G685" s="79">
        <v>268900</v>
      </c>
      <c r="H685" s="79" t="s">
        <v>1027</v>
      </c>
      <c r="I685" s="79" t="s">
        <v>83</v>
      </c>
      <c r="J685" s="79">
        <v>0</v>
      </c>
      <c r="K685" s="79">
        <v>0</v>
      </c>
      <c r="L685" s="79">
        <v>1</v>
      </c>
      <c r="M685" s="34"/>
      <c r="N685" s="35">
        <f t="shared" si="50"/>
        <v>84.852412191260186</v>
      </c>
      <c r="O685" s="35">
        <f t="shared" si="51"/>
        <v>28002.289462951223</v>
      </c>
      <c r="P685" s="35">
        <f t="shared" si="54"/>
        <v>52.796459137332597</v>
      </c>
      <c r="Q685" s="35">
        <f t="shared" si="52"/>
        <v>24155.575096479912</v>
      </c>
      <c r="S685" s="112">
        <v>9158</v>
      </c>
      <c r="T685" s="35">
        <v>25072.65</v>
      </c>
    </row>
    <row r="686" spans="1:20" x14ac:dyDescent="0.25">
      <c r="A686" s="112" t="s">
        <v>612</v>
      </c>
      <c r="B686" s="79">
        <v>20000</v>
      </c>
      <c r="C686" s="86">
        <f t="shared" si="53"/>
        <v>65648.964968152868</v>
      </c>
      <c r="D686" s="79">
        <v>69700</v>
      </c>
      <c r="E686" s="79">
        <v>73</v>
      </c>
      <c r="F686" s="79">
        <v>1183</v>
      </c>
      <c r="G686" s="79">
        <v>269900</v>
      </c>
      <c r="H686" s="79" t="s">
        <v>268</v>
      </c>
      <c r="I686" s="79" t="s">
        <v>83</v>
      </c>
      <c r="J686" s="79">
        <v>0</v>
      </c>
      <c r="K686" s="79">
        <v>0</v>
      </c>
      <c r="L686" s="79">
        <v>1</v>
      </c>
      <c r="M686" s="34"/>
      <c r="N686" s="35">
        <f t="shared" si="50"/>
        <v>212.13103047815048</v>
      </c>
      <c r="O686" s="35">
        <f t="shared" si="51"/>
        <v>43275.723657378054</v>
      </c>
      <c r="P686" s="35">
        <f t="shared" si="54"/>
        <v>131.99114784333148</v>
      </c>
      <c r="Q686" s="35">
        <f t="shared" si="52"/>
        <v>33658.937741199778</v>
      </c>
      <c r="S686" s="112">
        <v>9159</v>
      </c>
      <c r="T686" s="35">
        <v>25073.439999999999</v>
      </c>
    </row>
    <row r="687" spans="1:20" x14ac:dyDescent="0.25">
      <c r="A687" s="112" t="s">
        <v>613</v>
      </c>
      <c r="B687" s="79">
        <v>14500</v>
      </c>
      <c r="C687" s="86">
        <f t="shared" si="53"/>
        <v>71339.28571428571</v>
      </c>
      <c r="D687" s="79">
        <v>76500</v>
      </c>
      <c r="E687" s="79">
        <v>34</v>
      </c>
      <c r="F687" s="79">
        <v>470</v>
      </c>
      <c r="G687" s="79">
        <v>270100</v>
      </c>
      <c r="H687" s="79" t="s">
        <v>268</v>
      </c>
      <c r="I687" s="79" t="s">
        <v>83</v>
      </c>
      <c r="J687" s="79">
        <v>0</v>
      </c>
      <c r="K687" s="79">
        <v>0</v>
      </c>
      <c r="L687" s="79">
        <v>1</v>
      </c>
      <c r="M687" s="34"/>
      <c r="N687" s="35">
        <f t="shared" si="50"/>
        <v>153.7949970966591</v>
      </c>
      <c r="O687" s="35">
        <f t="shared" si="51"/>
        <v>36275.399651599088</v>
      </c>
      <c r="P687" s="35">
        <f t="shared" si="54"/>
        <v>95.693582186415327</v>
      </c>
      <c r="Q687" s="35">
        <f t="shared" si="52"/>
        <v>29303.229862369841</v>
      </c>
      <c r="S687" s="112">
        <v>9159.5</v>
      </c>
      <c r="T687" s="35">
        <v>25073.84</v>
      </c>
    </row>
    <row r="688" spans="1:20" x14ac:dyDescent="0.25">
      <c r="A688" s="112" t="s">
        <v>614</v>
      </c>
      <c r="B688" s="79">
        <v>19000</v>
      </c>
      <c r="C688" s="86">
        <f t="shared" si="53"/>
        <v>48413.722126929672</v>
      </c>
      <c r="D688" s="79">
        <v>54700</v>
      </c>
      <c r="E688" s="79">
        <v>67</v>
      </c>
      <c r="F688" s="79">
        <v>516</v>
      </c>
      <c r="G688" s="79">
        <v>270300</v>
      </c>
      <c r="H688" s="79" t="s">
        <v>268</v>
      </c>
      <c r="I688" s="79" t="s">
        <v>83</v>
      </c>
      <c r="J688" s="79">
        <v>0</v>
      </c>
      <c r="K688" s="79">
        <v>0</v>
      </c>
      <c r="L688" s="79">
        <v>1</v>
      </c>
      <c r="M688" s="34"/>
      <c r="N688" s="35">
        <f t="shared" si="50"/>
        <v>201.52447895424297</v>
      </c>
      <c r="O688" s="35">
        <f t="shared" si="51"/>
        <v>42002.937474509155</v>
      </c>
      <c r="P688" s="35">
        <f t="shared" si="54"/>
        <v>125.3915904511649</v>
      </c>
      <c r="Q688" s="35">
        <f t="shared" si="52"/>
        <v>32866.990854139789</v>
      </c>
      <c r="S688" s="112">
        <v>9166</v>
      </c>
      <c r="T688" s="35">
        <v>25078.99</v>
      </c>
    </row>
    <row r="689" spans="1:20" x14ac:dyDescent="0.25">
      <c r="A689" s="112" t="s">
        <v>615</v>
      </c>
      <c r="B689" s="79">
        <v>17500</v>
      </c>
      <c r="C689" s="86">
        <f t="shared" si="53"/>
        <v>39497.284716834758</v>
      </c>
      <c r="D689" s="79">
        <v>43000</v>
      </c>
      <c r="E689" s="79">
        <v>105</v>
      </c>
      <c r="F689" s="79">
        <v>1184</v>
      </c>
      <c r="G689" s="79">
        <v>270500</v>
      </c>
      <c r="H689" s="79" t="s">
        <v>268</v>
      </c>
      <c r="I689" s="79" t="s">
        <v>83</v>
      </c>
      <c r="J689" s="79">
        <v>0</v>
      </c>
      <c r="K689" s="79">
        <v>0</v>
      </c>
      <c r="L689" s="79">
        <v>1</v>
      </c>
      <c r="M689" s="34"/>
      <c r="N689" s="35">
        <f t="shared" si="50"/>
        <v>185.61465166838167</v>
      </c>
      <c r="O689" s="35">
        <f t="shared" si="51"/>
        <v>40093.758200205804</v>
      </c>
      <c r="P689" s="35">
        <f t="shared" si="54"/>
        <v>115.49225436291505</v>
      </c>
      <c r="Q689" s="35">
        <f t="shared" si="52"/>
        <v>31679.070523549806</v>
      </c>
      <c r="S689" s="112">
        <v>9167</v>
      </c>
      <c r="T689" s="35">
        <v>25079.78</v>
      </c>
    </row>
    <row r="690" spans="1:20" x14ac:dyDescent="0.25">
      <c r="A690" s="112" t="s">
        <v>616</v>
      </c>
      <c r="B690" s="79">
        <v>12500</v>
      </c>
      <c r="C690" s="86">
        <f t="shared" si="53"/>
        <v>88949.378531073453</v>
      </c>
      <c r="D690" s="79">
        <v>101400</v>
      </c>
      <c r="E690" s="79">
        <v>326</v>
      </c>
      <c r="F690" s="79">
        <v>2329</v>
      </c>
      <c r="G690" s="79">
        <v>270700</v>
      </c>
      <c r="H690" s="79" t="s">
        <v>268</v>
      </c>
      <c r="I690" s="79" t="s">
        <v>83</v>
      </c>
      <c r="J690" s="79">
        <v>0</v>
      </c>
      <c r="K690" s="79">
        <v>0</v>
      </c>
      <c r="L690" s="79">
        <v>1</v>
      </c>
      <c r="M690" s="34"/>
      <c r="N690" s="35">
        <f t="shared" si="50"/>
        <v>132.58189404884405</v>
      </c>
      <c r="O690" s="35">
        <f t="shared" si="51"/>
        <v>33729.827285861284</v>
      </c>
      <c r="P690" s="35">
        <f t="shared" si="54"/>
        <v>82.494467402082179</v>
      </c>
      <c r="Q690" s="35">
        <f t="shared" si="52"/>
        <v>27719.33608824986</v>
      </c>
      <c r="S690" s="112">
        <v>9184</v>
      </c>
      <c r="T690" s="35">
        <v>25093.24</v>
      </c>
    </row>
    <row r="691" spans="1:20" x14ac:dyDescent="0.25">
      <c r="A691" s="112" t="s">
        <v>617</v>
      </c>
      <c r="B691" s="79">
        <v>15500</v>
      </c>
      <c r="C691" s="86">
        <f t="shared" si="53"/>
        <v>61223.448275862072</v>
      </c>
      <c r="D691" s="79">
        <v>71400</v>
      </c>
      <c r="E691" s="79">
        <v>62</v>
      </c>
      <c r="F691" s="79">
        <v>373</v>
      </c>
      <c r="G691" s="79">
        <v>270800</v>
      </c>
      <c r="H691" s="79" t="s">
        <v>268</v>
      </c>
      <c r="I691" s="79" t="s">
        <v>83</v>
      </c>
      <c r="J691" s="79">
        <v>0</v>
      </c>
      <c r="K691" s="79">
        <v>0</v>
      </c>
      <c r="L691" s="79">
        <v>1</v>
      </c>
      <c r="M691" s="34"/>
      <c r="N691" s="35">
        <f t="shared" si="50"/>
        <v>164.40154862056661</v>
      </c>
      <c r="O691" s="35">
        <f t="shared" si="51"/>
        <v>37548.185834467993</v>
      </c>
      <c r="P691" s="35">
        <f t="shared" si="54"/>
        <v>102.2931395785819</v>
      </c>
      <c r="Q691" s="35">
        <f t="shared" si="52"/>
        <v>30095.176749429829</v>
      </c>
      <c r="S691" s="112">
        <v>9189</v>
      </c>
      <c r="T691" s="35">
        <v>25097.200000000001</v>
      </c>
    </row>
    <row r="692" spans="1:20" x14ac:dyDescent="0.25">
      <c r="A692" s="112" t="s">
        <v>618</v>
      </c>
      <c r="B692" s="79">
        <v>15750</v>
      </c>
      <c r="C692" s="86">
        <f t="shared" si="53"/>
        <v>41627.152317880791</v>
      </c>
      <c r="D692" s="79">
        <v>47800</v>
      </c>
      <c r="E692" s="79">
        <v>39</v>
      </c>
      <c r="F692" s="79">
        <v>263</v>
      </c>
      <c r="G692" s="79">
        <v>270900</v>
      </c>
      <c r="H692" s="79" t="s">
        <v>268</v>
      </c>
      <c r="I692" s="79" t="s">
        <v>83</v>
      </c>
      <c r="J692" s="79">
        <v>0</v>
      </c>
      <c r="K692" s="79">
        <v>0</v>
      </c>
      <c r="L692" s="79">
        <v>1</v>
      </c>
      <c r="M692" s="34"/>
      <c r="N692" s="35">
        <f t="shared" si="50"/>
        <v>167.05318650154351</v>
      </c>
      <c r="O692" s="35">
        <f t="shared" si="51"/>
        <v>37866.38238018522</v>
      </c>
      <c r="P692" s="35">
        <f t="shared" si="54"/>
        <v>103.94302892662355</v>
      </c>
      <c r="Q692" s="35">
        <f t="shared" si="52"/>
        <v>30293.163471194825</v>
      </c>
      <c r="S692" s="112">
        <v>9198.5</v>
      </c>
      <c r="T692" s="35">
        <v>25104.720000000001</v>
      </c>
    </row>
    <row r="693" spans="1:20" x14ac:dyDescent="0.25">
      <c r="A693" s="112" t="s">
        <v>619</v>
      </c>
      <c r="B693" s="79">
        <v>11014</v>
      </c>
      <c r="C693" s="86">
        <f t="shared" si="53"/>
        <v>87416.627007733492</v>
      </c>
      <c r="D693" s="79">
        <v>95700</v>
      </c>
      <c r="E693" s="79">
        <v>291</v>
      </c>
      <c r="F693" s="79">
        <v>3071</v>
      </c>
      <c r="G693" s="79">
        <v>271100</v>
      </c>
      <c r="H693" s="79" t="s">
        <v>268</v>
      </c>
      <c r="I693" s="79" t="s">
        <v>83</v>
      </c>
      <c r="J693" s="79">
        <v>0</v>
      </c>
      <c r="K693" s="79">
        <v>0</v>
      </c>
      <c r="L693" s="79">
        <v>1</v>
      </c>
      <c r="M693" s="34"/>
      <c r="N693" s="35">
        <f t="shared" si="50"/>
        <v>116.82055848431746</v>
      </c>
      <c r="O693" s="35">
        <f t="shared" si="51"/>
        <v>31838.467018118095</v>
      </c>
      <c r="P693" s="35">
        <f t="shared" si="54"/>
        <v>72.68752511732265</v>
      </c>
      <c r="Q693" s="35">
        <f t="shared" si="52"/>
        <v>26542.50301407872</v>
      </c>
      <c r="S693" s="112">
        <v>9206</v>
      </c>
      <c r="T693" s="35">
        <v>25110.66</v>
      </c>
    </row>
    <row r="694" spans="1:20" x14ac:dyDescent="0.25">
      <c r="A694" s="112" t="s">
        <v>620</v>
      </c>
      <c r="B694" s="79">
        <v>16780</v>
      </c>
      <c r="C694" s="86">
        <f t="shared" si="53"/>
        <v>49140.862422997947</v>
      </c>
      <c r="D694" s="79">
        <v>53900</v>
      </c>
      <c r="E694" s="79">
        <v>43</v>
      </c>
      <c r="F694" s="79">
        <v>444</v>
      </c>
      <c r="G694" s="79">
        <v>271200</v>
      </c>
      <c r="H694" s="79" t="s">
        <v>268</v>
      </c>
      <c r="I694" s="79" t="s">
        <v>83</v>
      </c>
      <c r="J694" s="79">
        <v>0</v>
      </c>
      <c r="K694" s="79">
        <v>0</v>
      </c>
      <c r="L694" s="79">
        <v>1</v>
      </c>
      <c r="M694" s="34"/>
      <c r="N694" s="35">
        <f t="shared" si="50"/>
        <v>177.97793457116825</v>
      </c>
      <c r="O694" s="35">
        <f t="shared" si="51"/>
        <v>39177.352148540187</v>
      </c>
      <c r="P694" s="35">
        <f t="shared" si="54"/>
        <v>110.74057304055512</v>
      </c>
      <c r="Q694" s="35">
        <f t="shared" si="52"/>
        <v>31108.868764866616</v>
      </c>
      <c r="S694" s="112">
        <v>9210</v>
      </c>
      <c r="T694" s="35">
        <v>25113.83</v>
      </c>
    </row>
    <row r="695" spans="1:20" x14ac:dyDescent="0.25">
      <c r="A695" s="112" t="s">
        <v>621</v>
      </c>
      <c r="B695" s="79">
        <v>17833</v>
      </c>
      <c r="C695" s="86">
        <f t="shared" si="53"/>
        <v>41299.401197604791</v>
      </c>
      <c r="D695" s="79">
        <v>45600</v>
      </c>
      <c r="E695" s="79">
        <v>63</v>
      </c>
      <c r="F695" s="79">
        <v>605</v>
      </c>
      <c r="G695" s="79">
        <v>271800</v>
      </c>
      <c r="H695" s="79" t="s">
        <v>268</v>
      </c>
      <c r="I695" s="79" t="s">
        <v>83</v>
      </c>
      <c r="J695" s="79">
        <v>0</v>
      </c>
      <c r="K695" s="79">
        <v>0</v>
      </c>
      <c r="L695" s="79">
        <v>1</v>
      </c>
      <c r="M695" s="34"/>
      <c r="N695" s="35">
        <f t="shared" si="50"/>
        <v>189.14663332584286</v>
      </c>
      <c r="O695" s="35">
        <f t="shared" si="51"/>
        <v>40517.59599910114</v>
      </c>
      <c r="P695" s="35">
        <f t="shared" si="54"/>
        <v>117.68990697450653</v>
      </c>
      <c r="Q695" s="35">
        <f t="shared" si="52"/>
        <v>31942.788836940781</v>
      </c>
      <c r="S695" s="112">
        <v>9216</v>
      </c>
      <c r="T695" s="35">
        <v>25118.58</v>
      </c>
    </row>
    <row r="696" spans="1:20" x14ac:dyDescent="0.25">
      <c r="A696" s="112" t="s">
        <v>622</v>
      </c>
      <c r="B696" s="79">
        <v>19500</v>
      </c>
      <c r="C696" s="86">
        <f t="shared" si="53"/>
        <v>57525.97449908925</v>
      </c>
      <c r="D696" s="79">
        <v>64400</v>
      </c>
      <c r="E696" s="79">
        <v>293</v>
      </c>
      <c r="F696" s="79">
        <v>2452</v>
      </c>
      <c r="G696" s="79">
        <v>272200</v>
      </c>
      <c r="H696" s="79" t="s">
        <v>268</v>
      </c>
      <c r="I696" s="79" t="s">
        <v>83</v>
      </c>
      <c r="J696" s="79">
        <v>0</v>
      </c>
      <c r="K696" s="79">
        <v>0</v>
      </c>
      <c r="L696" s="79">
        <v>1</v>
      </c>
      <c r="M696" s="34"/>
      <c r="N696" s="35">
        <f t="shared" si="50"/>
        <v>206.82775471619669</v>
      </c>
      <c r="O696" s="35">
        <f t="shared" si="51"/>
        <v>42639.330565943601</v>
      </c>
      <c r="P696" s="35">
        <f t="shared" si="54"/>
        <v>128.6913691472482</v>
      </c>
      <c r="Q696" s="35">
        <f t="shared" si="52"/>
        <v>33262.96429766978</v>
      </c>
      <c r="S696" s="112">
        <v>9221</v>
      </c>
      <c r="T696" s="35">
        <v>25122.54</v>
      </c>
    </row>
    <row r="697" spans="1:20" x14ac:dyDescent="0.25">
      <c r="A697" s="112" t="s">
        <v>623</v>
      </c>
      <c r="B697" s="79">
        <v>17750</v>
      </c>
      <c r="C697" s="86">
        <f t="shared" si="53"/>
        <v>42619.095477386938</v>
      </c>
      <c r="D697" s="79">
        <v>46600</v>
      </c>
      <c r="E697" s="79">
        <v>51</v>
      </c>
      <c r="F697" s="79">
        <v>546</v>
      </c>
      <c r="G697" s="79">
        <v>272900</v>
      </c>
      <c r="H697" s="79" t="s">
        <v>268</v>
      </c>
      <c r="I697" s="79" t="s">
        <v>83</v>
      </c>
      <c r="J697" s="79">
        <v>0</v>
      </c>
      <c r="K697" s="79">
        <v>0</v>
      </c>
      <c r="L697" s="79">
        <v>1</v>
      </c>
      <c r="M697" s="34"/>
      <c r="N697" s="35">
        <f t="shared" si="50"/>
        <v>188.26628954935856</v>
      </c>
      <c r="O697" s="35">
        <f t="shared" si="51"/>
        <v>40411.954745923023</v>
      </c>
      <c r="P697" s="35">
        <f t="shared" si="54"/>
        <v>117.14214371095669</v>
      </c>
      <c r="Q697" s="35">
        <f t="shared" si="52"/>
        <v>31877.057245314802</v>
      </c>
      <c r="S697" s="112">
        <v>9228</v>
      </c>
      <c r="T697" s="35">
        <v>25128.09</v>
      </c>
    </row>
    <row r="698" spans="1:20" x14ac:dyDescent="0.25">
      <c r="A698" s="112" t="s">
        <v>624</v>
      </c>
      <c r="B698" s="79">
        <v>24364</v>
      </c>
      <c r="C698" s="86">
        <f t="shared" si="53"/>
        <v>54239.534883720931</v>
      </c>
      <c r="D698" s="79">
        <v>58100</v>
      </c>
      <c r="E698" s="79">
        <v>40</v>
      </c>
      <c r="F698" s="79">
        <v>562</v>
      </c>
      <c r="G698" s="79">
        <v>273100</v>
      </c>
      <c r="H698" s="79" t="s">
        <v>268</v>
      </c>
      <c r="I698" s="79" t="s">
        <v>83</v>
      </c>
      <c r="J698" s="79">
        <v>0</v>
      </c>
      <c r="K698" s="79">
        <v>0</v>
      </c>
      <c r="L698" s="79">
        <v>1</v>
      </c>
      <c r="M698" s="34"/>
      <c r="N698" s="35">
        <f t="shared" si="50"/>
        <v>258.41802132848289</v>
      </c>
      <c r="O698" s="35">
        <f t="shared" si="51"/>
        <v>48830.16255941795</v>
      </c>
      <c r="P698" s="35">
        <f t="shared" si="54"/>
        <v>160.79161630274641</v>
      </c>
      <c r="Q698" s="35">
        <f t="shared" si="52"/>
        <v>37114.993956329563</v>
      </c>
      <c r="S698" s="112">
        <v>9233</v>
      </c>
      <c r="T698" s="35">
        <v>25132.05</v>
      </c>
    </row>
    <row r="699" spans="1:20" x14ac:dyDescent="0.25">
      <c r="A699" s="112" t="s">
        <v>625</v>
      </c>
      <c r="B699" s="79">
        <v>15000</v>
      </c>
      <c r="C699" s="86">
        <f t="shared" si="53"/>
        <v>53475.957446808512</v>
      </c>
      <c r="D699" s="79">
        <v>59700</v>
      </c>
      <c r="E699" s="79">
        <v>343</v>
      </c>
      <c r="F699" s="79">
        <v>2947</v>
      </c>
      <c r="G699" s="79">
        <v>273200</v>
      </c>
      <c r="H699" s="79" t="s">
        <v>268</v>
      </c>
      <c r="I699" s="79" t="s">
        <v>83</v>
      </c>
      <c r="J699" s="79">
        <v>0</v>
      </c>
      <c r="K699" s="79">
        <v>0</v>
      </c>
      <c r="L699" s="79">
        <v>1</v>
      </c>
      <c r="M699" s="34"/>
      <c r="N699" s="35">
        <f t="shared" si="50"/>
        <v>159.09827285861286</v>
      </c>
      <c r="O699" s="35">
        <f t="shared" si="51"/>
        <v>36911.79274303354</v>
      </c>
      <c r="P699" s="35">
        <f t="shared" si="54"/>
        <v>98.993360882498607</v>
      </c>
      <c r="Q699" s="35">
        <f t="shared" si="52"/>
        <v>29699.203305899831</v>
      </c>
      <c r="S699" s="112">
        <v>9235</v>
      </c>
      <c r="T699" s="35">
        <v>25133.63</v>
      </c>
    </row>
    <row r="700" spans="1:20" x14ac:dyDescent="0.25">
      <c r="A700" s="112" t="s">
        <v>626</v>
      </c>
      <c r="B700" s="79">
        <v>18750</v>
      </c>
      <c r="C700" s="86">
        <f t="shared" si="53"/>
        <v>37712.634822804313</v>
      </c>
      <c r="D700" s="79">
        <v>44100</v>
      </c>
      <c r="E700" s="79">
        <v>94</v>
      </c>
      <c r="F700" s="79">
        <v>555</v>
      </c>
      <c r="G700" s="79">
        <v>273400</v>
      </c>
      <c r="H700" s="79" t="s">
        <v>268</v>
      </c>
      <c r="I700" s="79" t="s">
        <v>83</v>
      </c>
      <c r="J700" s="79">
        <v>0</v>
      </c>
      <c r="K700" s="79">
        <v>0</v>
      </c>
      <c r="L700" s="79">
        <v>1</v>
      </c>
      <c r="M700" s="34"/>
      <c r="N700" s="35">
        <f t="shared" si="50"/>
        <v>198.87284107326607</v>
      </c>
      <c r="O700" s="35">
        <f t="shared" si="51"/>
        <v>41684.740928791929</v>
      </c>
      <c r="P700" s="35">
        <f t="shared" si="54"/>
        <v>123.74170110312326</v>
      </c>
      <c r="Q700" s="35">
        <f t="shared" si="52"/>
        <v>32669.004132374794</v>
      </c>
      <c r="S700" s="112">
        <v>9250</v>
      </c>
      <c r="T700" s="35">
        <v>25145.51</v>
      </c>
    </row>
    <row r="701" spans="1:20" x14ac:dyDescent="0.25">
      <c r="A701" s="112" t="s">
        <v>627</v>
      </c>
      <c r="B701" s="79">
        <v>16626</v>
      </c>
      <c r="C701" s="86">
        <f t="shared" si="53"/>
        <v>38475</v>
      </c>
      <c r="D701" s="79">
        <v>43200</v>
      </c>
      <c r="E701" s="79">
        <v>56</v>
      </c>
      <c r="F701" s="79">
        <v>456</v>
      </c>
      <c r="G701" s="79">
        <v>273500</v>
      </c>
      <c r="H701" s="79" t="s">
        <v>268</v>
      </c>
      <c r="I701" s="79" t="s">
        <v>83</v>
      </c>
      <c r="J701" s="79">
        <v>0</v>
      </c>
      <c r="K701" s="79">
        <v>0</v>
      </c>
      <c r="L701" s="79">
        <v>1</v>
      </c>
      <c r="M701" s="34"/>
      <c r="N701" s="35">
        <f t="shared" si="50"/>
        <v>176.34452563648651</v>
      </c>
      <c r="O701" s="35">
        <f t="shared" si="51"/>
        <v>38981.343076378384</v>
      </c>
      <c r="P701" s="35">
        <f t="shared" si="54"/>
        <v>109.72424120216147</v>
      </c>
      <c r="Q701" s="35">
        <f t="shared" si="52"/>
        <v>30986.908944259376</v>
      </c>
      <c r="S701" s="112">
        <v>9252.5</v>
      </c>
      <c r="T701" s="35">
        <v>25147.49</v>
      </c>
    </row>
    <row r="702" spans="1:20" x14ac:dyDescent="0.25">
      <c r="A702" s="112" t="s">
        <v>628</v>
      </c>
      <c r="B702" s="79">
        <v>17750</v>
      </c>
      <c r="C702" s="86">
        <f t="shared" si="53"/>
        <v>49929.663608562689</v>
      </c>
      <c r="D702" s="79">
        <v>56300</v>
      </c>
      <c r="E702" s="79">
        <v>148</v>
      </c>
      <c r="F702" s="79">
        <v>1160</v>
      </c>
      <c r="G702" s="79">
        <v>273700</v>
      </c>
      <c r="H702" s="79" t="s">
        <v>268</v>
      </c>
      <c r="I702" s="79" t="s">
        <v>83</v>
      </c>
      <c r="J702" s="79">
        <v>0</v>
      </c>
      <c r="K702" s="79">
        <v>0</v>
      </c>
      <c r="L702" s="79">
        <v>1</v>
      </c>
      <c r="M702" s="34"/>
      <c r="N702" s="35">
        <f t="shared" si="50"/>
        <v>188.26628954935856</v>
      </c>
      <c r="O702" s="35">
        <f t="shared" si="51"/>
        <v>40411.954745923023</v>
      </c>
      <c r="P702" s="35">
        <f t="shared" si="54"/>
        <v>117.14214371095669</v>
      </c>
      <c r="Q702" s="35">
        <f t="shared" si="52"/>
        <v>31877.057245314802</v>
      </c>
      <c r="S702" s="112">
        <v>9267</v>
      </c>
      <c r="T702" s="35">
        <v>25158.97</v>
      </c>
    </row>
    <row r="703" spans="1:20" x14ac:dyDescent="0.25">
      <c r="A703" s="112" t="s">
        <v>629</v>
      </c>
      <c r="B703" s="79">
        <v>22000</v>
      </c>
      <c r="C703" s="86">
        <f t="shared" si="53"/>
        <v>52544.508670520234</v>
      </c>
      <c r="D703" s="79">
        <v>55900</v>
      </c>
      <c r="E703" s="79">
        <v>135</v>
      </c>
      <c r="F703" s="79">
        <v>2114</v>
      </c>
      <c r="G703" s="79">
        <v>273900</v>
      </c>
      <c r="H703" s="79" t="s">
        <v>268</v>
      </c>
      <c r="I703" s="79" t="s">
        <v>83</v>
      </c>
      <c r="J703" s="79">
        <v>0</v>
      </c>
      <c r="K703" s="79">
        <v>0</v>
      </c>
      <c r="L703" s="79">
        <v>1</v>
      </c>
      <c r="M703" s="34"/>
      <c r="N703" s="35">
        <f t="shared" si="50"/>
        <v>233.3441335259655</v>
      </c>
      <c r="O703" s="35">
        <f t="shared" si="51"/>
        <v>45821.296023115865</v>
      </c>
      <c r="P703" s="35">
        <f t="shared" si="54"/>
        <v>145.19026262766462</v>
      </c>
      <c r="Q703" s="35">
        <f t="shared" si="52"/>
        <v>35242.831515319755</v>
      </c>
      <c r="S703" s="112">
        <v>9269</v>
      </c>
      <c r="T703" s="35">
        <v>25160.560000000001</v>
      </c>
    </row>
    <row r="704" spans="1:20" x14ac:dyDescent="0.25">
      <c r="A704" s="112" t="s">
        <v>630</v>
      </c>
      <c r="B704" s="79">
        <v>17646.5</v>
      </c>
      <c r="C704" s="86">
        <f t="shared" si="53"/>
        <v>40619.823788546259</v>
      </c>
      <c r="D704" s="79">
        <v>43700</v>
      </c>
      <c r="E704" s="79">
        <v>48</v>
      </c>
      <c r="F704" s="79">
        <v>633</v>
      </c>
      <c r="G704" s="79">
        <v>274400</v>
      </c>
      <c r="H704" s="79" t="s">
        <v>268</v>
      </c>
      <c r="I704" s="79" t="s">
        <v>83</v>
      </c>
      <c r="J704" s="79">
        <v>0</v>
      </c>
      <c r="K704" s="79">
        <v>0</v>
      </c>
      <c r="L704" s="79">
        <v>1</v>
      </c>
      <c r="M704" s="34"/>
      <c r="N704" s="35">
        <f t="shared" si="50"/>
        <v>187.16851146663413</v>
      </c>
      <c r="O704" s="35">
        <f t="shared" si="51"/>
        <v>40280.221375996101</v>
      </c>
      <c r="P704" s="35">
        <f t="shared" si="54"/>
        <v>116.45908952086745</v>
      </c>
      <c r="Q704" s="35">
        <f t="shared" si="52"/>
        <v>31795.090742504093</v>
      </c>
      <c r="S704" s="112">
        <v>9270</v>
      </c>
      <c r="T704" s="35">
        <v>25161.35</v>
      </c>
    </row>
    <row r="705" spans="1:20" x14ac:dyDescent="0.25">
      <c r="A705" s="112" t="s">
        <v>631</v>
      </c>
      <c r="B705" s="79">
        <v>19125</v>
      </c>
      <c r="C705" s="86">
        <f t="shared" si="53"/>
        <v>46937.263794406652</v>
      </c>
      <c r="D705" s="79">
        <v>50900</v>
      </c>
      <c r="E705" s="79">
        <v>103</v>
      </c>
      <c r="F705" s="79">
        <v>1220</v>
      </c>
      <c r="G705" s="79">
        <v>274800</v>
      </c>
      <c r="H705" s="79" t="s">
        <v>268</v>
      </c>
      <c r="I705" s="79" t="s">
        <v>83</v>
      </c>
      <c r="J705" s="79">
        <v>0</v>
      </c>
      <c r="K705" s="79">
        <v>0</v>
      </c>
      <c r="L705" s="79">
        <v>1</v>
      </c>
      <c r="M705" s="34"/>
      <c r="N705" s="35">
        <f t="shared" si="50"/>
        <v>202.85029789473137</v>
      </c>
      <c r="O705" s="35">
        <f t="shared" si="51"/>
        <v>42162.035747367765</v>
      </c>
      <c r="P705" s="35">
        <f t="shared" si="54"/>
        <v>126.21653512518573</v>
      </c>
      <c r="Q705" s="35">
        <f t="shared" si="52"/>
        <v>32965.98421502229</v>
      </c>
      <c r="S705" s="112">
        <v>9276</v>
      </c>
      <c r="T705" s="35">
        <v>25166.1</v>
      </c>
    </row>
    <row r="706" spans="1:20" x14ac:dyDescent="0.25">
      <c r="A706" s="112" t="s">
        <v>632</v>
      </c>
      <c r="B706" s="79">
        <v>20060.5</v>
      </c>
      <c r="C706" s="86">
        <f t="shared" si="53"/>
        <v>61269.573115349682</v>
      </c>
      <c r="D706" s="79">
        <v>66200</v>
      </c>
      <c r="E706" s="79">
        <v>82</v>
      </c>
      <c r="F706" s="79">
        <v>1019</v>
      </c>
      <c r="G706" s="79">
        <v>275800</v>
      </c>
      <c r="H706" s="79" t="s">
        <v>268</v>
      </c>
      <c r="I706" s="79" t="s">
        <v>83</v>
      </c>
      <c r="J706" s="79">
        <v>0</v>
      </c>
      <c r="K706" s="79">
        <v>0</v>
      </c>
      <c r="L706" s="79">
        <v>1</v>
      </c>
      <c r="M706" s="34"/>
      <c r="N706" s="35">
        <f t="shared" si="50"/>
        <v>212.77272684534688</v>
      </c>
      <c r="O706" s="35">
        <f t="shared" si="51"/>
        <v>43352.72722144163</v>
      </c>
      <c r="P706" s="35">
        <f t="shared" si="54"/>
        <v>132.39042106555755</v>
      </c>
      <c r="Q706" s="35">
        <f t="shared" si="52"/>
        <v>33706.850527866904</v>
      </c>
      <c r="S706" s="112">
        <v>9277.5</v>
      </c>
      <c r="T706" s="35">
        <v>25167.29</v>
      </c>
    </row>
    <row r="707" spans="1:20" x14ac:dyDescent="0.25">
      <c r="A707" s="112" t="s">
        <v>633</v>
      </c>
      <c r="B707" s="79">
        <v>21000</v>
      </c>
      <c r="C707" s="86">
        <f t="shared" si="53"/>
        <v>29328</v>
      </c>
      <c r="D707" s="79">
        <v>37600</v>
      </c>
      <c r="E707" s="79">
        <v>33</v>
      </c>
      <c r="F707" s="79">
        <v>117</v>
      </c>
      <c r="G707" s="79">
        <v>275900</v>
      </c>
      <c r="H707" s="79" t="s">
        <v>268</v>
      </c>
      <c r="I707" s="79" t="s">
        <v>83</v>
      </c>
      <c r="J707" s="79">
        <v>0</v>
      </c>
      <c r="K707" s="79">
        <v>0</v>
      </c>
      <c r="L707" s="79">
        <v>1</v>
      </c>
      <c r="M707" s="34"/>
      <c r="N707" s="35">
        <f t="shared" si="50"/>
        <v>222.73758200205799</v>
      </c>
      <c r="O707" s="35">
        <f t="shared" si="51"/>
        <v>44548.509840246959</v>
      </c>
      <c r="P707" s="35">
        <f t="shared" si="54"/>
        <v>138.59070523549804</v>
      </c>
      <c r="Q707" s="35">
        <f t="shared" si="52"/>
        <v>34450.884628259766</v>
      </c>
      <c r="S707" s="112">
        <v>9289</v>
      </c>
      <c r="T707" s="35">
        <v>25176.39</v>
      </c>
    </row>
    <row r="708" spans="1:20" x14ac:dyDescent="0.25">
      <c r="A708" s="112" t="s">
        <v>634</v>
      </c>
      <c r="B708" s="79">
        <v>14500</v>
      </c>
      <c r="C708" s="86">
        <f t="shared" si="53"/>
        <v>47521.833333333336</v>
      </c>
      <c r="D708" s="79">
        <v>53900</v>
      </c>
      <c r="E708" s="79">
        <v>71</v>
      </c>
      <c r="F708" s="79">
        <v>529</v>
      </c>
      <c r="G708" s="79">
        <v>276000</v>
      </c>
      <c r="H708" s="79" t="s">
        <v>268</v>
      </c>
      <c r="I708" s="79" t="s">
        <v>83</v>
      </c>
      <c r="J708" s="79">
        <v>0</v>
      </c>
      <c r="K708" s="79">
        <v>0</v>
      </c>
      <c r="L708" s="79">
        <v>1</v>
      </c>
      <c r="M708" s="34"/>
      <c r="N708" s="35">
        <f t="shared" si="50"/>
        <v>153.7949970966591</v>
      </c>
      <c r="O708" s="35">
        <f t="shared" si="51"/>
        <v>36275.399651599088</v>
      </c>
      <c r="P708" s="35">
        <f t="shared" si="54"/>
        <v>95.693582186415327</v>
      </c>
      <c r="Q708" s="35">
        <f t="shared" si="52"/>
        <v>29303.229862369841</v>
      </c>
      <c r="S708" s="112">
        <v>9290.5</v>
      </c>
      <c r="T708" s="35">
        <v>25177.58</v>
      </c>
    </row>
    <row r="709" spans="1:20" x14ac:dyDescent="0.25">
      <c r="A709" s="112" t="s">
        <v>635</v>
      </c>
      <c r="B709" s="79">
        <v>21251</v>
      </c>
      <c r="C709" s="86">
        <f t="shared" si="53"/>
        <v>53481.927710843374</v>
      </c>
      <c r="D709" s="79">
        <v>57900</v>
      </c>
      <c r="E709" s="79">
        <v>171</v>
      </c>
      <c r="F709" s="79">
        <v>2070</v>
      </c>
      <c r="G709" s="79">
        <v>276500</v>
      </c>
      <c r="H709" s="79" t="s">
        <v>268</v>
      </c>
      <c r="I709" s="79" t="s">
        <v>83</v>
      </c>
      <c r="J709" s="79">
        <v>0</v>
      </c>
      <c r="K709" s="79">
        <v>0</v>
      </c>
      <c r="L709" s="79">
        <v>1</v>
      </c>
      <c r="M709" s="34"/>
      <c r="N709" s="35">
        <f t="shared" si="50"/>
        <v>225.39982643455878</v>
      </c>
      <c r="O709" s="35">
        <f t="shared" si="51"/>
        <v>44867.979172147054</v>
      </c>
      <c r="P709" s="35">
        <f t="shared" si="54"/>
        <v>140.24719414093187</v>
      </c>
      <c r="Q709" s="35">
        <f t="shared" si="52"/>
        <v>34649.663296911822</v>
      </c>
      <c r="S709" s="112">
        <v>9292.5</v>
      </c>
      <c r="T709" s="35">
        <v>25179.17</v>
      </c>
    </row>
    <row r="710" spans="1:20" x14ac:dyDescent="0.25">
      <c r="A710" s="112" t="s">
        <v>636</v>
      </c>
      <c r="B710" s="79">
        <v>12625</v>
      </c>
      <c r="C710" s="86">
        <f t="shared" si="53"/>
        <v>37205.585106382976</v>
      </c>
      <c r="D710" s="79">
        <v>42200</v>
      </c>
      <c r="E710" s="79">
        <v>89</v>
      </c>
      <c r="F710" s="79">
        <v>663</v>
      </c>
      <c r="G710" s="79">
        <v>276900</v>
      </c>
      <c r="H710" s="79" t="s">
        <v>268</v>
      </c>
      <c r="I710" s="79" t="s">
        <v>83</v>
      </c>
      <c r="J710" s="79">
        <v>0</v>
      </c>
      <c r="K710" s="79">
        <v>0</v>
      </c>
      <c r="L710" s="79">
        <v>1</v>
      </c>
      <c r="M710" s="34"/>
      <c r="N710" s="35">
        <f t="shared" ref="N710:N773" si="55">-PMT($O$3/12,120,B710)</f>
        <v>133.90771298933248</v>
      </c>
      <c r="O710" s="35">
        <f t="shared" ref="O710:O773" si="56">N710*12*10+$O$2</f>
        <v>33888.9255587199</v>
      </c>
      <c r="P710" s="35">
        <f t="shared" si="54"/>
        <v>83.319412076102992</v>
      </c>
      <c r="Q710" s="35">
        <f t="shared" ref="Q710:Q773" si="57">P710*12*10+$O$2</f>
        <v>27818.329449132361</v>
      </c>
      <c r="S710" s="112">
        <v>9310</v>
      </c>
      <c r="T710" s="35">
        <v>25193.03</v>
      </c>
    </row>
    <row r="711" spans="1:20" x14ac:dyDescent="0.25">
      <c r="A711" s="112" t="s">
        <v>637</v>
      </c>
      <c r="B711" s="79">
        <v>21500</v>
      </c>
      <c r="C711" s="86">
        <f t="shared" ref="C711:C774" si="58">D711*F711/SUM(E711:F711)</f>
        <v>52667.491563554555</v>
      </c>
      <c r="D711" s="79">
        <v>58600</v>
      </c>
      <c r="E711" s="79">
        <v>90</v>
      </c>
      <c r="F711" s="79">
        <v>799</v>
      </c>
      <c r="G711" s="79">
        <v>277500</v>
      </c>
      <c r="H711" s="79" t="s">
        <v>268</v>
      </c>
      <c r="I711" s="79" t="s">
        <v>83</v>
      </c>
      <c r="J711" s="79">
        <v>0</v>
      </c>
      <c r="K711" s="79">
        <v>0</v>
      </c>
      <c r="L711" s="79">
        <v>1</v>
      </c>
      <c r="M711" s="34"/>
      <c r="N711" s="35">
        <f t="shared" si="55"/>
        <v>228.04085776401178</v>
      </c>
      <c r="O711" s="35">
        <f t="shared" si="56"/>
        <v>45184.902931681412</v>
      </c>
      <c r="P711" s="35">
        <f t="shared" ref="P711:P774" si="59">-PMT($O$3/12,240,B711)</f>
        <v>141.89048393158134</v>
      </c>
      <c r="Q711" s="35">
        <f t="shared" si="57"/>
        <v>34846.858071789757</v>
      </c>
      <c r="S711" s="112">
        <v>9316.5</v>
      </c>
      <c r="T711" s="35">
        <v>25198.17</v>
      </c>
    </row>
    <row r="712" spans="1:20" x14ac:dyDescent="0.25">
      <c r="A712" s="112" t="s">
        <v>638</v>
      </c>
      <c r="B712" s="79">
        <v>16055</v>
      </c>
      <c r="C712" s="86">
        <f t="shared" si="58"/>
        <v>45418.604651162794</v>
      </c>
      <c r="D712" s="79">
        <v>49500</v>
      </c>
      <c r="E712" s="79">
        <v>78</v>
      </c>
      <c r="F712" s="79">
        <v>868</v>
      </c>
      <c r="G712" s="79">
        <v>277800</v>
      </c>
      <c r="H712" s="79" t="s">
        <v>268</v>
      </c>
      <c r="I712" s="79" t="s">
        <v>83</v>
      </c>
      <c r="J712" s="79">
        <v>0</v>
      </c>
      <c r="K712" s="79">
        <v>0</v>
      </c>
      <c r="L712" s="79">
        <v>1</v>
      </c>
      <c r="M712" s="34"/>
      <c r="N712" s="35">
        <f t="shared" si="55"/>
        <v>170.28818471633528</v>
      </c>
      <c r="O712" s="35">
        <f t="shared" si="56"/>
        <v>38254.582165960237</v>
      </c>
      <c r="P712" s="35">
        <f t="shared" si="59"/>
        <v>105.95589393123436</v>
      </c>
      <c r="Q712" s="35">
        <f t="shared" si="57"/>
        <v>30534.707271748121</v>
      </c>
      <c r="S712" s="112">
        <v>9317</v>
      </c>
      <c r="T712" s="35">
        <v>25198.57</v>
      </c>
    </row>
    <row r="713" spans="1:20" x14ac:dyDescent="0.25">
      <c r="A713" s="112" t="s">
        <v>639</v>
      </c>
      <c r="B713" s="79">
        <v>19965</v>
      </c>
      <c r="C713" s="86">
        <f t="shared" si="58"/>
        <v>40881.662870159453</v>
      </c>
      <c r="D713" s="79">
        <v>44700</v>
      </c>
      <c r="E713" s="79">
        <v>75</v>
      </c>
      <c r="F713" s="79">
        <v>803</v>
      </c>
      <c r="G713" s="79">
        <v>277900</v>
      </c>
      <c r="H713" s="79" t="s">
        <v>268</v>
      </c>
      <c r="I713" s="79" t="s">
        <v>83</v>
      </c>
      <c r="J713" s="79">
        <v>0</v>
      </c>
      <c r="K713" s="79">
        <v>0</v>
      </c>
      <c r="L713" s="79">
        <v>1</v>
      </c>
      <c r="M713" s="34"/>
      <c r="N713" s="35">
        <f t="shared" si="55"/>
        <v>211.7598011748137</v>
      </c>
      <c r="O713" s="35">
        <f t="shared" si="56"/>
        <v>43231.176140977645</v>
      </c>
      <c r="P713" s="35">
        <f t="shared" si="59"/>
        <v>131.76016333460566</v>
      </c>
      <c r="Q713" s="35">
        <f t="shared" si="57"/>
        <v>33631.219600152683</v>
      </c>
      <c r="S713" s="112">
        <v>9319</v>
      </c>
      <c r="T713" s="35">
        <v>25200.15</v>
      </c>
    </row>
    <row r="714" spans="1:20" x14ac:dyDescent="0.25">
      <c r="A714" s="112" t="s">
        <v>640</v>
      </c>
      <c r="B714" s="79">
        <v>20000</v>
      </c>
      <c r="C714" s="86">
        <f t="shared" si="58"/>
        <v>67532.824427480911</v>
      </c>
      <c r="D714" s="79">
        <v>76500</v>
      </c>
      <c r="E714" s="79">
        <v>691</v>
      </c>
      <c r="F714" s="79">
        <v>5204</v>
      </c>
      <c r="G714" s="79">
        <v>278500</v>
      </c>
      <c r="H714" s="79" t="s">
        <v>268</v>
      </c>
      <c r="I714" s="79" t="s">
        <v>83</v>
      </c>
      <c r="J714" s="79">
        <v>0</v>
      </c>
      <c r="K714" s="79">
        <v>0</v>
      </c>
      <c r="L714" s="79">
        <v>1</v>
      </c>
      <c r="M714" s="34"/>
      <c r="N714" s="35">
        <f t="shared" si="55"/>
        <v>212.13103047815048</v>
      </c>
      <c r="O714" s="35">
        <f t="shared" si="56"/>
        <v>43275.723657378054</v>
      </c>
      <c r="P714" s="35">
        <f t="shared" si="59"/>
        <v>131.99114784333148</v>
      </c>
      <c r="Q714" s="35">
        <f t="shared" si="57"/>
        <v>33658.937741199778</v>
      </c>
      <c r="S714" s="112">
        <v>9320.5</v>
      </c>
      <c r="T714" s="35">
        <v>25201.34</v>
      </c>
    </row>
    <row r="715" spans="1:20" x14ac:dyDescent="0.25">
      <c r="A715" s="112" t="s">
        <v>641</v>
      </c>
      <c r="B715" s="79">
        <v>18878</v>
      </c>
      <c r="C715" s="86">
        <f t="shared" si="58"/>
        <v>41184.316895715441</v>
      </c>
      <c r="D715" s="79">
        <v>44300</v>
      </c>
      <c r="E715" s="79">
        <v>87</v>
      </c>
      <c r="F715" s="79">
        <v>1150</v>
      </c>
      <c r="G715" s="79">
        <v>278800</v>
      </c>
      <c r="H715" s="79" t="s">
        <v>268</v>
      </c>
      <c r="I715" s="79" t="s">
        <v>83</v>
      </c>
      <c r="J715" s="79">
        <v>0</v>
      </c>
      <c r="K715" s="79">
        <v>0</v>
      </c>
      <c r="L715" s="79">
        <v>1</v>
      </c>
      <c r="M715" s="34"/>
      <c r="N715" s="35">
        <f t="shared" si="55"/>
        <v>200.23047966832621</v>
      </c>
      <c r="O715" s="35">
        <f t="shared" si="56"/>
        <v>41847.65756019915</v>
      </c>
      <c r="P715" s="35">
        <f t="shared" si="59"/>
        <v>124.5864444493206</v>
      </c>
      <c r="Q715" s="35">
        <f t="shared" si="57"/>
        <v>32770.373333918469</v>
      </c>
      <c r="S715" s="112">
        <v>9325</v>
      </c>
      <c r="T715" s="35">
        <v>25204.9</v>
      </c>
    </row>
    <row r="716" spans="1:20" x14ac:dyDescent="0.25">
      <c r="A716" s="112" t="s">
        <v>642</v>
      </c>
      <c r="B716" s="79">
        <v>15282</v>
      </c>
      <c r="C716" s="86">
        <f t="shared" si="58"/>
        <v>56528.287197231832</v>
      </c>
      <c r="D716" s="79">
        <v>63300</v>
      </c>
      <c r="E716" s="79">
        <v>371</v>
      </c>
      <c r="F716" s="79">
        <v>3097</v>
      </c>
      <c r="G716" s="79">
        <v>279100</v>
      </c>
      <c r="H716" s="79" t="s">
        <v>268</v>
      </c>
      <c r="I716" s="79" t="s">
        <v>83</v>
      </c>
      <c r="J716" s="79">
        <v>0</v>
      </c>
      <c r="K716" s="79">
        <v>0</v>
      </c>
      <c r="L716" s="79">
        <v>1</v>
      </c>
      <c r="M716" s="34"/>
      <c r="N716" s="35">
        <f t="shared" si="55"/>
        <v>162.08932038835476</v>
      </c>
      <c r="O716" s="35">
        <f t="shared" si="56"/>
        <v>37270.718446602572</v>
      </c>
      <c r="P716" s="35">
        <f t="shared" si="59"/>
        <v>100.85443606708959</v>
      </c>
      <c r="Q716" s="35">
        <f t="shared" si="57"/>
        <v>29922.532328050751</v>
      </c>
      <c r="S716" s="112">
        <v>9328</v>
      </c>
      <c r="T716" s="35">
        <v>25207.279999999999</v>
      </c>
    </row>
    <row r="717" spans="1:20" x14ac:dyDescent="0.25">
      <c r="A717" s="112" t="s">
        <v>643</v>
      </c>
      <c r="B717" s="79">
        <v>13125</v>
      </c>
      <c r="C717" s="86">
        <f t="shared" si="58"/>
        <v>31788.764044943819</v>
      </c>
      <c r="D717" s="79">
        <v>35200</v>
      </c>
      <c r="E717" s="79">
        <v>69</v>
      </c>
      <c r="F717" s="79">
        <v>643</v>
      </c>
      <c r="G717" s="79">
        <v>279500</v>
      </c>
      <c r="H717" s="79" t="s">
        <v>268</v>
      </c>
      <c r="I717" s="79" t="s">
        <v>83</v>
      </c>
      <c r="J717" s="79">
        <v>0</v>
      </c>
      <c r="K717" s="79">
        <v>0</v>
      </c>
      <c r="L717" s="79">
        <v>1</v>
      </c>
      <c r="M717" s="34"/>
      <c r="N717" s="35">
        <f t="shared" si="55"/>
        <v>139.21098875128624</v>
      </c>
      <c r="O717" s="35">
        <f t="shared" si="56"/>
        <v>34525.318650154353</v>
      </c>
      <c r="P717" s="35">
        <f t="shared" si="59"/>
        <v>86.619190772186286</v>
      </c>
      <c r="Q717" s="35">
        <f t="shared" si="57"/>
        <v>28214.302892662352</v>
      </c>
      <c r="S717" s="112">
        <v>9335.5</v>
      </c>
      <c r="T717" s="35">
        <v>25213.22</v>
      </c>
    </row>
    <row r="718" spans="1:20" x14ac:dyDescent="0.25">
      <c r="A718" s="112" t="s">
        <v>3274</v>
      </c>
      <c r="B718" s="79">
        <v>17250</v>
      </c>
      <c r="C718" s="86">
        <f t="shared" si="58"/>
        <v>67357.810413885178</v>
      </c>
      <c r="D718" s="79">
        <v>75300</v>
      </c>
      <c r="E718" s="79">
        <v>79</v>
      </c>
      <c r="F718" s="79">
        <v>670</v>
      </c>
      <c r="G718" s="79">
        <v>279600</v>
      </c>
      <c r="H718" s="79" t="s">
        <v>268</v>
      </c>
      <c r="I718" s="79" t="s">
        <v>83</v>
      </c>
      <c r="J718" s="79">
        <v>0</v>
      </c>
      <c r="K718" s="79">
        <v>0</v>
      </c>
      <c r="L718" s="79">
        <v>1</v>
      </c>
      <c r="M718" s="34"/>
      <c r="N718" s="35">
        <f t="shared" si="55"/>
        <v>182.96301378740478</v>
      </c>
      <c r="O718" s="35">
        <f t="shared" si="56"/>
        <v>39775.561654488571</v>
      </c>
      <c r="P718" s="35">
        <f t="shared" si="59"/>
        <v>113.84236501487341</v>
      </c>
      <c r="Q718" s="35">
        <f t="shared" si="57"/>
        <v>31481.083801784807</v>
      </c>
      <c r="S718" s="112">
        <v>9336</v>
      </c>
      <c r="T718" s="35">
        <v>25213.62</v>
      </c>
    </row>
    <row r="719" spans="1:20" x14ac:dyDescent="0.25">
      <c r="A719" s="112" t="s">
        <v>644</v>
      </c>
      <c r="B719" s="79">
        <v>20000</v>
      </c>
      <c r="C719" s="86">
        <f t="shared" si="58"/>
        <v>37545.836701697655</v>
      </c>
      <c r="D719" s="79">
        <v>45400</v>
      </c>
      <c r="E719" s="79">
        <v>214</v>
      </c>
      <c r="F719" s="79">
        <v>1023</v>
      </c>
      <c r="G719" s="79">
        <v>279800</v>
      </c>
      <c r="H719" s="79" t="s">
        <v>268</v>
      </c>
      <c r="I719" s="79" t="s">
        <v>83</v>
      </c>
      <c r="J719" s="79">
        <v>0</v>
      </c>
      <c r="K719" s="79">
        <v>0</v>
      </c>
      <c r="L719" s="79">
        <v>1</v>
      </c>
      <c r="M719" s="34"/>
      <c r="N719" s="35">
        <f t="shared" si="55"/>
        <v>212.13103047815048</v>
      </c>
      <c r="O719" s="35">
        <f t="shared" si="56"/>
        <v>43275.723657378054</v>
      </c>
      <c r="P719" s="35">
        <f t="shared" si="59"/>
        <v>131.99114784333148</v>
      </c>
      <c r="Q719" s="35">
        <f t="shared" si="57"/>
        <v>33658.937741199778</v>
      </c>
      <c r="S719" s="112">
        <v>9338</v>
      </c>
      <c r="T719" s="35">
        <v>25215.200000000001</v>
      </c>
    </row>
    <row r="720" spans="1:20" x14ac:dyDescent="0.25">
      <c r="A720" s="112" t="s">
        <v>645</v>
      </c>
      <c r="B720" s="79">
        <v>25250</v>
      </c>
      <c r="C720" s="86">
        <f t="shared" si="58"/>
        <v>78707.547169811325</v>
      </c>
      <c r="D720" s="79">
        <v>83700</v>
      </c>
      <c r="E720" s="79">
        <v>98</v>
      </c>
      <c r="F720" s="79">
        <v>1545</v>
      </c>
      <c r="G720" s="79">
        <v>280300</v>
      </c>
      <c r="H720" s="79" t="s">
        <v>268</v>
      </c>
      <c r="I720" s="79" t="s">
        <v>83</v>
      </c>
      <c r="J720" s="79">
        <v>0</v>
      </c>
      <c r="K720" s="79">
        <v>0</v>
      </c>
      <c r="L720" s="79">
        <v>1</v>
      </c>
      <c r="M720" s="34"/>
      <c r="N720" s="35">
        <f t="shared" si="55"/>
        <v>267.81542597866496</v>
      </c>
      <c r="O720" s="35">
        <f t="shared" si="56"/>
        <v>49957.851117439794</v>
      </c>
      <c r="P720" s="35">
        <f t="shared" si="59"/>
        <v>166.63882415220598</v>
      </c>
      <c r="Q720" s="35">
        <f t="shared" si="57"/>
        <v>37816.658898264723</v>
      </c>
      <c r="S720" s="112">
        <v>9350</v>
      </c>
      <c r="T720" s="35">
        <v>25224.7</v>
      </c>
    </row>
    <row r="721" spans="1:20" x14ac:dyDescent="0.25">
      <c r="A721" s="112" t="s">
        <v>646</v>
      </c>
      <c r="B721" s="79">
        <v>18500.5</v>
      </c>
      <c r="C721" s="86">
        <f t="shared" si="58"/>
        <v>39062.865090403335</v>
      </c>
      <c r="D721" s="79">
        <v>44300</v>
      </c>
      <c r="E721" s="79">
        <v>85</v>
      </c>
      <c r="F721" s="79">
        <v>634</v>
      </c>
      <c r="G721" s="79">
        <v>280500</v>
      </c>
      <c r="H721" s="79" t="s">
        <v>268</v>
      </c>
      <c r="I721" s="79" t="s">
        <v>83</v>
      </c>
      <c r="J721" s="79">
        <v>0</v>
      </c>
      <c r="K721" s="79">
        <v>0</v>
      </c>
      <c r="L721" s="79">
        <v>1</v>
      </c>
      <c r="M721" s="34"/>
      <c r="N721" s="35">
        <f t="shared" si="55"/>
        <v>196.22650646805113</v>
      </c>
      <c r="O721" s="35">
        <f t="shared" si="56"/>
        <v>41367.180776166133</v>
      </c>
      <c r="P721" s="35">
        <f t="shared" si="59"/>
        <v>122.09511153377771</v>
      </c>
      <c r="Q721" s="35">
        <f t="shared" si="57"/>
        <v>32471.413384053325</v>
      </c>
      <c r="S721" s="112">
        <v>9356</v>
      </c>
      <c r="T721" s="35">
        <v>25229.46</v>
      </c>
    </row>
    <row r="722" spans="1:20" x14ac:dyDescent="0.25">
      <c r="A722" s="112" t="s">
        <v>647</v>
      </c>
      <c r="B722" s="79">
        <v>21666</v>
      </c>
      <c r="C722" s="86">
        <f t="shared" si="58"/>
        <v>57124.556002841578</v>
      </c>
      <c r="D722" s="79">
        <v>63400</v>
      </c>
      <c r="E722" s="79">
        <v>418</v>
      </c>
      <c r="F722" s="79">
        <v>3805</v>
      </c>
      <c r="G722" s="79">
        <v>280600</v>
      </c>
      <c r="H722" s="79" t="s">
        <v>268</v>
      </c>
      <c r="I722" s="79" t="s">
        <v>83</v>
      </c>
      <c r="J722" s="79">
        <v>0</v>
      </c>
      <c r="K722" s="79">
        <v>0</v>
      </c>
      <c r="L722" s="79">
        <v>1</v>
      </c>
      <c r="M722" s="34"/>
      <c r="N722" s="35">
        <f t="shared" si="55"/>
        <v>229.80154531698042</v>
      </c>
      <c r="O722" s="35">
        <f t="shared" si="56"/>
        <v>45396.185438037646</v>
      </c>
      <c r="P722" s="35">
        <f t="shared" si="59"/>
        <v>142.98601045868099</v>
      </c>
      <c r="Q722" s="35">
        <f t="shared" si="57"/>
        <v>34978.321255041723</v>
      </c>
      <c r="S722" s="112">
        <v>9359.5</v>
      </c>
      <c r="T722" s="35">
        <v>25232.23</v>
      </c>
    </row>
    <row r="723" spans="1:20" x14ac:dyDescent="0.25">
      <c r="A723" s="112" t="s">
        <v>648</v>
      </c>
      <c r="B723" s="79">
        <v>13500</v>
      </c>
      <c r="C723" s="86">
        <f t="shared" si="58"/>
        <v>40810.619469026547</v>
      </c>
      <c r="D723" s="79">
        <v>44100</v>
      </c>
      <c r="E723" s="79">
        <v>59</v>
      </c>
      <c r="F723" s="79">
        <v>732</v>
      </c>
      <c r="G723" s="79">
        <v>280800</v>
      </c>
      <c r="H723" s="79" t="s">
        <v>268</v>
      </c>
      <c r="I723" s="79" t="s">
        <v>83</v>
      </c>
      <c r="J723" s="79">
        <v>0</v>
      </c>
      <c r="K723" s="79">
        <v>0</v>
      </c>
      <c r="L723" s="79">
        <v>1</v>
      </c>
      <c r="M723" s="34"/>
      <c r="N723" s="35">
        <f t="shared" si="55"/>
        <v>143.18844557275156</v>
      </c>
      <c r="O723" s="35">
        <f t="shared" si="56"/>
        <v>35002.613468730189</v>
      </c>
      <c r="P723" s="35">
        <f t="shared" si="59"/>
        <v>89.094024794248753</v>
      </c>
      <c r="Q723" s="35">
        <f t="shared" si="57"/>
        <v>28511.282975309849</v>
      </c>
      <c r="S723" s="112">
        <v>9362</v>
      </c>
      <c r="T723" s="35">
        <v>25234.21</v>
      </c>
    </row>
    <row r="724" spans="1:20" x14ac:dyDescent="0.25">
      <c r="A724" s="112" t="s">
        <v>649</v>
      </c>
      <c r="B724" s="79">
        <v>15525</v>
      </c>
      <c r="C724" s="86">
        <f t="shared" si="58"/>
        <v>35649.670329670327</v>
      </c>
      <c r="D724" s="79">
        <v>40400</v>
      </c>
      <c r="E724" s="79">
        <v>107</v>
      </c>
      <c r="F724" s="79">
        <v>803</v>
      </c>
      <c r="G724" s="79">
        <v>281000</v>
      </c>
      <c r="H724" s="79" t="s">
        <v>268</v>
      </c>
      <c r="I724" s="79" t="s">
        <v>83</v>
      </c>
      <c r="J724" s="79">
        <v>0</v>
      </c>
      <c r="K724" s="79">
        <v>0</v>
      </c>
      <c r="L724" s="79">
        <v>1</v>
      </c>
      <c r="M724" s="34"/>
      <c r="N724" s="35">
        <f t="shared" si="55"/>
        <v>164.6667124086643</v>
      </c>
      <c r="O724" s="35">
        <f t="shared" si="56"/>
        <v>37580.005489039715</v>
      </c>
      <c r="P724" s="35">
        <f t="shared" si="59"/>
        <v>102.45812851338607</v>
      </c>
      <c r="Q724" s="35">
        <f t="shared" si="57"/>
        <v>30114.975421606327</v>
      </c>
      <c r="S724" s="112">
        <v>9362.5</v>
      </c>
      <c r="T724" s="35">
        <v>25234.6</v>
      </c>
    </row>
    <row r="725" spans="1:20" x14ac:dyDescent="0.25">
      <c r="A725" s="112" t="s">
        <v>650</v>
      </c>
      <c r="B725" s="79">
        <v>14500</v>
      </c>
      <c r="C725" s="86">
        <f t="shared" si="58"/>
        <v>33123.28767123288</v>
      </c>
      <c r="D725" s="79">
        <v>39000</v>
      </c>
      <c r="E725" s="79">
        <v>88</v>
      </c>
      <c r="F725" s="79">
        <v>496</v>
      </c>
      <c r="G725" s="79">
        <v>281200</v>
      </c>
      <c r="H725" s="79" t="s">
        <v>268</v>
      </c>
      <c r="I725" s="79" t="s">
        <v>83</v>
      </c>
      <c r="J725" s="79">
        <v>0</v>
      </c>
      <c r="K725" s="79">
        <v>0</v>
      </c>
      <c r="L725" s="79">
        <v>1</v>
      </c>
      <c r="M725" s="34"/>
      <c r="N725" s="35">
        <f t="shared" si="55"/>
        <v>153.7949970966591</v>
      </c>
      <c r="O725" s="35">
        <f t="shared" si="56"/>
        <v>36275.399651599088</v>
      </c>
      <c r="P725" s="35">
        <f t="shared" si="59"/>
        <v>95.693582186415327</v>
      </c>
      <c r="Q725" s="35">
        <f t="shared" si="57"/>
        <v>29303.229862369841</v>
      </c>
      <c r="S725" s="112">
        <v>9369</v>
      </c>
      <c r="T725" s="35">
        <v>25239.75</v>
      </c>
    </row>
    <row r="726" spans="1:20" x14ac:dyDescent="0.25">
      <c r="A726" s="112" t="s">
        <v>651</v>
      </c>
      <c r="B726" s="79">
        <v>13125</v>
      </c>
      <c r="C726" s="86">
        <f t="shared" si="58"/>
        <v>34682.320441988952</v>
      </c>
      <c r="D726" s="79">
        <v>40500</v>
      </c>
      <c r="E726" s="79">
        <v>52</v>
      </c>
      <c r="F726" s="79">
        <v>310</v>
      </c>
      <c r="G726" s="79">
        <v>281300</v>
      </c>
      <c r="H726" s="79" t="s">
        <v>268</v>
      </c>
      <c r="I726" s="79" t="s">
        <v>83</v>
      </c>
      <c r="J726" s="79">
        <v>0</v>
      </c>
      <c r="K726" s="79">
        <v>0</v>
      </c>
      <c r="L726" s="79">
        <v>1</v>
      </c>
      <c r="M726" s="34"/>
      <c r="N726" s="35">
        <f t="shared" si="55"/>
        <v>139.21098875128624</v>
      </c>
      <c r="O726" s="35">
        <f t="shared" si="56"/>
        <v>34525.318650154353</v>
      </c>
      <c r="P726" s="35">
        <f t="shared" si="59"/>
        <v>86.619190772186286</v>
      </c>
      <c r="Q726" s="35">
        <f t="shared" si="57"/>
        <v>28214.302892662352</v>
      </c>
      <c r="S726" s="112">
        <v>9376</v>
      </c>
      <c r="T726" s="35">
        <v>25245.29</v>
      </c>
    </row>
    <row r="727" spans="1:20" x14ac:dyDescent="0.25">
      <c r="A727" s="112" t="s">
        <v>652</v>
      </c>
      <c r="B727" s="79">
        <v>19500</v>
      </c>
      <c r="C727" s="86">
        <f t="shared" si="58"/>
        <v>46270.270270270274</v>
      </c>
      <c r="D727" s="79">
        <v>53500</v>
      </c>
      <c r="E727" s="79">
        <v>75</v>
      </c>
      <c r="F727" s="79">
        <v>480</v>
      </c>
      <c r="G727" s="79">
        <v>281400</v>
      </c>
      <c r="H727" s="79" t="s">
        <v>268</v>
      </c>
      <c r="I727" s="79" t="s">
        <v>83</v>
      </c>
      <c r="J727" s="79">
        <v>0</v>
      </c>
      <c r="K727" s="79">
        <v>0</v>
      </c>
      <c r="L727" s="79">
        <v>1</v>
      </c>
      <c r="M727" s="34"/>
      <c r="N727" s="35">
        <f t="shared" si="55"/>
        <v>206.82775471619669</v>
      </c>
      <c r="O727" s="35">
        <f t="shared" si="56"/>
        <v>42639.330565943601</v>
      </c>
      <c r="P727" s="35">
        <f t="shared" si="59"/>
        <v>128.6913691472482</v>
      </c>
      <c r="Q727" s="35">
        <f t="shared" si="57"/>
        <v>33262.96429766978</v>
      </c>
      <c r="S727" s="112">
        <v>9377</v>
      </c>
      <c r="T727" s="35">
        <v>25246.09</v>
      </c>
    </row>
    <row r="728" spans="1:20" x14ac:dyDescent="0.25">
      <c r="A728" s="112" t="s">
        <v>653</v>
      </c>
      <c r="B728" s="79">
        <v>21570.5</v>
      </c>
      <c r="C728" s="86">
        <f t="shared" si="58"/>
        <v>56753.4375</v>
      </c>
      <c r="D728" s="79">
        <v>61200</v>
      </c>
      <c r="E728" s="79">
        <v>93</v>
      </c>
      <c r="F728" s="79">
        <v>1187</v>
      </c>
      <c r="G728" s="79">
        <v>281600</v>
      </c>
      <c r="H728" s="79" t="s">
        <v>268</v>
      </c>
      <c r="I728" s="79" t="s">
        <v>83</v>
      </c>
      <c r="J728" s="79">
        <v>0</v>
      </c>
      <c r="K728" s="79">
        <v>0</v>
      </c>
      <c r="L728" s="79">
        <v>1</v>
      </c>
      <c r="M728" s="34"/>
      <c r="N728" s="35">
        <f t="shared" si="55"/>
        <v>228.78861964644724</v>
      </c>
      <c r="O728" s="35">
        <f t="shared" si="56"/>
        <v>45274.634357573668</v>
      </c>
      <c r="P728" s="35">
        <f t="shared" si="59"/>
        <v>142.35575272772908</v>
      </c>
      <c r="Q728" s="35">
        <f t="shared" si="57"/>
        <v>34902.690327327495</v>
      </c>
      <c r="S728" s="112">
        <v>9392</v>
      </c>
      <c r="T728" s="35">
        <v>25257.97</v>
      </c>
    </row>
    <row r="729" spans="1:20" x14ac:dyDescent="0.25">
      <c r="A729" s="112" t="s">
        <v>654</v>
      </c>
      <c r="B729" s="79">
        <v>21500</v>
      </c>
      <c r="C729" s="86">
        <f t="shared" si="58"/>
        <v>45956.732891832231</v>
      </c>
      <c r="D729" s="79">
        <v>49100</v>
      </c>
      <c r="E729" s="79">
        <v>58</v>
      </c>
      <c r="F729" s="79">
        <v>848</v>
      </c>
      <c r="G729" s="79">
        <v>281700</v>
      </c>
      <c r="H729" s="79" t="s">
        <v>268</v>
      </c>
      <c r="I729" s="79" t="s">
        <v>83</v>
      </c>
      <c r="J729" s="79">
        <v>0</v>
      </c>
      <c r="K729" s="79">
        <v>0</v>
      </c>
      <c r="L729" s="79">
        <v>1</v>
      </c>
      <c r="M729" s="34"/>
      <c r="N729" s="35">
        <f t="shared" si="55"/>
        <v>228.04085776401178</v>
      </c>
      <c r="O729" s="35">
        <f t="shared" si="56"/>
        <v>45184.902931681412</v>
      </c>
      <c r="P729" s="35">
        <f t="shared" si="59"/>
        <v>141.89048393158134</v>
      </c>
      <c r="Q729" s="35">
        <f t="shared" si="57"/>
        <v>34846.858071789757</v>
      </c>
      <c r="S729" s="112">
        <v>9395</v>
      </c>
      <c r="T729" s="35">
        <v>25260.34</v>
      </c>
    </row>
    <row r="730" spans="1:20" x14ac:dyDescent="0.25">
      <c r="A730" s="112" t="s">
        <v>655</v>
      </c>
      <c r="B730" s="79">
        <v>11500</v>
      </c>
      <c r="C730" s="86">
        <f t="shared" si="58"/>
        <v>45030.970149253728</v>
      </c>
      <c r="D730" s="79">
        <v>52700</v>
      </c>
      <c r="E730" s="79">
        <v>117</v>
      </c>
      <c r="F730" s="79">
        <v>687</v>
      </c>
      <c r="G730" s="79">
        <v>282000</v>
      </c>
      <c r="H730" s="79" t="s">
        <v>268</v>
      </c>
      <c r="I730" s="79" t="s">
        <v>83</v>
      </c>
      <c r="J730" s="79">
        <v>0</v>
      </c>
      <c r="K730" s="79">
        <v>0</v>
      </c>
      <c r="L730" s="79">
        <v>1</v>
      </c>
      <c r="M730" s="34"/>
      <c r="N730" s="35">
        <f t="shared" si="55"/>
        <v>121.97534252493652</v>
      </c>
      <c r="O730" s="35">
        <f t="shared" si="56"/>
        <v>32457.041102992382</v>
      </c>
      <c r="P730" s="35">
        <f t="shared" si="59"/>
        <v>75.894910009915606</v>
      </c>
      <c r="Q730" s="35">
        <f t="shared" si="57"/>
        <v>26927.389201189872</v>
      </c>
      <c r="S730" s="112">
        <v>9396</v>
      </c>
      <c r="T730" s="35">
        <v>25261.13</v>
      </c>
    </row>
    <row r="731" spans="1:20" x14ac:dyDescent="0.25">
      <c r="A731" s="112" t="s">
        <v>656</v>
      </c>
      <c r="B731" s="79">
        <v>19500</v>
      </c>
      <c r="C731" s="86">
        <f t="shared" si="58"/>
        <v>47851.967213114753</v>
      </c>
      <c r="D731" s="79">
        <v>51300</v>
      </c>
      <c r="E731" s="79">
        <v>82</v>
      </c>
      <c r="F731" s="79">
        <v>1138</v>
      </c>
      <c r="G731" s="79">
        <v>282100</v>
      </c>
      <c r="H731" s="79" t="s">
        <v>268</v>
      </c>
      <c r="I731" s="79" t="s">
        <v>83</v>
      </c>
      <c r="J731" s="79">
        <v>0</v>
      </c>
      <c r="K731" s="79">
        <v>0</v>
      </c>
      <c r="L731" s="79">
        <v>1</v>
      </c>
      <c r="M731" s="34"/>
      <c r="N731" s="35">
        <f t="shared" si="55"/>
        <v>206.82775471619669</v>
      </c>
      <c r="O731" s="35">
        <f t="shared" si="56"/>
        <v>42639.330565943601</v>
      </c>
      <c r="P731" s="35">
        <f t="shared" si="59"/>
        <v>128.6913691472482</v>
      </c>
      <c r="Q731" s="35">
        <f t="shared" si="57"/>
        <v>33262.96429766978</v>
      </c>
      <c r="S731" s="112">
        <v>9400</v>
      </c>
      <c r="T731" s="35">
        <v>25264.3</v>
      </c>
    </row>
    <row r="732" spans="1:20" x14ac:dyDescent="0.25">
      <c r="A732" s="112" t="s">
        <v>657</v>
      </c>
      <c r="B732" s="79">
        <v>18125</v>
      </c>
      <c r="C732" s="86">
        <f t="shared" si="58"/>
        <v>53702.698215026983</v>
      </c>
      <c r="D732" s="79">
        <v>60200</v>
      </c>
      <c r="E732" s="79">
        <v>520</v>
      </c>
      <c r="F732" s="79">
        <v>4298</v>
      </c>
      <c r="G732" s="79">
        <v>282300</v>
      </c>
      <c r="H732" s="79" t="s">
        <v>268</v>
      </c>
      <c r="I732" s="79" t="s">
        <v>83</v>
      </c>
      <c r="J732" s="79">
        <v>0</v>
      </c>
      <c r="K732" s="79">
        <v>0</v>
      </c>
      <c r="L732" s="79">
        <v>1</v>
      </c>
      <c r="M732" s="34"/>
      <c r="N732" s="35">
        <f t="shared" si="55"/>
        <v>192.24374637082386</v>
      </c>
      <c r="O732" s="35">
        <f t="shared" si="56"/>
        <v>40889.249564498867</v>
      </c>
      <c r="P732" s="35">
        <f t="shared" si="59"/>
        <v>119.61697773301917</v>
      </c>
      <c r="Q732" s="35">
        <f t="shared" si="57"/>
        <v>32174.037327962302</v>
      </c>
      <c r="S732" s="112">
        <v>9403</v>
      </c>
      <c r="T732" s="35">
        <v>25266.68</v>
      </c>
    </row>
    <row r="733" spans="1:20" x14ac:dyDescent="0.25">
      <c r="A733" s="112" t="s">
        <v>658</v>
      </c>
      <c r="B733" s="79">
        <v>15725</v>
      </c>
      <c r="C733" s="86">
        <f t="shared" si="58"/>
        <v>48699.698431845594</v>
      </c>
      <c r="D733" s="79">
        <v>54300</v>
      </c>
      <c r="E733" s="79">
        <v>171</v>
      </c>
      <c r="F733" s="79">
        <v>1487</v>
      </c>
      <c r="G733" s="79">
        <v>282500</v>
      </c>
      <c r="H733" s="79" t="s">
        <v>268</v>
      </c>
      <c r="I733" s="79" t="s">
        <v>83</v>
      </c>
      <c r="J733" s="79">
        <v>0</v>
      </c>
      <c r="K733" s="79">
        <v>0</v>
      </c>
      <c r="L733" s="79">
        <v>1</v>
      </c>
      <c r="M733" s="34"/>
      <c r="N733" s="35">
        <f t="shared" si="55"/>
        <v>166.7880227134458</v>
      </c>
      <c r="O733" s="35">
        <f t="shared" si="56"/>
        <v>37834.562725613498</v>
      </c>
      <c r="P733" s="35">
        <f t="shared" si="59"/>
        <v>103.77803999181937</v>
      </c>
      <c r="Q733" s="35">
        <f t="shared" si="57"/>
        <v>30273.364799018324</v>
      </c>
      <c r="S733" s="112">
        <v>9405</v>
      </c>
      <c r="T733" s="35">
        <v>25268.26</v>
      </c>
    </row>
    <row r="734" spans="1:20" x14ac:dyDescent="0.25">
      <c r="A734" s="112" t="s">
        <v>659</v>
      </c>
      <c r="B734" s="79">
        <v>23000</v>
      </c>
      <c r="C734" s="86">
        <f t="shared" si="58"/>
        <v>49744.951590594741</v>
      </c>
      <c r="D734" s="79">
        <v>53600</v>
      </c>
      <c r="E734" s="79">
        <v>52</v>
      </c>
      <c r="F734" s="79">
        <v>671</v>
      </c>
      <c r="G734" s="79">
        <v>282900</v>
      </c>
      <c r="H734" s="79" t="s">
        <v>268</v>
      </c>
      <c r="I734" s="79" t="s">
        <v>83</v>
      </c>
      <c r="J734" s="79">
        <v>0</v>
      </c>
      <c r="K734" s="79">
        <v>0</v>
      </c>
      <c r="L734" s="79">
        <v>1</v>
      </c>
      <c r="M734" s="34"/>
      <c r="N734" s="35">
        <f t="shared" si="55"/>
        <v>243.95068504987304</v>
      </c>
      <c r="O734" s="35">
        <f t="shared" si="56"/>
        <v>47094.082205984763</v>
      </c>
      <c r="P734" s="35">
        <f t="shared" si="59"/>
        <v>151.78982001983121</v>
      </c>
      <c r="Q734" s="35">
        <f t="shared" si="57"/>
        <v>36034.778402379743</v>
      </c>
      <c r="S734" s="112">
        <v>9406</v>
      </c>
      <c r="T734" s="35">
        <v>25269.05</v>
      </c>
    </row>
    <row r="735" spans="1:20" x14ac:dyDescent="0.25">
      <c r="A735" s="112" t="s">
        <v>3275</v>
      </c>
      <c r="B735" s="79">
        <v>15000</v>
      </c>
      <c r="C735" s="86">
        <f t="shared" si="58"/>
        <v>42603.225806451614</v>
      </c>
      <c r="D735" s="79">
        <v>47000</v>
      </c>
      <c r="E735" s="79">
        <v>58</v>
      </c>
      <c r="F735" s="79">
        <v>562</v>
      </c>
      <c r="G735" s="79">
        <v>283200</v>
      </c>
      <c r="H735" s="79" t="s">
        <v>268</v>
      </c>
      <c r="I735" s="79" t="s">
        <v>83</v>
      </c>
      <c r="J735" s="79">
        <v>0</v>
      </c>
      <c r="K735" s="79">
        <v>0</v>
      </c>
      <c r="L735" s="79">
        <v>1</v>
      </c>
      <c r="M735" s="34"/>
      <c r="N735" s="35">
        <f t="shared" si="55"/>
        <v>159.09827285861286</v>
      </c>
      <c r="O735" s="35">
        <f t="shared" si="56"/>
        <v>36911.79274303354</v>
      </c>
      <c r="P735" s="35">
        <f t="shared" si="59"/>
        <v>98.993360882498607</v>
      </c>
      <c r="Q735" s="35">
        <f t="shared" si="57"/>
        <v>29699.203305899831</v>
      </c>
      <c r="S735" s="112">
        <v>9417</v>
      </c>
      <c r="T735" s="35">
        <v>25277.759999999998</v>
      </c>
    </row>
    <row r="736" spans="1:20" x14ac:dyDescent="0.25">
      <c r="A736" s="112" t="s">
        <v>1338</v>
      </c>
      <c r="B736" s="79">
        <v>15000</v>
      </c>
      <c r="C736" s="86">
        <f t="shared" si="58"/>
        <v>50420.239880059969</v>
      </c>
      <c r="D736" s="79">
        <v>55300</v>
      </c>
      <c r="E736" s="79">
        <v>412</v>
      </c>
      <c r="F736" s="79">
        <v>4257</v>
      </c>
      <c r="G736" s="79">
        <v>283500</v>
      </c>
      <c r="H736" s="79" t="s">
        <v>1027</v>
      </c>
      <c r="I736" s="79" t="s">
        <v>83</v>
      </c>
      <c r="J736" s="79">
        <v>0</v>
      </c>
      <c r="K736" s="79">
        <v>0</v>
      </c>
      <c r="L736" s="79">
        <v>1</v>
      </c>
      <c r="M736" s="34"/>
      <c r="N736" s="35">
        <f t="shared" si="55"/>
        <v>159.09827285861286</v>
      </c>
      <c r="O736" s="35">
        <f t="shared" si="56"/>
        <v>36911.79274303354</v>
      </c>
      <c r="P736" s="35">
        <f t="shared" si="59"/>
        <v>98.993360882498607</v>
      </c>
      <c r="Q736" s="35">
        <f t="shared" si="57"/>
        <v>29699.203305899831</v>
      </c>
      <c r="S736" s="112">
        <v>9422</v>
      </c>
      <c r="T736" s="35">
        <v>25281.72</v>
      </c>
    </row>
    <row r="737" spans="1:20" x14ac:dyDescent="0.25">
      <c r="A737" s="112" t="s">
        <v>1339</v>
      </c>
      <c r="B737" s="79">
        <v>15334</v>
      </c>
      <c r="C737" s="86">
        <f t="shared" si="58"/>
        <v>57559.68169761273</v>
      </c>
      <c r="D737" s="79">
        <v>63000</v>
      </c>
      <c r="E737" s="79">
        <v>293</v>
      </c>
      <c r="F737" s="79">
        <v>3100</v>
      </c>
      <c r="G737" s="79">
        <v>283600</v>
      </c>
      <c r="H737" s="79" t="s">
        <v>1027</v>
      </c>
      <c r="I737" s="79" t="s">
        <v>83</v>
      </c>
      <c r="J737" s="79">
        <v>0</v>
      </c>
      <c r="K737" s="79">
        <v>0</v>
      </c>
      <c r="L737" s="79">
        <v>1</v>
      </c>
      <c r="M737" s="34"/>
      <c r="N737" s="35">
        <f t="shared" si="55"/>
        <v>162.64086106759797</v>
      </c>
      <c r="O737" s="35">
        <f t="shared" si="56"/>
        <v>37336.903328111759</v>
      </c>
      <c r="P737" s="35">
        <f t="shared" si="59"/>
        <v>101.19761305148225</v>
      </c>
      <c r="Q737" s="35">
        <f t="shared" si="57"/>
        <v>29963.71356617787</v>
      </c>
      <c r="S737" s="112">
        <v>9427</v>
      </c>
      <c r="T737" s="35">
        <v>25285.68</v>
      </c>
    </row>
    <row r="738" spans="1:20" x14ac:dyDescent="0.25">
      <c r="A738" s="112" t="s">
        <v>1340</v>
      </c>
      <c r="B738" s="79">
        <v>14000</v>
      </c>
      <c r="C738" s="86">
        <f t="shared" si="58"/>
        <v>51901.05397636538</v>
      </c>
      <c r="D738" s="79">
        <v>56700</v>
      </c>
      <c r="E738" s="79">
        <v>530</v>
      </c>
      <c r="F738" s="79">
        <v>5732</v>
      </c>
      <c r="G738" s="79">
        <v>283700</v>
      </c>
      <c r="H738" s="79" t="s">
        <v>1027</v>
      </c>
      <c r="I738" s="79" t="s">
        <v>83</v>
      </c>
      <c r="J738" s="79">
        <v>0</v>
      </c>
      <c r="K738" s="79">
        <v>0</v>
      </c>
      <c r="L738" s="79">
        <v>1</v>
      </c>
      <c r="M738" s="34"/>
      <c r="N738" s="35">
        <f t="shared" si="55"/>
        <v>148.49172133470532</v>
      </c>
      <c r="O738" s="35">
        <f t="shared" si="56"/>
        <v>35639.006560164635</v>
      </c>
      <c r="P738" s="35">
        <f t="shared" si="59"/>
        <v>92.393803490332033</v>
      </c>
      <c r="Q738" s="35">
        <f t="shared" si="57"/>
        <v>28907.256418839843</v>
      </c>
      <c r="S738" s="112">
        <v>9428</v>
      </c>
      <c r="T738" s="35">
        <v>25286.48</v>
      </c>
    </row>
    <row r="739" spans="1:20" x14ac:dyDescent="0.25">
      <c r="A739" s="112" t="s">
        <v>1341</v>
      </c>
      <c r="B739" s="79">
        <v>15000</v>
      </c>
      <c r="C739" s="86">
        <f t="shared" si="58"/>
        <v>52089.422879441365</v>
      </c>
      <c r="D739" s="79">
        <v>58900</v>
      </c>
      <c r="E739" s="79">
        <v>563</v>
      </c>
      <c r="F739" s="79">
        <v>4306</v>
      </c>
      <c r="G739" s="79">
        <v>283800</v>
      </c>
      <c r="H739" s="79" t="s">
        <v>1027</v>
      </c>
      <c r="I739" s="79" t="s">
        <v>83</v>
      </c>
      <c r="J739" s="79">
        <v>0</v>
      </c>
      <c r="K739" s="79">
        <v>0</v>
      </c>
      <c r="L739" s="79">
        <v>1</v>
      </c>
      <c r="M739" s="34"/>
      <c r="N739" s="35">
        <f t="shared" si="55"/>
        <v>159.09827285861286</v>
      </c>
      <c r="O739" s="35">
        <f t="shared" si="56"/>
        <v>36911.79274303354</v>
      </c>
      <c r="P739" s="35">
        <f t="shared" si="59"/>
        <v>98.993360882498607</v>
      </c>
      <c r="Q739" s="35">
        <f t="shared" si="57"/>
        <v>29699.203305899831</v>
      </c>
      <c r="S739" s="112">
        <v>9431</v>
      </c>
      <c r="T739" s="35">
        <v>25288.85</v>
      </c>
    </row>
    <row r="740" spans="1:20" x14ac:dyDescent="0.25">
      <c r="A740" s="112" t="s">
        <v>1342</v>
      </c>
      <c r="B740" s="79">
        <v>15876</v>
      </c>
      <c r="C740" s="86">
        <f t="shared" si="58"/>
        <v>40943.15789473684</v>
      </c>
      <c r="D740" s="79">
        <v>44200</v>
      </c>
      <c r="E740" s="79">
        <v>231</v>
      </c>
      <c r="F740" s="79">
        <v>2904</v>
      </c>
      <c r="G740" s="79">
        <v>284100</v>
      </c>
      <c r="H740" s="79" t="s">
        <v>1027</v>
      </c>
      <c r="I740" s="79" t="s">
        <v>83</v>
      </c>
      <c r="J740" s="79">
        <v>0</v>
      </c>
      <c r="K740" s="79">
        <v>0</v>
      </c>
      <c r="L740" s="79">
        <v>1</v>
      </c>
      <c r="M740" s="34"/>
      <c r="N740" s="35">
        <f t="shared" si="55"/>
        <v>168.38961199355583</v>
      </c>
      <c r="O740" s="35">
        <f t="shared" si="56"/>
        <v>38026.753439226697</v>
      </c>
      <c r="P740" s="35">
        <f t="shared" si="59"/>
        <v>104.77457315803653</v>
      </c>
      <c r="Q740" s="35">
        <f t="shared" si="57"/>
        <v>30392.948778964383</v>
      </c>
      <c r="S740" s="112">
        <v>9432</v>
      </c>
      <c r="T740" s="35">
        <v>25289.64</v>
      </c>
    </row>
    <row r="741" spans="1:20" x14ac:dyDescent="0.25">
      <c r="A741" s="112" t="s">
        <v>3276</v>
      </c>
      <c r="B741" s="79">
        <v>13266</v>
      </c>
      <c r="C741" s="86">
        <f t="shared" si="58"/>
        <v>35922.491085073867</v>
      </c>
      <c r="D741" s="79">
        <v>40100</v>
      </c>
      <c r="E741" s="79">
        <v>409</v>
      </c>
      <c r="F741" s="79">
        <v>3517</v>
      </c>
      <c r="G741" s="79">
        <v>284200</v>
      </c>
      <c r="H741" s="79" t="s">
        <v>1027</v>
      </c>
      <c r="I741" s="79" t="s">
        <v>83</v>
      </c>
      <c r="J741" s="79">
        <v>0</v>
      </c>
      <c r="K741" s="79">
        <v>0</v>
      </c>
      <c r="L741" s="79">
        <v>1</v>
      </c>
      <c r="M741" s="34"/>
      <c r="N741" s="35">
        <f t="shared" si="55"/>
        <v>140.7065125161572</v>
      </c>
      <c r="O741" s="35">
        <f t="shared" si="56"/>
        <v>34704.781501938865</v>
      </c>
      <c r="P741" s="35">
        <f t="shared" si="59"/>
        <v>87.54972836448178</v>
      </c>
      <c r="Q741" s="35">
        <f t="shared" si="57"/>
        <v>28325.967403737814</v>
      </c>
      <c r="S741" s="112">
        <v>9437.5</v>
      </c>
      <c r="T741" s="35">
        <v>25294</v>
      </c>
    </row>
    <row r="742" spans="1:20" x14ac:dyDescent="0.25">
      <c r="A742" s="112" t="s">
        <v>1343</v>
      </c>
      <c r="B742" s="79">
        <v>17000</v>
      </c>
      <c r="C742" s="86">
        <f t="shared" si="58"/>
        <v>43829.488703923897</v>
      </c>
      <c r="D742" s="79">
        <v>46600</v>
      </c>
      <c r="E742" s="79">
        <v>150</v>
      </c>
      <c r="F742" s="79">
        <v>2373</v>
      </c>
      <c r="G742" s="79">
        <v>284300</v>
      </c>
      <c r="H742" s="79" t="s">
        <v>1027</v>
      </c>
      <c r="I742" s="79" t="s">
        <v>83</v>
      </c>
      <c r="J742" s="79">
        <v>0</v>
      </c>
      <c r="K742" s="79">
        <v>0</v>
      </c>
      <c r="L742" s="79">
        <v>1</v>
      </c>
      <c r="M742" s="34"/>
      <c r="N742" s="35">
        <f t="shared" si="55"/>
        <v>180.31137590642788</v>
      </c>
      <c r="O742" s="35">
        <f t="shared" si="56"/>
        <v>39457.365108771344</v>
      </c>
      <c r="P742" s="35">
        <f t="shared" si="59"/>
        <v>112.19247566683177</v>
      </c>
      <c r="Q742" s="35">
        <f t="shared" si="57"/>
        <v>31283.097080019812</v>
      </c>
      <c r="S742" s="112">
        <v>9439.5</v>
      </c>
      <c r="T742" s="35">
        <v>25295.58</v>
      </c>
    </row>
    <row r="743" spans="1:20" x14ac:dyDescent="0.25">
      <c r="A743" s="112" t="s">
        <v>1344</v>
      </c>
      <c r="B743" s="79">
        <v>18050</v>
      </c>
      <c r="C743" s="86">
        <f t="shared" si="58"/>
        <v>38353.361945636621</v>
      </c>
      <c r="D743" s="79">
        <v>41500</v>
      </c>
      <c r="E743" s="79">
        <v>159</v>
      </c>
      <c r="F743" s="79">
        <v>1938</v>
      </c>
      <c r="G743" s="79">
        <v>284400</v>
      </c>
      <c r="H743" s="79" t="s">
        <v>1027</v>
      </c>
      <c r="I743" s="79" t="s">
        <v>83</v>
      </c>
      <c r="J743" s="79">
        <v>0</v>
      </c>
      <c r="K743" s="79">
        <v>0</v>
      </c>
      <c r="L743" s="79">
        <v>1</v>
      </c>
      <c r="M743" s="34"/>
      <c r="N743" s="35">
        <f t="shared" si="55"/>
        <v>191.44825500653081</v>
      </c>
      <c r="O743" s="35">
        <f t="shared" si="56"/>
        <v>40793.790600783694</v>
      </c>
      <c r="P743" s="35">
        <f t="shared" si="59"/>
        <v>119.12201092860667</v>
      </c>
      <c r="Q743" s="35">
        <f t="shared" si="57"/>
        <v>32114.641311432802</v>
      </c>
      <c r="S743" s="112">
        <v>9441</v>
      </c>
      <c r="T743" s="35">
        <v>25296.77</v>
      </c>
    </row>
    <row r="744" spans="1:20" x14ac:dyDescent="0.25">
      <c r="A744" s="112" t="s">
        <v>1345</v>
      </c>
      <c r="B744" s="79">
        <v>16594</v>
      </c>
      <c r="C744" s="86">
        <f t="shared" si="58"/>
        <v>47803.814713896456</v>
      </c>
      <c r="D744" s="79">
        <v>51000</v>
      </c>
      <c r="E744" s="79">
        <v>115</v>
      </c>
      <c r="F744" s="79">
        <v>1720</v>
      </c>
      <c r="G744" s="79">
        <v>284500</v>
      </c>
      <c r="H744" s="79" t="s">
        <v>1027</v>
      </c>
      <c r="I744" s="79" t="s">
        <v>83</v>
      </c>
      <c r="J744" s="79">
        <v>0</v>
      </c>
      <c r="K744" s="79">
        <v>0</v>
      </c>
      <c r="L744" s="79">
        <v>1</v>
      </c>
      <c r="M744" s="34"/>
      <c r="N744" s="35">
        <f t="shared" si="55"/>
        <v>176.00511598772147</v>
      </c>
      <c r="O744" s="35">
        <f t="shared" si="56"/>
        <v>38940.613918526578</v>
      </c>
      <c r="P744" s="35">
        <f t="shared" si="59"/>
        <v>109.51305536561215</v>
      </c>
      <c r="Q744" s="35">
        <f t="shared" si="57"/>
        <v>30961.566643873455</v>
      </c>
      <c r="S744" s="112">
        <v>9445</v>
      </c>
      <c r="T744" s="35">
        <v>25299.94</v>
      </c>
    </row>
    <row r="745" spans="1:20" x14ac:dyDescent="0.25">
      <c r="A745" s="112" t="s">
        <v>1346</v>
      </c>
      <c r="B745" s="79">
        <v>15500</v>
      </c>
      <c r="C745" s="86">
        <f t="shared" si="58"/>
        <v>41662.689307021566</v>
      </c>
      <c r="D745" s="79">
        <v>46200</v>
      </c>
      <c r="E745" s="79">
        <v>214</v>
      </c>
      <c r="F745" s="79">
        <v>1965</v>
      </c>
      <c r="G745" s="79">
        <v>284600</v>
      </c>
      <c r="H745" s="79" t="s">
        <v>1027</v>
      </c>
      <c r="I745" s="79" t="s">
        <v>83</v>
      </c>
      <c r="J745" s="79">
        <v>0</v>
      </c>
      <c r="K745" s="79">
        <v>0</v>
      </c>
      <c r="L745" s="79">
        <v>1</v>
      </c>
      <c r="M745" s="34"/>
      <c r="N745" s="35">
        <f t="shared" si="55"/>
        <v>164.40154862056661</v>
      </c>
      <c r="O745" s="35">
        <f t="shared" si="56"/>
        <v>37548.185834467993</v>
      </c>
      <c r="P745" s="35">
        <f t="shared" si="59"/>
        <v>102.2931395785819</v>
      </c>
      <c r="Q745" s="35">
        <f t="shared" si="57"/>
        <v>30095.176749429829</v>
      </c>
      <c r="S745" s="112">
        <v>9450</v>
      </c>
      <c r="T745" s="35">
        <v>25303.9</v>
      </c>
    </row>
    <row r="746" spans="1:20" x14ac:dyDescent="0.25">
      <c r="A746" s="112" t="s">
        <v>1347</v>
      </c>
      <c r="B746" s="79">
        <v>18750</v>
      </c>
      <c r="C746" s="86">
        <f t="shared" si="58"/>
        <v>41140.169902912625</v>
      </c>
      <c r="D746" s="79">
        <v>44900</v>
      </c>
      <c r="E746" s="79">
        <v>207</v>
      </c>
      <c r="F746" s="79">
        <v>2265</v>
      </c>
      <c r="G746" s="79">
        <v>284700</v>
      </c>
      <c r="H746" s="79" t="s">
        <v>1027</v>
      </c>
      <c r="I746" s="79" t="s">
        <v>83</v>
      </c>
      <c r="J746" s="79">
        <v>0</v>
      </c>
      <c r="K746" s="79">
        <v>0</v>
      </c>
      <c r="L746" s="79">
        <v>1</v>
      </c>
      <c r="M746" s="34"/>
      <c r="N746" s="35">
        <f t="shared" si="55"/>
        <v>198.87284107326607</v>
      </c>
      <c r="O746" s="35">
        <f t="shared" si="56"/>
        <v>41684.740928791929</v>
      </c>
      <c r="P746" s="35">
        <f t="shared" si="59"/>
        <v>123.74170110312326</v>
      </c>
      <c r="Q746" s="35">
        <f t="shared" si="57"/>
        <v>32669.004132374794</v>
      </c>
      <c r="S746" s="112">
        <v>9450.5</v>
      </c>
      <c r="T746" s="35">
        <v>25304.29</v>
      </c>
    </row>
    <row r="747" spans="1:20" x14ac:dyDescent="0.25">
      <c r="A747" s="112" t="s">
        <v>1348</v>
      </c>
      <c r="B747" s="79">
        <v>16563</v>
      </c>
      <c r="C747" s="86">
        <f t="shared" si="58"/>
        <v>40629.762594093801</v>
      </c>
      <c r="D747" s="79">
        <v>43800</v>
      </c>
      <c r="E747" s="79">
        <v>250</v>
      </c>
      <c r="F747" s="79">
        <v>3204</v>
      </c>
      <c r="G747" s="79">
        <v>284800</v>
      </c>
      <c r="H747" s="79" t="s">
        <v>1027</v>
      </c>
      <c r="I747" s="79" t="s">
        <v>83</v>
      </c>
      <c r="J747" s="79">
        <v>0</v>
      </c>
      <c r="K747" s="79">
        <v>0</v>
      </c>
      <c r="L747" s="79">
        <v>1</v>
      </c>
      <c r="M747" s="34"/>
      <c r="N747" s="35">
        <f t="shared" si="55"/>
        <v>175.67631289048032</v>
      </c>
      <c r="O747" s="35">
        <f t="shared" si="56"/>
        <v>38901.157546857641</v>
      </c>
      <c r="P747" s="35">
        <f t="shared" si="59"/>
        <v>109.30846908645498</v>
      </c>
      <c r="Q747" s="35">
        <f t="shared" si="57"/>
        <v>30937.016290374595</v>
      </c>
      <c r="S747" s="112">
        <v>9452</v>
      </c>
      <c r="T747" s="35">
        <v>25305.48</v>
      </c>
    </row>
    <row r="748" spans="1:20" x14ac:dyDescent="0.25">
      <c r="A748" s="112" t="s">
        <v>1349</v>
      </c>
      <c r="B748" s="79">
        <v>15000</v>
      </c>
      <c r="C748" s="86">
        <f t="shared" si="58"/>
        <v>39721.476510067114</v>
      </c>
      <c r="D748" s="79">
        <v>44500</v>
      </c>
      <c r="E748" s="79">
        <v>64</v>
      </c>
      <c r="F748" s="79">
        <v>532</v>
      </c>
      <c r="G748" s="79">
        <v>285100</v>
      </c>
      <c r="H748" s="79" t="s">
        <v>1027</v>
      </c>
      <c r="I748" s="79" t="s">
        <v>83</v>
      </c>
      <c r="J748" s="79">
        <v>0</v>
      </c>
      <c r="K748" s="79">
        <v>0</v>
      </c>
      <c r="L748" s="79">
        <v>1</v>
      </c>
      <c r="M748" s="34"/>
      <c r="N748" s="35">
        <f t="shared" si="55"/>
        <v>159.09827285861286</v>
      </c>
      <c r="O748" s="35">
        <f t="shared" si="56"/>
        <v>36911.79274303354</v>
      </c>
      <c r="P748" s="35">
        <f t="shared" si="59"/>
        <v>98.993360882498607</v>
      </c>
      <c r="Q748" s="35">
        <f t="shared" si="57"/>
        <v>29699.203305899831</v>
      </c>
      <c r="S748" s="112">
        <v>9455</v>
      </c>
      <c r="T748" s="35">
        <v>25307.86</v>
      </c>
    </row>
    <row r="749" spans="1:20" x14ac:dyDescent="0.25">
      <c r="A749" s="112" t="s">
        <v>1350</v>
      </c>
      <c r="B749" s="79">
        <v>11998</v>
      </c>
      <c r="C749" s="86">
        <f t="shared" si="58"/>
        <v>36591.729657625612</v>
      </c>
      <c r="D749" s="79">
        <v>40400</v>
      </c>
      <c r="E749" s="79">
        <v>212</v>
      </c>
      <c r="F749" s="79">
        <v>2037</v>
      </c>
      <c r="G749" s="79">
        <v>285400</v>
      </c>
      <c r="H749" s="79" t="s">
        <v>1027</v>
      </c>
      <c r="I749" s="79" t="s">
        <v>83</v>
      </c>
      <c r="J749" s="79">
        <v>0</v>
      </c>
      <c r="K749" s="79">
        <v>0</v>
      </c>
      <c r="L749" s="79">
        <v>1</v>
      </c>
      <c r="M749" s="34"/>
      <c r="N749" s="35">
        <f t="shared" si="55"/>
        <v>127.25740518384247</v>
      </c>
      <c r="O749" s="35">
        <f t="shared" si="56"/>
        <v>33090.888622061095</v>
      </c>
      <c r="P749" s="35">
        <f t="shared" si="59"/>
        <v>79.181489591214557</v>
      </c>
      <c r="Q749" s="35">
        <f t="shared" si="57"/>
        <v>27321.778750945748</v>
      </c>
      <c r="S749" s="112">
        <v>9460</v>
      </c>
      <c r="T749" s="35">
        <v>25311.82</v>
      </c>
    </row>
    <row r="750" spans="1:20" x14ac:dyDescent="0.25">
      <c r="A750" s="112" t="s">
        <v>1351</v>
      </c>
      <c r="B750" s="79">
        <v>9500</v>
      </c>
      <c r="C750" s="86">
        <f t="shared" si="58"/>
        <v>32211.72491544532</v>
      </c>
      <c r="D750" s="79">
        <v>37300</v>
      </c>
      <c r="E750" s="79">
        <v>242</v>
      </c>
      <c r="F750" s="79">
        <v>1532</v>
      </c>
      <c r="G750" s="79">
        <v>285500</v>
      </c>
      <c r="H750" s="79" t="s">
        <v>1027</v>
      </c>
      <c r="I750" s="79" t="s">
        <v>83</v>
      </c>
      <c r="J750" s="79">
        <v>0</v>
      </c>
      <c r="K750" s="79">
        <v>0</v>
      </c>
      <c r="L750" s="79">
        <v>1</v>
      </c>
      <c r="M750" s="34"/>
      <c r="N750" s="35">
        <f t="shared" si="55"/>
        <v>100.76223947712148</v>
      </c>
      <c r="O750" s="35">
        <f t="shared" si="56"/>
        <v>29911.468737254578</v>
      </c>
      <c r="P750" s="35">
        <f t="shared" si="59"/>
        <v>62.695795225582451</v>
      </c>
      <c r="Q750" s="35">
        <f t="shared" si="57"/>
        <v>25343.495427069895</v>
      </c>
      <c r="S750" s="112">
        <v>9466</v>
      </c>
      <c r="T750" s="35">
        <v>25316.57</v>
      </c>
    </row>
    <row r="751" spans="1:20" x14ac:dyDescent="0.25">
      <c r="A751" s="112" t="s">
        <v>1352</v>
      </c>
      <c r="B751" s="79">
        <v>9494</v>
      </c>
      <c r="C751" s="86">
        <f t="shared" si="58"/>
        <v>33245.438175270108</v>
      </c>
      <c r="D751" s="79">
        <v>36900</v>
      </c>
      <c r="E751" s="79">
        <v>165</v>
      </c>
      <c r="F751" s="79">
        <v>1501</v>
      </c>
      <c r="G751" s="79">
        <v>285600</v>
      </c>
      <c r="H751" s="79" t="s">
        <v>1027</v>
      </c>
      <c r="I751" s="79" t="s">
        <v>83</v>
      </c>
      <c r="J751" s="79">
        <v>0</v>
      </c>
      <c r="K751" s="79">
        <v>0</v>
      </c>
      <c r="L751" s="79">
        <v>1</v>
      </c>
      <c r="M751" s="34"/>
      <c r="N751" s="35">
        <f t="shared" si="55"/>
        <v>100.69860016797803</v>
      </c>
      <c r="O751" s="35">
        <f t="shared" si="56"/>
        <v>29903.832020157362</v>
      </c>
      <c r="P751" s="35">
        <f t="shared" si="59"/>
        <v>62.656197881229453</v>
      </c>
      <c r="Q751" s="35">
        <f t="shared" si="57"/>
        <v>25338.743745747535</v>
      </c>
      <c r="S751" s="112">
        <v>9484.5</v>
      </c>
      <c r="T751" s="35">
        <v>25331.22</v>
      </c>
    </row>
    <row r="752" spans="1:20" x14ac:dyDescent="0.25">
      <c r="A752" s="112" t="s">
        <v>1353</v>
      </c>
      <c r="B752" s="79">
        <v>10049</v>
      </c>
      <c r="C752" s="86">
        <f t="shared" si="58"/>
        <v>35058.264724509187</v>
      </c>
      <c r="D752" s="79">
        <v>39400</v>
      </c>
      <c r="E752" s="79">
        <v>174</v>
      </c>
      <c r="F752" s="79">
        <v>1405</v>
      </c>
      <c r="G752" s="79">
        <v>285700</v>
      </c>
      <c r="H752" s="79" t="s">
        <v>1027</v>
      </c>
      <c r="I752" s="79" t="s">
        <v>83</v>
      </c>
      <c r="J752" s="79">
        <v>0</v>
      </c>
      <c r="K752" s="79">
        <v>0</v>
      </c>
      <c r="L752" s="79">
        <v>1</v>
      </c>
      <c r="M752" s="34"/>
      <c r="N752" s="35">
        <f t="shared" si="55"/>
        <v>106.58523626374671</v>
      </c>
      <c r="O752" s="35">
        <f t="shared" si="56"/>
        <v>30610.228351649603</v>
      </c>
      <c r="P752" s="35">
        <f t="shared" si="59"/>
        <v>66.318952233881902</v>
      </c>
      <c r="Q752" s="35">
        <f t="shared" si="57"/>
        <v>25778.274268065827</v>
      </c>
      <c r="S752" s="112">
        <v>9489.5</v>
      </c>
      <c r="T752" s="35">
        <v>25335.18</v>
      </c>
    </row>
    <row r="753" spans="1:20" x14ac:dyDescent="0.25">
      <c r="A753" s="112" t="s">
        <v>1354</v>
      </c>
      <c r="B753" s="79">
        <v>9500</v>
      </c>
      <c r="C753" s="86">
        <f t="shared" si="58"/>
        <v>45151.237175618589</v>
      </c>
      <c r="D753" s="79">
        <v>52100</v>
      </c>
      <c r="E753" s="79">
        <v>221</v>
      </c>
      <c r="F753" s="79">
        <v>1436</v>
      </c>
      <c r="G753" s="79">
        <v>285800</v>
      </c>
      <c r="H753" s="79" t="s">
        <v>1027</v>
      </c>
      <c r="I753" s="79" t="s">
        <v>83</v>
      </c>
      <c r="J753" s="79">
        <v>0</v>
      </c>
      <c r="K753" s="79">
        <v>0</v>
      </c>
      <c r="L753" s="79">
        <v>1</v>
      </c>
      <c r="M753" s="34"/>
      <c r="N753" s="35">
        <f t="shared" si="55"/>
        <v>100.76223947712148</v>
      </c>
      <c r="O753" s="35">
        <f t="shared" si="56"/>
        <v>29911.468737254578</v>
      </c>
      <c r="P753" s="35">
        <f t="shared" si="59"/>
        <v>62.695795225582451</v>
      </c>
      <c r="Q753" s="35">
        <f t="shared" si="57"/>
        <v>25343.495427069895</v>
      </c>
      <c r="S753" s="112">
        <v>9494</v>
      </c>
      <c r="T753" s="35">
        <v>25338.74</v>
      </c>
    </row>
    <row r="754" spans="1:20" x14ac:dyDescent="0.25">
      <c r="A754" s="112" t="s">
        <v>1355</v>
      </c>
      <c r="B754" s="79">
        <v>11000</v>
      </c>
      <c r="C754" s="86">
        <f t="shared" si="58"/>
        <v>30452.386882523868</v>
      </c>
      <c r="D754" s="79">
        <v>34900</v>
      </c>
      <c r="E754" s="79">
        <v>307</v>
      </c>
      <c r="F754" s="79">
        <v>2102</v>
      </c>
      <c r="G754" s="79">
        <v>285900</v>
      </c>
      <c r="H754" s="79" t="s">
        <v>1027</v>
      </c>
      <c r="I754" s="79" t="s">
        <v>83</v>
      </c>
      <c r="J754" s="79">
        <v>0</v>
      </c>
      <c r="K754" s="79">
        <v>0</v>
      </c>
      <c r="L754" s="79">
        <v>1</v>
      </c>
      <c r="M754" s="34"/>
      <c r="N754" s="35">
        <f t="shared" si="55"/>
        <v>116.67206676298275</v>
      </c>
      <c r="O754" s="35">
        <f t="shared" si="56"/>
        <v>31820.648011557932</v>
      </c>
      <c r="P754" s="35">
        <f t="shared" si="59"/>
        <v>72.595131313832312</v>
      </c>
      <c r="Q754" s="35">
        <f t="shared" si="57"/>
        <v>26531.415757659877</v>
      </c>
      <c r="S754" s="112">
        <v>9498.5</v>
      </c>
      <c r="T754" s="35">
        <v>25342.31</v>
      </c>
    </row>
    <row r="755" spans="1:20" x14ac:dyDescent="0.25">
      <c r="A755" s="112" t="s">
        <v>1356</v>
      </c>
      <c r="B755" s="79">
        <v>5419.5</v>
      </c>
      <c r="C755" s="86">
        <f t="shared" si="58"/>
        <v>27808.564231738037</v>
      </c>
      <c r="D755" s="79">
        <v>33600</v>
      </c>
      <c r="E755" s="79">
        <v>479</v>
      </c>
      <c r="F755" s="79">
        <v>2300</v>
      </c>
      <c r="G755" s="79">
        <v>286200</v>
      </c>
      <c r="H755" s="79" t="s">
        <v>1027</v>
      </c>
      <c r="I755" s="79" t="s">
        <v>85</v>
      </c>
      <c r="J755" s="79">
        <v>0</v>
      </c>
      <c r="K755" s="79">
        <v>0</v>
      </c>
      <c r="L755" s="79">
        <v>1</v>
      </c>
      <c r="M755" s="34"/>
      <c r="N755" s="35">
        <f t="shared" si="55"/>
        <v>57.482205983816826</v>
      </c>
      <c r="O755" s="35">
        <f t="shared" si="56"/>
        <v>24717.864718058019</v>
      </c>
      <c r="P755" s="35">
        <f t="shared" si="59"/>
        <v>35.766301286846755</v>
      </c>
      <c r="Q755" s="35">
        <f t="shared" si="57"/>
        <v>22111.956154421612</v>
      </c>
      <c r="S755" s="112">
        <v>9499</v>
      </c>
      <c r="T755" s="35">
        <v>25342.7</v>
      </c>
    </row>
    <row r="756" spans="1:20" x14ac:dyDescent="0.25">
      <c r="A756" s="112" t="s">
        <v>1357</v>
      </c>
      <c r="B756" s="79">
        <v>5500</v>
      </c>
      <c r="C756" s="86">
        <f t="shared" si="58"/>
        <v>27977.295162882529</v>
      </c>
      <c r="D756" s="79">
        <v>33500</v>
      </c>
      <c r="E756" s="79">
        <v>334</v>
      </c>
      <c r="F756" s="79">
        <v>1692</v>
      </c>
      <c r="G756" s="79">
        <v>286300</v>
      </c>
      <c r="H756" s="79" t="s">
        <v>1027</v>
      </c>
      <c r="I756" s="79" t="s">
        <v>85</v>
      </c>
      <c r="J756" s="79">
        <v>0</v>
      </c>
      <c r="K756" s="79">
        <v>0</v>
      </c>
      <c r="L756" s="79">
        <v>1</v>
      </c>
      <c r="M756" s="34"/>
      <c r="N756" s="35">
        <f t="shared" si="55"/>
        <v>58.336033381491376</v>
      </c>
      <c r="O756" s="35">
        <f t="shared" si="56"/>
        <v>24820.324005778966</v>
      </c>
      <c r="P756" s="35">
        <f t="shared" si="59"/>
        <v>36.297565656916156</v>
      </c>
      <c r="Q756" s="35">
        <f t="shared" si="57"/>
        <v>22175.70787882994</v>
      </c>
      <c r="S756" s="112">
        <v>9500</v>
      </c>
      <c r="T756" s="35">
        <v>25343.5</v>
      </c>
    </row>
    <row r="757" spans="1:20" x14ac:dyDescent="0.25">
      <c r="A757" s="112" t="s">
        <v>1358</v>
      </c>
      <c r="B757" s="79">
        <v>4900</v>
      </c>
      <c r="C757" s="86">
        <f t="shared" si="58"/>
        <v>31082.446808510638</v>
      </c>
      <c r="D757" s="79">
        <v>37700</v>
      </c>
      <c r="E757" s="79">
        <v>264</v>
      </c>
      <c r="F757" s="79">
        <v>1240</v>
      </c>
      <c r="G757" s="79">
        <v>286400</v>
      </c>
      <c r="H757" s="79" t="s">
        <v>1027</v>
      </c>
      <c r="I757" s="79" t="s">
        <v>85</v>
      </c>
      <c r="J757" s="79">
        <v>0</v>
      </c>
      <c r="K757" s="79">
        <v>0</v>
      </c>
      <c r="L757" s="79">
        <v>1</v>
      </c>
      <c r="M757" s="34"/>
      <c r="N757" s="35">
        <f t="shared" si="55"/>
        <v>51.972102467146868</v>
      </c>
      <c r="O757" s="35">
        <f t="shared" si="56"/>
        <v>24056.652296057626</v>
      </c>
      <c r="P757" s="35">
        <f t="shared" si="59"/>
        <v>32.337831221616213</v>
      </c>
      <c r="Q757" s="35">
        <f t="shared" si="57"/>
        <v>21700.539746593946</v>
      </c>
      <c r="S757" s="112">
        <v>9500.5</v>
      </c>
      <c r="T757" s="35">
        <v>25343.89</v>
      </c>
    </row>
    <row r="758" spans="1:20" x14ac:dyDescent="0.25">
      <c r="A758" s="112" t="s">
        <v>1359</v>
      </c>
      <c r="B758" s="79">
        <v>13841</v>
      </c>
      <c r="C758" s="86">
        <f t="shared" si="58"/>
        <v>42111.937128292266</v>
      </c>
      <c r="D758" s="79">
        <v>50500</v>
      </c>
      <c r="E758" s="79">
        <v>391</v>
      </c>
      <c r="F758" s="79">
        <v>1963</v>
      </c>
      <c r="G758" s="79">
        <v>286600</v>
      </c>
      <c r="H758" s="79" t="s">
        <v>1027</v>
      </c>
      <c r="I758" s="79" t="s">
        <v>83</v>
      </c>
      <c r="J758" s="79">
        <v>0</v>
      </c>
      <c r="K758" s="79">
        <v>0</v>
      </c>
      <c r="L758" s="79">
        <v>1</v>
      </c>
      <c r="M758" s="34"/>
      <c r="N758" s="35">
        <f t="shared" si="55"/>
        <v>146.80527964240403</v>
      </c>
      <c r="O758" s="35">
        <f t="shared" si="56"/>
        <v>35436.633557088484</v>
      </c>
      <c r="P758" s="35">
        <f t="shared" si="59"/>
        <v>91.344473864977559</v>
      </c>
      <c r="Q758" s="35">
        <f t="shared" si="57"/>
        <v>28781.336863797307</v>
      </c>
      <c r="S758" s="112">
        <v>9503</v>
      </c>
      <c r="T758" s="35">
        <v>25345.87</v>
      </c>
    </row>
    <row r="759" spans="1:20" x14ac:dyDescent="0.25">
      <c r="A759" s="112" t="s">
        <v>1360</v>
      </c>
      <c r="B759" s="79">
        <v>5125</v>
      </c>
      <c r="C759" s="86">
        <f t="shared" si="58"/>
        <v>34314.405487804877</v>
      </c>
      <c r="D759" s="79">
        <v>39900</v>
      </c>
      <c r="E759" s="79">
        <v>551</v>
      </c>
      <c r="F759" s="79">
        <v>3385</v>
      </c>
      <c r="G759" s="79">
        <v>286800</v>
      </c>
      <c r="H759" s="79" t="s">
        <v>1027</v>
      </c>
      <c r="I759" s="79" t="s">
        <v>85</v>
      </c>
      <c r="J759" s="79">
        <v>0</v>
      </c>
      <c r="K759" s="79">
        <v>0</v>
      </c>
      <c r="L759" s="79">
        <v>1</v>
      </c>
      <c r="M759" s="34"/>
      <c r="N759" s="35">
        <f t="shared" si="55"/>
        <v>54.358576560026052</v>
      </c>
      <c r="O759" s="35">
        <f t="shared" si="56"/>
        <v>24343.029187203127</v>
      </c>
      <c r="P759" s="35">
        <f t="shared" si="59"/>
        <v>33.822731634853696</v>
      </c>
      <c r="Q759" s="35">
        <f t="shared" si="57"/>
        <v>21878.727796182444</v>
      </c>
      <c r="S759" s="112">
        <v>9504</v>
      </c>
      <c r="T759" s="35">
        <v>25346.66</v>
      </c>
    </row>
    <row r="760" spans="1:20" x14ac:dyDescent="0.25">
      <c r="A760" s="112" t="s">
        <v>1361</v>
      </c>
      <c r="B760" s="79">
        <v>5500</v>
      </c>
      <c r="C760" s="86">
        <f t="shared" si="58"/>
        <v>27509.327217125381</v>
      </c>
      <c r="D760" s="79">
        <v>32300</v>
      </c>
      <c r="E760" s="79">
        <v>291</v>
      </c>
      <c r="F760" s="79">
        <v>1671</v>
      </c>
      <c r="G760" s="79">
        <v>286900</v>
      </c>
      <c r="H760" s="79" t="s">
        <v>1027</v>
      </c>
      <c r="I760" s="79" t="s">
        <v>85</v>
      </c>
      <c r="J760" s="79">
        <v>0</v>
      </c>
      <c r="K760" s="79">
        <v>0</v>
      </c>
      <c r="L760" s="79">
        <v>1</v>
      </c>
      <c r="M760" s="34"/>
      <c r="N760" s="35">
        <f t="shared" si="55"/>
        <v>58.336033381491376</v>
      </c>
      <c r="O760" s="35">
        <f t="shared" si="56"/>
        <v>24820.324005778966</v>
      </c>
      <c r="P760" s="35">
        <f t="shared" si="59"/>
        <v>36.297565656916156</v>
      </c>
      <c r="Q760" s="35">
        <f t="shared" si="57"/>
        <v>22175.70787882994</v>
      </c>
      <c r="S760" s="112">
        <v>9505</v>
      </c>
      <c r="T760" s="35">
        <v>25347.46</v>
      </c>
    </row>
    <row r="761" spans="1:20" x14ac:dyDescent="0.25">
      <c r="A761" s="112" t="s">
        <v>1362</v>
      </c>
      <c r="B761" s="79">
        <v>3500</v>
      </c>
      <c r="C761" s="86">
        <f t="shared" si="58"/>
        <v>27587.077997671713</v>
      </c>
      <c r="D761" s="79">
        <v>33400</v>
      </c>
      <c r="E761" s="79">
        <v>299</v>
      </c>
      <c r="F761" s="79">
        <v>1419</v>
      </c>
      <c r="G761" s="79">
        <v>287000</v>
      </c>
      <c r="H761" s="79" t="s">
        <v>1027</v>
      </c>
      <c r="I761" s="79" t="s">
        <v>85</v>
      </c>
      <c r="J761" s="79">
        <v>0</v>
      </c>
      <c r="K761" s="79">
        <v>0</v>
      </c>
      <c r="L761" s="79">
        <v>1</v>
      </c>
      <c r="M761" s="34"/>
      <c r="N761" s="35">
        <f t="shared" si="55"/>
        <v>37.122930333676329</v>
      </c>
      <c r="O761" s="35">
        <f t="shared" si="56"/>
        <v>22274.751640041159</v>
      </c>
      <c r="P761" s="35">
        <f t="shared" si="59"/>
        <v>23.098450872583008</v>
      </c>
      <c r="Q761" s="35">
        <f t="shared" si="57"/>
        <v>20591.81410470996</v>
      </c>
      <c r="S761" s="112">
        <v>9533</v>
      </c>
      <c r="T761" s="35">
        <v>25369.63</v>
      </c>
    </row>
    <row r="762" spans="1:20" x14ac:dyDescent="0.25">
      <c r="A762" s="112" t="s">
        <v>1363</v>
      </c>
      <c r="B762" s="79">
        <v>5500</v>
      </c>
      <c r="C762" s="86">
        <f t="shared" si="58"/>
        <v>28330.847457627118</v>
      </c>
      <c r="D762" s="79">
        <v>33700</v>
      </c>
      <c r="E762" s="79">
        <v>470</v>
      </c>
      <c r="F762" s="79">
        <v>2480</v>
      </c>
      <c r="G762" s="79">
        <v>287100</v>
      </c>
      <c r="H762" s="79" t="s">
        <v>1027</v>
      </c>
      <c r="I762" s="79" t="s">
        <v>85</v>
      </c>
      <c r="J762" s="79">
        <v>0</v>
      </c>
      <c r="K762" s="79">
        <v>0</v>
      </c>
      <c r="L762" s="79">
        <v>1</v>
      </c>
      <c r="M762" s="34"/>
      <c r="N762" s="35">
        <f t="shared" si="55"/>
        <v>58.336033381491376</v>
      </c>
      <c r="O762" s="35">
        <f t="shared" si="56"/>
        <v>24820.324005778966</v>
      </c>
      <c r="P762" s="35">
        <f t="shared" si="59"/>
        <v>36.297565656916156</v>
      </c>
      <c r="Q762" s="35">
        <f t="shared" si="57"/>
        <v>22175.70787882994</v>
      </c>
      <c r="S762" s="112">
        <v>9537</v>
      </c>
      <c r="T762" s="35">
        <v>25372.799999999999</v>
      </c>
    </row>
    <row r="763" spans="1:20" x14ac:dyDescent="0.25">
      <c r="A763" s="112" t="s">
        <v>1364</v>
      </c>
      <c r="B763" s="79">
        <v>5500</v>
      </c>
      <c r="C763" s="86">
        <f t="shared" si="58"/>
        <v>28732.859680284193</v>
      </c>
      <c r="D763" s="79">
        <v>34200</v>
      </c>
      <c r="E763" s="79">
        <v>360</v>
      </c>
      <c r="F763" s="79">
        <v>1892</v>
      </c>
      <c r="G763" s="79">
        <v>287400</v>
      </c>
      <c r="H763" s="79" t="s">
        <v>1027</v>
      </c>
      <c r="I763" s="79" t="s">
        <v>85</v>
      </c>
      <c r="J763" s="79">
        <v>0</v>
      </c>
      <c r="K763" s="79">
        <v>0</v>
      </c>
      <c r="L763" s="79">
        <v>1</v>
      </c>
      <c r="M763" s="34"/>
      <c r="N763" s="35">
        <f t="shared" si="55"/>
        <v>58.336033381491376</v>
      </c>
      <c r="O763" s="35">
        <f t="shared" si="56"/>
        <v>24820.324005778966</v>
      </c>
      <c r="P763" s="35">
        <f t="shared" si="59"/>
        <v>36.297565656916156</v>
      </c>
      <c r="Q763" s="35">
        <f t="shared" si="57"/>
        <v>22175.70787882994</v>
      </c>
      <c r="S763" s="112">
        <v>9551.5</v>
      </c>
      <c r="T763" s="35">
        <v>25384.28</v>
      </c>
    </row>
    <row r="764" spans="1:20" x14ac:dyDescent="0.25">
      <c r="A764" s="112" t="s">
        <v>1365</v>
      </c>
      <c r="B764" s="79">
        <v>5500</v>
      </c>
      <c r="C764" s="86">
        <f t="shared" si="58"/>
        <v>29492.117610259618</v>
      </c>
      <c r="D764" s="79">
        <v>35300</v>
      </c>
      <c r="E764" s="79">
        <v>526</v>
      </c>
      <c r="F764" s="79">
        <v>2671</v>
      </c>
      <c r="G764" s="79">
        <v>287500</v>
      </c>
      <c r="H764" s="79" t="s">
        <v>1027</v>
      </c>
      <c r="I764" s="79" t="s">
        <v>85</v>
      </c>
      <c r="J764" s="79">
        <v>0</v>
      </c>
      <c r="K764" s="79">
        <v>0</v>
      </c>
      <c r="L764" s="79">
        <v>1</v>
      </c>
      <c r="M764" s="34"/>
      <c r="N764" s="35">
        <f t="shared" si="55"/>
        <v>58.336033381491376</v>
      </c>
      <c r="O764" s="35">
        <f t="shared" si="56"/>
        <v>24820.324005778966</v>
      </c>
      <c r="P764" s="35">
        <f t="shared" si="59"/>
        <v>36.297565656916156</v>
      </c>
      <c r="Q764" s="35">
        <f t="shared" si="57"/>
        <v>22175.70787882994</v>
      </c>
      <c r="S764" s="112">
        <v>9556</v>
      </c>
      <c r="T764" s="35">
        <v>25387.84</v>
      </c>
    </row>
    <row r="765" spans="1:20" x14ac:dyDescent="0.25">
      <c r="A765" s="112" t="s">
        <v>1366</v>
      </c>
      <c r="B765" s="79">
        <v>5500</v>
      </c>
      <c r="C765" s="86">
        <f t="shared" si="58"/>
        <v>31089.768976897689</v>
      </c>
      <c r="D765" s="79">
        <v>37000</v>
      </c>
      <c r="E765" s="79">
        <v>242</v>
      </c>
      <c r="F765" s="79">
        <v>1273</v>
      </c>
      <c r="G765" s="79">
        <v>287600</v>
      </c>
      <c r="H765" s="79" t="s">
        <v>1027</v>
      </c>
      <c r="I765" s="79" t="s">
        <v>85</v>
      </c>
      <c r="J765" s="79">
        <v>0</v>
      </c>
      <c r="K765" s="79">
        <v>0</v>
      </c>
      <c r="L765" s="79">
        <v>1</v>
      </c>
      <c r="M765" s="34"/>
      <c r="N765" s="35">
        <f t="shared" si="55"/>
        <v>58.336033381491376</v>
      </c>
      <c r="O765" s="35">
        <f t="shared" si="56"/>
        <v>24820.324005778966</v>
      </c>
      <c r="P765" s="35">
        <f t="shared" si="59"/>
        <v>36.297565656916156</v>
      </c>
      <c r="Q765" s="35">
        <f t="shared" si="57"/>
        <v>22175.70787882994</v>
      </c>
      <c r="S765" s="112">
        <v>9563</v>
      </c>
      <c r="T765" s="35">
        <v>25393.39</v>
      </c>
    </row>
    <row r="766" spans="1:20" x14ac:dyDescent="0.25">
      <c r="A766" s="112" t="s">
        <v>1367</v>
      </c>
      <c r="B766" s="79">
        <v>4800</v>
      </c>
      <c r="C766" s="86">
        <f t="shared" si="58"/>
        <v>34170.437956204376</v>
      </c>
      <c r="D766" s="79">
        <v>40400</v>
      </c>
      <c r="E766" s="79">
        <v>169</v>
      </c>
      <c r="F766" s="79">
        <v>927</v>
      </c>
      <c r="G766" s="79">
        <v>287700</v>
      </c>
      <c r="H766" s="79" t="s">
        <v>1027</v>
      </c>
      <c r="I766" s="79" t="s">
        <v>85</v>
      </c>
      <c r="J766" s="79">
        <v>0</v>
      </c>
      <c r="K766" s="79">
        <v>0</v>
      </c>
      <c r="L766" s="79">
        <v>1</v>
      </c>
      <c r="M766" s="34"/>
      <c r="N766" s="35">
        <f t="shared" si="55"/>
        <v>50.91144731475611</v>
      </c>
      <c r="O766" s="35">
        <f t="shared" si="56"/>
        <v>23929.373677770731</v>
      </c>
      <c r="P766" s="35">
        <f t="shared" si="59"/>
        <v>31.677875482399557</v>
      </c>
      <c r="Q766" s="35">
        <f t="shared" si="57"/>
        <v>21621.345057887946</v>
      </c>
      <c r="S766" s="112">
        <v>9571</v>
      </c>
      <c r="T766" s="35">
        <v>25399.72</v>
      </c>
    </row>
    <row r="767" spans="1:20" x14ac:dyDescent="0.25">
      <c r="A767" s="112" t="s">
        <v>1368</v>
      </c>
      <c r="B767" s="79">
        <v>3500</v>
      </c>
      <c r="C767" s="86">
        <f t="shared" si="58"/>
        <v>33778.878303073878</v>
      </c>
      <c r="D767" s="79">
        <v>40700</v>
      </c>
      <c r="E767" s="79">
        <v>946</v>
      </c>
      <c r="F767" s="79">
        <v>4617</v>
      </c>
      <c r="G767" s="79">
        <v>287800</v>
      </c>
      <c r="H767" s="79" t="s">
        <v>1027</v>
      </c>
      <c r="I767" s="79" t="s">
        <v>85</v>
      </c>
      <c r="J767" s="79">
        <v>0</v>
      </c>
      <c r="K767" s="79">
        <v>0</v>
      </c>
      <c r="L767" s="79">
        <v>1</v>
      </c>
      <c r="M767" s="34"/>
      <c r="N767" s="35">
        <f t="shared" si="55"/>
        <v>37.122930333676329</v>
      </c>
      <c r="O767" s="35">
        <f t="shared" si="56"/>
        <v>22274.751640041159</v>
      </c>
      <c r="P767" s="35">
        <f t="shared" si="59"/>
        <v>23.098450872583008</v>
      </c>
      <c r="Q767" s="35">
        <f t="shared" si="57"/>
        <v>20591.81410470996</v>
      </c>
      <c r="S767" s="112">
        <v>9584.5</v>
      </c>
      <c r="T767" s="35">
        <v>25410.41</v>
      </c>
    </row>
    <row r="768" spans="1:20" x14ac:dyDescent="0.25">
      <c r="A768" s="112" t="s">
        <v>1369</v>
      </c>
      <c r="B768" s="79">
        <v>5500</v>
      </c>
      <c r="C768" s="86">
        <f t="shared" si="58"/>
        <v>26374.487471526198</v>
      </c>
      <c r="D768" s="79">
        <v>32800</v>
      </c>
      <c r="E768" s="79">
        <v>172</v>
      </c>
      <c r="F768" s="79">
        <v>706</v>
      </c>
      <c r="G768" s="79">
        <v>287900</v>
      </c>
      <c r="H768" s="79" t="s">
        <v>1027</v>
      </c>
      <c r="I768" s="79" t="s">
        <v>85</v>
      </c>
      <c r="J768" s="79">
        <v>0</v>
      </c>
      <c r="K768" s="79">
        <v>0</v>
      </c>
      <c r="L768" s="79">
        <v>1</v>
      </c>
      <c r="M768" s="34"/>
      <c r="N768" s="35">
        <f t="shared" si="55"/>
        <v>58.336033381491376</v>
      </c>
      <c r="O768" s="35">
        <f t="shared" si="56"/>
        <v>24820.324005778966</v>
      </c>
      <c r="P768" s="35">
        <f t="shared" si="59"/>
        <v>36.297565656916156</v>
      </c>
      <c r="Q768" s="35">
        <f t="shared" si="57"/>
        <v>22175.70787882994</v>
      </c>
      <c r="S768" s="112">
        <v>9623</v>
      </c>
      <c r="T768" s="35">
        <v>25440.9</v>
      </c>
    </row>
    <row r="769" spans="1:20" x14ac:dyDescent="0.25">
      <c r="A769" s="112" t="s">
        <v>1370</v>
      </c>
      <c r="B769" s="79">
        <v>4379.5</v>
      </c>
      <c r="C769" s="86">
        <f t="shared" si="58"/>
        <v>28072.27722772277</v>
      </c>
      <c r="D769" s="79">
        <v>35100</v>
      </c>
      <c r="E769" s="79">
        <v>182</v>
      </c>
      <c r="F769" s="79">
        <v>727</v>
      </c>
      <c r="G769" s="79">
        <v>288000</v>
      </c>
      <c r="H769" s="79" t="s">
        <v>1027</v>
      </c>
      <c r="I769" s="79" t="s">
        <v>85</v>
      </c>
      <c r="J769" s="79">
        <v>0</v>
      </c>
      <c r="K769" s="79">
        <v>0</v>
      </c>
      <c r="L769" s="79">
        <v>1</v>
      </c>
      <c r="M769" s="34"/>
      <c r="N769" s="35">
        <f t="shared" si="55"/>
        <v>46.451392398952997</v>
      </c>
      <c r="O769" s="35">
        <f t="shared" si="56"/>
        <v>23394.167087874361</v>
      </c>
      <c r="P769" s="35">
        <f t="shared" si="59"/>
        <v>28.902761598993511</v>
      </c>
      <c r="Q769" s="35">
        <f t="shared" si="57"/>
        <v>21288.331391879223</v>
      </c>
      <c r="S769" s="112">
        <v>9637</v>
      </c>
      <c r="T769" s="35">
        <v>25451.99</v>
      </c>
    </row>
    <row r="770" spans="1:20" x14ac:dyDescent="0.25">
      <c r="A770" s="112" t="s">
        <v>660</v>
      </c>
      <c r="B770" s="79">
        <v>24250</v>
      </c>
      <c r="C770" s="86">
        <f t="shared" si="58"/>
        <v>58873.071104387294</v>
      </c>
      <c r="D770" s="79">
        <v>63900</v>
      </c>
      <c r="E770" s="79">
        <v>260</v>
      </c>
      <c r="F770" s="79">
        <v>3045</v>
      </c>
      <c r="G770" s="79">
        <v>288200</v>
      </c>
      <c r="H770" s="79" t="s">
        <v>268</v>
      </c>
      <c r="I770" s="79" t="s">
        <v>83</v>
      </c>
      <c r="J770" s="79">
        <v>0</v>
      </c>
      <c r="K770" s="79">
        <v>0</v>
      </c>
      <c r="L770" s="79">
        <v>1</v>
      </c>
      <c r="M770" s="34"/>
      <c r="N770" s="35">
        <f t="shared" si="55"/>
        <v>257.20887445475745</v>
      </c>
      <c r="O770" s="35">
        <f t="shared" si="56"/>
        <v>48685.064934570895</v>
      </c>
      <c r="P770" s="35">
        <f t="shared" si="59"/>
        <v>160.03926676003942</v>
      </c>
      <c r="Q770" s="35">
        <f t="shared" si="57"/>
        <v>37024.712011204727</v>
      </c>
      <c r="S770" s="112">
        <v>9648</v>
      </c>
      <c r="T770" s="35">
        <v>25460.7</v>
      </c>
    </row>
    <row r="771" spans="1:20" x14ac:dyDescent="0.25">
      <c r="A771" s="112" t="s">
        <v>462</v>
      </c>
      <c r="B771" s="79">
        <v>22248.5</v>
      </c>
      <c r="C771" s="86">
        <f t="shared" si="58"/>
        <v>66026.768642447423</v>
      </c>
      <c r="D771" s="79">
        <v>71200</v>
      </c>
      <c r="E771" s="79">
        <v>38</v>
      </c>
      <c r="F771" s="79">
        <v>485</v>
      </c>
      <c r="G771" s="79">
        <v>288900</v>
      </c>
      <c r="H771" s="79" t="s">
        <v>268</v>
      </c>
      <c r="I771" s="79" t="s">
        <v>83</v>
      </c>
      <c r="J771" s="79">
        <v>0</v>
      </c>
      <c r="K771" s="79">
        <v>0</v>
      </c>
      <c r="L771" s="79">
        <v>1</v>
      </c>
      <c r="M771" s="34"/>
      <c r="N771" s="35">
        <f t="shared" si="55"/>
        <v>235.97986157965656</v>
      </c>
      <c r="O771" s="35">
        <f t="shared" si="56"/>
        <v>46137.583389558786</v>
      </c>
      <c r="P771" s="35">
        <f t="shared" si="59"/>
        <v>146.83025263961801</v>
      </c>
      <c r="Q771" s="35">
        <f t="shared" si="57"/>
        <v>35439.630316754163</v>
      </c>
      <c r="S771" s="112">
        <v>9684.5</v>
      </c>
      <c r="T771" s="35">
        <v>25489.61</v>
      </c>
    </row>
    <row r="772" spans="1:20" x14ac:dyDescent="0.25">
      <c r="A772" s="112" t="s">
        <v>661</v>
      </c>
      <c r="B772" s="79">
        <v>22482.5</v>
      </c>
      <c r="C772" s="86">
        <f t="shared" si="58"/>
        <v>69088.281868566904</v>
      </c>
      <c r="D772" s="79">
        <v>74900</v>
      </c>
      <c r="E772" s="79">
        <v>98</v>
      </c>
      <c r="F772" s="79">
        <v>1165</v>
      </c>
      <c r="G772" s="79">
        <v>289400</v>
      </c>
      <c r="H772" s="79" t="s">
        <v>268</v>
      </c>
      <c r="I772" s="79" t="s">
        <v>83</v>
      </c>
      <c r="J772" s="79">
        <v>0</v>
      </c>
      <c r="K772" s="79">
        <v>0</v>
      </c>
      <c r="L772" s="79">
        <v>1</v>
      </c>
      <c r="M772" s="34"/>
      <c r="N772" s="35">
        <f t="shared" si="55"/>
        <v>238.46179463625091</v>
      </c>
      <c r="O772" s="35">
        <f t="shared" si="56"/>
        <v>46435.41535635011</v>
      </c>
      <c r="P772" s="35">
        <f t="shared" si="59"/>
        <v>148.37454906938501</v>
      </c>
      <c r="Q772" s="35">
        <f t="shared" si="57"/>
        <v>35624.945888326198</v>
      </c>
      <c r="S772" s="112">
        <v>9701.5</v>
      </c>
      <c r="T772" s="35">
        <v>25503.07</v>
      </c>
    </row>
    <row r="773" spans="1:20" x14ac:dyDescent="0.25">
      <c r="A773" s="112" t="s">
        <v>662</v>
      </c>
      <c r="B773" s="79">
        <v>15500</v>
      </c>
      <c r="C773" s="86">
        <f t="shared" si="58"/>
        <v>49153.457943925234</v>
      </c>
      <c r="D773" s="79">
        <v>54900</v>
      </c>
      <c r="E773" s="79">
        <v>56</v>
      </c>
      <c r="F773" s="79">
        <v>479</v>
      </c>
      <c r="G773" s="79">
        <v>289500</v>
      </c>
      <c r="H773" s="79" t="s">
        <v>268</v>
      </c>
      <c r="I773" s="79" t="s">
        <v>83</v>
      </c>
      <c r="J773" s="79">
        <v>0</v>
      </c>
      <c r="K773" s="79">
        <v>0</v>
      </c>
      <c r="L773" s="79">
        <v>1</v>
      </c>
      <c r="M773" s="34"/>
      <c r="N773" s="35">
        <f t="shared" si="55"/>
        <v>164.40154862056661</v>
      </c>
      <c r="O773" s="35">
        <f t="shared" si="56"/>
        <v>37548.185834467993</v>
      </c>
      <c r="P773" s="35">
        <f t="shared" si="59"/>
        <v>102.2931395785819</v>
      </c>
      <c r="Q773" s="35">
        <f t="shared" si="57"/>
        <v>30095.176749429829</v>
      </c>
      <c r="S773" s="112">
        <v>9715</v>
      </c>
      <c r="T773" s="35">
        <v>25513.759999999998</v>
      </c>
    </row>
    <row r="774" spans="1:20" x14ac:dyDescent="0.25">
      <c r="A774" s="112" t="s">
        <v>663</v>
      </c>
      <c r="B774" s="79">
        <v>20500</v>
      </c>
      <c r="C774" s="86">
        <f t="shared" si="58"/>
        <v>58145.161290322583</v>
      </c>
      <c r="D774" s="79">
        <v>61800</v>
      </c>
      <c r="E774" s="79">
        <v>44</v>
      </c>
      <c r="F774" s="79">
        <v>700</v>
      </c>
      <c r="G774" s="79">
        <v>289900</v>
      </c>
      <c r="H774" s="79" t="s">
        <v>268</v>
      </c>
      <c r="I774" s="79" t="s">
        <v>83</v>
      </c>
      <c r="J774" s="79">
        <v>0</v>
      </c>
      <c r="K774" s="79">
        <v>0</v>
      </c>
      <c r="L774" s="79">
        <v>1</v>
      </c>
      <c r="M774" s="34"/>
      <c r="N774" s="35">
        <f t="shared" ref="N774:N837" si="60">-PMT($O$3/12,120,B774)</f>
        <v>217.43430624010421</v>
      </c>
      <c r="O774" s="35">
        <f t="shared" ref="O774:O837" si="61">N774*12*10+$O$2</f>
        <v>43912.116748812507</v>
      </c>
      <c r="P774" s="35">
        <f t="shared" si="59"/>
        <v>135.29092653941478</v>
      </c>
      <c r="Q774" s="35">
        <f t="shared" ref="Q774:Q837" si="62">P774*12*10+$O$2</f>
        <v>34054.911184729775</v>
      </c>
      <c r="S774" s="112">
        <v>9744.5</v>
      </c>
      <c r="T774" s="35">
        <v>25537.13</v>
      </c>
    </row>
    <row r="775" spans="1:20" x14ac:dyDescent="0.25">
      <c r="A775" s="112" t="s">
        <v>664</v>
      </c>
      <c r="B775" s="79">
        <v>18500</v>
      </c>
      <c r="C775" s="86">
        <f t="shared" ref="C775:C838" si="63">D775*F775/SUM(E775:F775)</f>
        <v>32612.244897959183</v>
      </c>
      <c r="D775" s="79">
        <v>37600</v>
      </c>
      <c r="E775" s="79">
        <v>26</v>
      </c>
      <c r="F775" s="79">
        <v>170</v>
      </c>
      <c r="G775" s="79">
        <v>290100</v>
      </c>
      <c r="H775" s="79" t="s">
        <v>268</v>
      </c>
      <c r="I775" s="79" t="s">
        <v>83</v>
      </c>
      <c r="J775" s="79">
        <v>0</v>
      </c>
      <c r="K775" s="79">
        <v>0</v>
      </c>
      <c r="L775" s="79">
        <v>1</v>
      </c>
      <c r="M775" s="34"/>
      <c r="N775" s="35">
        <f t="shared" si="60"/>
        <v>196.22120319228918</v>
      </c>
      <c r="O775" s="35">
        <f t="shared" si="61"/>
        <v>41366.544383074703</v>
      </c>
      <c r="P775" s="35">
        <f t="shared" ref="P775:P838" si="64">-PMT($O$3/12,240,B775)</f>
        <v>122.09181175508162</v>
      </c>
      <c r="Q775" s="35">
        <f t="shared" si="62"/>
        <v>32471.017410609795</v>
      </c>
      <c r="S775" s="112">
        <v>9745</v>
      </c>
      <c r="T775" s="35">
        <v>25537.52</v>
      </c>
    </row>
    <row r="776" spans="1:20" x14ac:dyDescent="0.25">
      <c r="A776" s="112" t="s">
        <v>665</v>
      </c>
      <c r="B776" s="79">
        <v>11200</v>
      </c>
      <c r="C776" s="86">
        <f t="shared" si="63"/>
        <v>52141.706161137437</v>
      </c>
      <c r="D776" s="79">
        <v>65100</v>
      </c>
      <c r="E776" s="79">
        <v>126</v>
      </c>
      <c r="F776" s="79">
        <v>507</v>
      </c>
      <c r="G776" s="79">
        <v>290300</v>
      </c>
      <c r="H776" s="79" t="s">
        <v>268</v>
      </c>
      <c r="I776" s="79" t="s">
        <v>83</v>
      </c>
      <c r="J776" s="79">
        <v>0</v>
      </c>
      <c r="K776" s="79">
        <v>0</v>
      </c>
      <c r="L776" s="79">
        <v>1</v>
      </c>
      <c r="M776" s="34"/>
      <c r="N776" s="35">
        <f t="shared" si="60"/>
        <v>118.79337706776425</v>
      </c>
      <c r="O776" s="35">
        <f t="shared" si="61"/>
        <v>32075.205248131711</v>
      </c>
      <c r="P776" s="35">
        <f t="shared" si="64"/>
        <v>73.915042792265638</v>
      </c>
      <c r="Q776" s="35">
        <f t="shared" si="62"/>
        <v>26689.805135071874</v>
      </c>
      <c r="S776" s="112">
        <v>9747</v>
      </c>
      <c r="T776" s="35">
        <v>25539.11</v>
      </c>
    </row>
    <row r="777" spans="1:20" x14ac:dyDescent="0.25">
      <c r="A777" s="112" t="s">
        <v>1371</v>
      </c>
      <c r="B777" s="79">
        <v>14245</v>
      </c>
      <c r="C777" s="86">
        <f t="shared" si="63"/>
        <v>37272.775800711745</v>
      </c>
      <c r="D777" s="79">
        <v>41100</v>
      </c>
      <c r="E777" s="79">
        <v>314</v>
      </c>
      <c r="F777" s="79">
        <v>3058</v>
      </c>
      <c r="G777" s="79">
        <v>290600</v>
      </c>
      <c r="H777" s="79" t="s">
        <v>1027</v>
      </c>
      <c r="I777" s="79" t="s">
        <v>83</v>
      </c>
      <c r="J777" s="79">
        <v>0</v>
      </c>
      <c r="K777" s="79">
        <v>0</v>
      </c>
      <c r="L777" s="79">
        <v>1</v>
      </c>
      <c r="M777" s="34"/>
      <c r="N777" s="35">
        <f t="shared" si="60"/>
        <v>151.09032645806266</v>
      </c>
      <c r="O777" s="35">
        <f t="shared" si="61"/>
        <v>35950.839174967521</v>
      </c>
      <c r="P777" s="35">
        <f t="shared" si="64"/>
        <v>94.010695051412853</v>
      </c>
      <c r="Q777" s="35">
        <f t="shared" si="62"/>
        <v>29101.283406169539</v>
      </c>
      <c r="S777" s="112">
        <v>9750</v>
      </c>
      <c r="T777" s="35">
        <v>25541.48</v>
      </c>
    </row>
    <row r="778" spans="1:20" x14ac:dyDescent="0.25">
      <c r="A778" s="112" t="s">
        <v>666</v>
      </c>
      <c r="B778" s="79">
        <v>18311</v>
      </c>
      <c r="C778" s="86">
        <f t="shared" si="63"/>
        <v>34302.857142857145</v>
      </c>
      <c r="D778" s="79">
        <v>39100</v>
      </c>
      <c r="E778" s="79">
        <v>73</v>
      </c>
      <c r="F778" s="79">
        <v>522</v>
      </c>
      <c r="G778" s="79">
        <v>290800</v>
      </c>
      <c r="H778" s="79" t="s">
        <v>268</v>
      </c>
      <c r="I778" s="79" t="s">
        <v>83</v>
      </c>
      <c r="J778" s="79">
        <v>0</v>
      </c>
      <c r="K778" s="79">
        <v>0</v>
      </c>
      <c r="L778" s="79">
        <v>1</v>
      </c>
      <c r="M778" s="34"/>
      <c r="N778" s="35">
        <f t="shared" si="60"/>
        <v>194.21656495427067</v>
      </c>
      <c r="O778" s="35">
        <f t="shared" si="61"/>
        <v>41125.987794512475</v>
      </c>
      <c r="P778" s="35">
        <f t="shared" si="64"/>
        <v>120.84449540796214</v>
      </c>
      <c r="Q778" s="35">
        <f t="shared" si="62"/>
        <v>32321.339448955456</v>
      </c>
      <c r="S778" s="112">
        <v>9751</v>
      </c>
      <c r="T778" s="35">
        <v>25542.27</v>
      </c>
    </row>
    <row r="779" spans="1:20" x14ac:dyDescent="0.25">
      <c r="A779" s="112" t="s">
        <v>667</v>
      </c>
      <c r="B779" s="79">
        <v>10500</v>
      </c>
      <c r="C779" s="86">
        <f t="shared" si="63"/>
        <v>25561.245674740483</v>
      </c>
      <c r="D779" s="79">
        <v>30400</v>
      </c>
      <c r="E779" s="79">
        <v>46</v>
      </c>
      <c r="F779" s="79">
        <v>243</v>
      </c>
      <c r="G779" s="79">
        <v>291200</v>
      </c>
      <c r="H779" s="79" t="s">
        <v>268</v>
      </c>
      <c r="I779" s="79" t="s">
        <v>83</v>
      </c>
      <c r="J779" s="79">
        <v>0</v>
      </c>
      <c r="K779" s="79">
        <v>0</v>
      </c>
      <c r="L779" s="79">
        <v>1</v>
      </c>
      <c r="M779" s="34"/>
      <c r="N779" s="35">
        <f t="shared" si="60"/>
        <v>111.368791001029</v>
      </c>
      <c r="O779" s="35">
        <f t="shared" si="61"/>
        <v>31184.25492012348</v>
      </c>
      <c r="P779" s="35">
        <f t="shared" si="64"/>
        <v>69.295352617749018</v>
      </c>
      <c r="Q779" s="35">
        <f t="shared" si="62"/>
        <v>26135.442314129883</v>
      </c>
      <c r="S779" s="112">
        <v>9752</v>
      </c>
      <c r="T779" s="35">
        <v>25543.07</v>
      </c>
    </row>
    <row r="780" spans="1:20" x14ac:dyDescent="0.25">
      <c r="A780" s="112" t="s">
        <v>668</v>
      </c>
      <c r="B780" s="79">
        <v>13000</v>
      </c>
      <c r="C780" s="86">
        <f t="shared" si="63"/>
        <v>48276.042314872437</v>
      </c>
      <c r="D780" s="79">
        <v>53800</v>
      </c>
      <c r="E780" s="79">
        <v>165</v>
      </c>
      <c r="F780" s="79">
        <v>1442</v>
      </c>
      <c r="G780" s="79">
        <v>291300</v>
      </c>
      <c r="H780" s="79" t="s">
        <v>268</v>
      </c>
      <c r="I780" s="79" t="s">
        <v>83</v>
      </c>
      <c r="J780" s="79">
        <v>0</v>
      </c>
      <c r="K780" s="79">
        <v>0</v>
      </c>
      <c r="L780" s="79">
        <v>1</v>
      </c>
      <c r="M780" s="34"/>
      <c r="N780" s="35">
        <f t="shared" si="60"/>
        <v>137.88516981079781</v>
      </c>
      <c r="O780" s="35">
        <f t="shared" si="61"/>
        <v>34366.220377295736</v>
      </c>
      <c r="P780" s="35">
        <f t="shared" si="64"/>
        <v>85.794246098165473</v>
      </c>
      <c r="Q780" s="35">
        <f t="shared" si="62"/>
        <v>28115.309531779858</v>
      </c>
      <c r="S780" s="112">
        <v>9757.5</v>
      </c>
      <c r="T780" s="35">
        <v>25547.42</v>
      </c>
    </row>
    <row r="781" spans="1:20" x14ac:dyDescent="0.25">
      <c r="A781" s="112" t="s">
        <v>669</v>
      </c>
      <c r="B781" s="79">
        <v>13500</v>
      </c>
      <c r="C781" s="86">
        <f t="shared" si="63"/>
        <v>37503.529411764706</v>
      </c>
      <c r="D781" s="79">
        <v>41400</v>
      </c>
      <c r="E781" s="79">
        <v>72</v>
      </c>
      <c r="F781" s="79">
        <v>693</v>
      </c>
      <c r="G781" s="79">
        <v>291400</v>
      </c>
      <c r="H781" s="79" t="s">
        <v>268</v>
      </c>
      <c r="I781" s="79" t="s">
        <v>83</v>
      </c>
      <c r="J781" s="79">
        <v>0</v>
      </c>
      <c r="K781" s="79">
        <v>0</v>
      </c>
      <c r="L781" s="79">
        <v>1</v>
      </c>
      <c r="M781" s="34"/>
      <c r="N781" s="35">
        <f t="shared" si="60"/>
        <v>143.18844557275156</v>
      </c>
      <c r="O781" s="35">
        <f t="shared" si="61"/>
        <v>35002.613468730189</v>
      </c>
      <c r="P781" s="35">
        <f t="shared" si="64"/>
        <v>89.094024794248753</v>
      </c>
      <c r="Q781" s="35">
        <f t="shared" si="62"/>
        <v>28511.282975309849</v>
      </c>
      <c r="S781" s="112">
        <v>9770</v>
      </c>
      <c r="T781" s="35">
        <v>25557.32</v>
      </c>
    </row>
    <row r="782" spans="1:20" x14ac:dyDescent="0.25">
      <c r="A782" s="112" t="s">
        <v>1372</v>
      </c>
      <c r="B782" s="79">
        <v>5500</v>
      </c>
      <c r="C782" s="86">
        <f t="shared" si="63"/>
        <v>22050.352467270895</v>
      </c>
      <c r="D782" s="79">
        <v>28000</v>
      </c>
      <c r="E782" s="79">
        <v>211</v>
      </c>
      <c r="F782" s="79">
        <v>782</v>
      </c>
      <c r="G782" s="79">
        <v>291900</v>
      </c>
      <c r="H782" s="79" t="s">
        <v>1027</v>
      </c>
      <c r="I782" s="79" t="s">
        <v>85</v>
      </c>
      <c r="J782" s="79">
        <v>0</v>
      </c>
      <c r="K782" s="79">
        <v>0</v>
      </c>
      <c r="L782" s="79">
        <v>1</v>
      </c>
      <c r="M782" s="34"/>
      <c r="N782" s="35">
        <f t="shared" si="60"/>
        <v>58.336033381491376</v>
      </c>
      <c r="O782" s="35">
        <f t="shared" si="61"/>
        <v>24820.324005778966</v>
      </c>
      <c r="P782" s="35">
        <f t="shared" si="64"/>
        <v>36.297565656916156</v>
      </c>
      <c r="Q782" s="35">
        <f t="shared" si="62"/>
        <v>22175.70787882994</v>
      </c>
      <c r="S782" s="112">
        <v>9783.5</v>
      </c>
      <c r="T782" s="35">
        <v>25568.01</v>
      </c>
    </row>
    <row r="783" spans="1:20" x14ac:dyDescent="0.25">
      <c r="A783" s="112" t="s">
        <v>670</v>
      </c>
      <c r="B783" s="79">
        <v>6000</v>
      </c>
      <c r="C783" s="86">
        <f t="shared" si="63"/>
        <v>97708.630136986307</v>
      </c>
      <c r="D783" s="79">
        <v>106300</v>
      </c>
      <c r="E783" s="79">
        <v>118</v>
      </c>
      <c r="F783" s="79">
        <v>1342</v>
      </c>
      <c r="G783" s="79">
        <v>292000</v>
      </c>
      <c r="H783" s="79" t="s">
        <v>268</v>
      </c>
      <c r="I783" s="79" t="s">
        <v>83</v>
      </c>
      <c r="J783" s="79">
        <v>0</v>
      </c>
      <c r="K783" s="79">
        <v>0</v>
      </c>
      <c r="L783" s="79">
        <v>1</v>
      </c>
      <c r="M783" s="34"/>
      <c r="N783" s="35">
        <f t="shared" si="60"/>
        <v>63.639309143445139</v>
      </c>
      <c r="O783" s="35">
        <f t="shared" si="61"/>
        <v>25456.717097213419</v>
      </c>
      <c r="P783" s="35">
        <f t="shared" si="64"/>
        <v>39.59734435299945</v>
      </c>
      <c r="Q783" s="35">
        <f t="shared" si="62"/>
        <v>22571.681322359935</v>
      </c>
      <c r="S783" s="112">
        <v>9796.5</v>
      </c>
      <c r="T783" s="35">
        <v>25578.31</v>
      </c>
    </row>
    <row r="784" spans="1:20" x14ac:dyDescent="0.25">
      <c r="A784" s="112" t="s">
        <v>1373</v>
      </c>
      <c r="B784" s="79">
        <v>15264</v>
      </c>
      <c r="C784" s="86">
        <f t="shared" si="63"/>
        <v>39625.704622322439</v>
      </c>
      <c r="D784" s="79">
        <v>43500</v>
      </c>
      <c r="E784" s="79">
        <v>474</v>
      </c>
      <c r="F784" s="79">
        <v>4848</v>
      </c>
      <c r="G784" s="79">
        <v>292300</v>
      </c>
      <c r="H784" s="79" t="s">
        <v>1027</v>
      </c>
      <c r="I784" s="79" t="s">
        <v>83</v>
      </c>
      <c r="J784" s="79">
        <v>0</v>
      </c>
      <c r="K784" s="79">
        <v>0</v>
      </c>
      <c r="L784" s="79">
        <v>1</v>
      </c>
      <c r="M784" s="34"/>
      <c r="N784" s="35">
        <f t="shared" si="60"/>
        <v>161.89840246092444</v>
      </c>
      <c r="O784" s="35">
        <f t="shared" si="61"/>
        <v>37247.808295310933</v>
      </c>
      <c r="P784" s="35">
        <f t="shared" si="64"/>
        <v>100.7356440340306</v>
      </c>
      <c r="Q784" s="35">
        <f t="shared" si="62"/>
        <v>29908.27728408367</v>
      </c>
      <c r="S784" s="112">
        <v>9803.5</v>
      </c>
      <c r="T784" s="35">
        <v>25583.85</v>
      </c>
    </row>
    <row r="785" spans="1:20" x14ac:dyDescent="0.25">
      <c r="A785" s="112" t="s">
        <v>671</v>
      </c>
      <c r="B785" s="79">
        <v>19500</v>
      </c>
      <c r="C785" s="86">
        <f t="shared" si="63"/>
        <v>50170.756457564574</v>
      </c>
      <c r="D785" s="79">
        <v>53900</v>
      </c>
      <c r="E785" s="79">
        <v>75</v>
      </c>
      <c r="F785" s="79">
        <v>1009</v>
      </c>
      <c r="G785" s="79">
        <v>292700</v>
      </c>
      <c r="H785" s="79" t="s">
        <v>268</v>
      </c>
      <c r="I785" s="79" t="s">
        <v>83</v>
      </c>
      <c r="J785" s="79">
        <v>0</v>
      </c>
      <c r="K785" s="79">
        <v>0</v>
      </c>
      <c r="L785" s="79">
        <v>1</v>
      </c>
      <c r="M785" s="34"/>
      <c r="N785" s="35">
        <f t="shared" si="60"/>
        <v>206.82775471619669</v>
      </c>
      <c r="O785" s="35">
        <f t="shared" si="61"/>
        <v>42639.330565943601</v>
      </c>
      <c r="P785" s="35">
        <f t="shared" si="64"/>
        <v>128.6913691472482</v>
      </c>
      <c r="Q785" s="35">
        <f t="shared" si="62"/>
        <v>33262.96429766978</v>
      </c>
      <c r="S785" s="112">
        <v>9804</v>
      </c>
      <c r="T785" s="35">
        <v>25584.25</v>
      </c>
    </row>
    <row r="786" spans="1:20" x14ac:dyDescent="0.25">
      <c r="A786" s="112" t="s">
        <v>672</v>
      </c>
      <c r="B786" s="79">
        <v>14000</v>
      </c>
      <c r="C786" s="86">
        <f t="shared" si="63"/>
        <v>34345.264727815062</v>
      </c>
      <c r="D786" s="79">
        <v>39500</v>
      </c>
      <c r="E786" s="79">
        <v>175</v>
      </c>
      <c r="F786" s="79">
        <v>1166</v>
      </c>
      <c r="G786" s="79">
        <v>292900</v>
      </c>
      <c r="H786" s="79" t="s">
        <v>268</v>
      </c>
      <c r="I786" s="79" t="s">
        <v>83</v>
      </c>
      <c r="J786" s="79">
        <v>0</v>
      </c>
      <c r="K786" s="79">
        <v>0</v>
      </c>
      <c r="L786" s="79">
        <v>1</v>
      </c>
      <c r="M786" s="34"/>
      <c r="N786" s="35">
        <f t="shared" si="60"/>
        <v>148.49172133470532</v>
      </c>
      <c r="O786" s="35">
        <f t="shared" si="61"/>
        <v>35639.006560164635</v>
      </c>
      <c r="P786" s="35">
        <f t="shared" si="64"/>
        <v>92.393803490332033</v>
      </c>
      <c r="Q786" s="35">
        <f t="shared" si="62"/>
        <v>28907.256418839843</v>
      </c>
      <c r="S786" s="112">
        <v>9825.5</v>
      </c>
      <c r="T786" s="35">
        <v>25601.27</v>
      </c>
    </row>
    <row r="787" spans="1:20" x14ac:dyDescent="0.25">
      <c r="A787" s="112" t="s">
        <v>673</v>
      </c>
      <c r="B787" s="79">
        <v>13500</v>
      </c>
      <c r="C787" s="86">
        <f t="shared" si="63"/>
        <v>32814.95327102804</v>
      </c>
      <c r="D787" s="79">
        <v>38000</v>
      </c>
      <c r="E787" s="79">
        <v>73</v>
      </c>
      <c r="F787" s="79">
        <v>462</v>
      </c>
      <c r="G787" s="79">
        <v>293000</v>
      </c>
      <c r="H787" s="79" t="s">
        <v>268</v>
      </c>
      <c r="I787" s="79" t="s">
        <v>83</v>
      </c>
      <c r="J787" s="79">
        <v>0</v>
      </c>
      <c r="K787" s="79">
        <v>0</v>
      </c>
      <c r="L787" s="79">
        <v>1</v>
      </c>
      <c r="M787" s="34"/>
      <c r="N787" s="35">
        <f t="shared" si="60"/>
        <v>143.18844557275156</v>
      </c>
      <c r="O787" s="35">
        <f t="shared" si="61"/>
        <v>35002.613468730189</v>
      </c>
      <c r="P787" s="35">
        <f t="shared" si="64"/>
        <v>89.094024794248753</v>
      </c>
      <c r="Q787" s="35">
        <f t="shared" si="62"/>
        <v>28511.282975309849</v>
      </c>
      <c r="S787" s="112">
        <v>9833</v>
      </c>
      <c r="T787" s="35">
        <v>25607.21</v>
      </c>
    </row>
    <row r="788" spans="1:20" x14ac:dyDescent="0.25">
      <c r="A788" s="112" t="s">
        <v>674</v>
      </c>
      <c r="B788" s="79">
        <v>12487.5</v>
      </c>
      <c r="C788" s="86">
        <f t="shared" si="63"/>
        <v>30570.772442588728</v>
      </c>
      <c r="D788" s="79">
        <v>34700</v>
      </c>
      <c r="E788" s="79">
        <v>57</v>
      </c>
      <c r="F788" s="79">
        <v>422</v>
      </c>
      <c r="G788" s="79">
        <v>293900</v>
      </c>
      <c r="H788" s="79" t="s">
        <v>268</v>
      </c>
      <c r="I788" s="79" t="s">
        <v>83</v>
      </c>
      <c r="J788" s="79">
        <v>0</v>
      </c>
      <c r="K788" s="79">
        <v>0</v>
      </c>
      <c r="L788" s="79">
        <v>1</v>
      </c>
      <c r="M788" s="34"/>
      <c r="N788" s="35">
        <f t="shared" si="60"/>
        <v>132.44931215479519</v>
      </c>
      <c r="O788" s="35">
        <f t="shared" si="61"/>
        <v>33713.917458575423</v>
      </c>
      <c r="P788" s="35">
        <f t="shared" si="64"/>
        <v>82.411972934680094</v>
      </c>
      <c r="Q788" s="35">
        <f t="shared" si="62"/>
        <v>27709.436752161611</v>
      </c>
      <c r="S788" s="112">
        <v>9837.5</v>
      </c>
      <c r="T788" s="35">
        <v>25610.78</v>
      </c>
    </row>
    <row r="789" spans="1:20" x14ac:dyDescent="0.25">
      <c r="A789" s="112" t="s">
        <v>3277</v>
      </c>
      <c r="B789" s="79">
        <v>2055.5</v>
      </c>
      <c r="C789" s="86">
        <f t="shared" si="63"/>
        <v>21718.096234309622</v>
      </c>
      <c r="D789" s="79">
        <v>27500</v>
      </c>
      <c r="E789" s="79">
        <v>201</v>
      </c>
      <c r="F789" s="79">
        <v>755</v>
      </c>
      <c r="G789" s="79">
        <v>294000</v>
      </c>
      <c r="H789" s="79" t="s">
        <v>1027</v>
      </c>
      <c r="I789" s="79" t="s">
        <v>85</v>
      </c>
      <c r="J789" s="79">
        <v>0</v>
      </c>
      <c r="K789" s="79">
        <v>0</v>
      </c>
      <c r="L789" s="79">
        <v>1</v>
      </c>
      <c r="M789" s="34"/>
      <c r="N789" s="35">
        <f t="shared" si="60"/>
        <v>21.801766657391916</v>
      </c>
      <c r="O789" s="35">
        <f t="shared" si="61"/>
        <v>20436.211998887029</v>
      </c>
      <c r="P789" s="35">
        <f t="shared" si="64"/>
        <v>13.565390219598394</v>
      </c>
      <c r="Q789" s="35">
        <f t="shared" si="62"/>
        <v>19447.846826351808</v>
      </c>
      <c r="S789" s="112">
        <v>9848</v>
      </c>
      <c r="T789" s="35">
        <v>25619.09</v>
      </c>
    </row>
    <row r="790" spans="1:20" x14ac:dyDescent="0.25">
      <c r="A790" s="112" t="s">
        <v>675</v>
      </c>
      <c r="B790" s="79">
        <v>14458</v>
      </c>
      <c r="C790" s="86">
        <f t="shared" si="63"/>
        <v>37787.256637168139</v>
      </c>
      <c r="D790" s="79">
        <v>40900</v>
      </c>
      <c r="E790" s="79">
        <v>43</v>
      </c>
      <c r="F790" s="79">
        <v>522</v>
      </c>
      <c r="G790" s="79">
        <v>294100</v>
      </c>
      <c r="H790" s="79" t="s">
        <v>268</v>
      </c>
      <c r="I790" s="79" t="s">
        <v>83</v>
      </c>
      <c r="J790" s="79">
        <v>0</v>
      </c>
      <c r="K790" s="79">
        <v>0</v>
      </c>
      <c r="L790" s="79">
        <v>1</v>
      </c>
      <c r="M790" s="34"/>
      <c r="N790" s="35">
        <f t="shared" si="60"/>
        <v>153.34952193265499</v>
      </c>
      <c r="O790" s="35">
        <f t="shared" si="61"/>
        <v>36221.942631918602</v>
      </c>
      <c r="P790" s="35">
        <f t="shared" si="64"/>
        <v>95.416400775944325</v>
      </c>
      <c r="Q790" s="35">
        <f t="shared" si="62"/>
        <v>29269.968093113319</v>
      </c>
      <c r="S790" s="112">
        <v>9850</v>
      </c>
      <c r="T790" s="35">
        <v>25620.68</v>
      </c>
    </row>
    <row r="791" spans="1:20" x14ac:dyDescent="0.25">
      <c r="A791" s="112" t="s">
        <v>676</v>
      </c>
      <c r="B791" s="79">
        <v>10000</v>
      </c>
      <c r="C791" s="86">
        <f t="shared" si="63"/>
        <v>28868.378812199036</v>
      </c>
      <c r="D791" s="79">
        <v>33000</v>
      </c>
      <c r="E791" s="79">
        <v>78</v>
      </c>
      <c r="F791" s="79">
        <v>545</v>
      </c>
      <c r="G791" s="79">
        <v>294400</v>
      </c>
      <c r="H791" s="79" t="s">
        <v>268</v>
      </c>
      <c r="I791" s="79" t="s">
        <v>83</v>
      </c>
      <c r="J791" s="79">
        <v>0</v>
      </c>
      <c r="K791" s="79">
        <v>0</v>
      </c>
      <c r="L791" s="79">
        <v>1</v>
      </c>
      <c r="M791" s="34"/>
      <c r="N791" s="35">
        <f t="shared" si="60"/>
        <v>106.06551523907524</v>
      </c>
      <c r="O791" s="35">
        <f t="shared" si="61"/>
        <v>30547.861828689027</v>
      </c>
      <c r="P791" s="35">
        <f t="shared" si="64"/>
        <v>65.995573921665738</v>
      </c>
      <c r="Q791" s="35">
        <f t="shared" si="62"/>
        <v>25739.468870599889</v>
      </c>
      <c r="S791" s="112">
        <v>9850.5</v>
      </c>
      <c r="T791" s="35">
        <v>25621.07</v>
      </c>
    </row>
    <row r="792" spans="1:20" x14ac:dyDescent="0.25">
      <c r="A792" s="112" t="s">
        <v>677</v>
      </c>
      <c r="B792" s="79">
        <v>19399</v>
      </c>
      <c r="C792" s="86">
        <f t="shared" si="63"/>
        <v>34696.635262449527</v>
      </c>
      <c r="D792" s="79">
        <v>39600</v>
      </c>
      <c r="E792" s="79">
        <v>92</v>
      </c>
      <c r="F792" s="79">
        <v>651</v>
      </c>
      <c r="G792" s="79">
        <v>294500</v>
      </c>
      <c r="H792" s="79" t="s">
        <v>268</v>
      </c>
      <c r="I792" s="79" t="s">
        <v>83</v>
      </c>
      <c r="J792" s="79">
        <v>0</v>
      </c>
      <c r="K792" s="79">
        <v>0</v>
      </c>
      <c r="L792" s="79">
        <v>1</v>
      </c>
      <c r="M792" s="34"/>
      <c r="N792" s="35">
        <f t="shared" si="60"/>
        <v>205.75649301228205</v>
      </c>
      <c r="O792" s="35">
        <f t="shared" si="61"/>
        <v>42510.779161473845</v>
      </c>
      <c r="P792" s="35">
        <f t="shared" si="64"/>
        <v>128.02481385063936</v>
      </c>
      <c r="Q792" s="35">
        <f t="shared" si="62"/>
        <v>33182.977662076722</v>
      </c>
      <c r="S792" s="112">
        <v>9881</v>
      </c>
      <c r="T792" s="35">
        <v>25645.23</v>
      </c>
    </row>
    <row r="793" spans="1:20" x14ac:dyDescent="0.25">
      <c r="A793" s="112" t="s">
        <v>678</v>
      </c>
      <c r="B793" s="79">
        <v>10325</v>
      </c>
      <c r="C793" s="86">
        <f t="shared" si="63"/>
        <v>38848.74476987448</v>
      </c>
      <c r="D793" s="79">
        <v>43900</v>
      </c>
      <c r="E793" s="79">
        <v>110</v>
      </c>
      <c r="F793" s="79">
        <v>846</v>
      </c>
      <c r="G793" s="79">
        <v>294600</v>
      </c>
      <c r="H793" s="79" t="s">
        <v>268</v>
      </c>
      <c r="I793" s="79" t="s">
        <v>83</v>
      </c>
      <c r="J793" s="79">
        <v>0</v>
      </c>
      <c r="K793" s="79">
        <v>0</v>
      </c>
      <c r="L793" s="79">
        <v>1</v>
      </c>
      <c r="M793" s="34"/>
      <c r="N793" s="35">
        <f t="shared" si="60"/>
        <v>109.51264448434517</v>
      </c>
      <c r="O793" s="35">
        <f t="shared" si="61"/>
        <v>30961.517338121419</v>
      </c>
      <c r="P793" s="35">
        <f t="shared" si="64"/>
        <v>68.140430074119877</v>
      </c>
      <c r="Q793" s="35">
        <f t="shared" si="62"/>
        <v>25996.851608894387</v>
      </c>
      <c r="S793" s="112">
        <v>9895</v>
      </c>
      <c r="T793" s="35">
        <v>25656.31</v>
      </c>
    </row>
    <row r="794" spans="1:20" x14ac:dyDescent="0.25">
      <c r="A794" s="112" t="s">
        <v>679</v>
      </c>
      <c r="B794" s="79">
        <v>18250</v>
      </c>
      <c r="C794" s="86">
        <f t="shared" si="63"/>
        <v>37049.098196392784</v>
      </c>
      <c r="D794" s="79">
        <v>42500</v>
      </c>
      <c r="E794" s="79">
        <v>64</v>
      </c>
      <c r="F794" s="79">
        <v>435</v>
      </c>
      <c r="G794" s="79">
        <v>294800</v>
      </c>
      <c r="H794" s="79" t="s">
        <v>268</v>
      </c>
      <c r="I794" s="79" t="s">
        <v>83</v>
      </c>
      <c r="J794" s="79">
        <v>0</v>
      </c>
      <c r="K794" s="79">
        <v>0</v>
      </c>
      <c r="L794" s="79">
        <v>1</v>
      </c>
      <c r="M794" s="34"/>
      <c r="N794" s="35">
        <f t="shared" si="60"/>
        <v>193.56956531131229</v>
      </c>
      <c r="O794" s="35">
        <f t="shared" si="61"/>
        <v>41048.347837357476</v>
      </c>
      <c r="P794" s="35">
        <f t="shared" si="64"/>
        <v>120.44192240703998</v>
      </c>
      <c r="Q794" s="35">
        <f t="shared" si="62"/>
        <v>32273.030688844796</v>
      </c>
      <c r="S794" s="112">
        <v>9965</v>
      </c>
      <c r="T794" s="35">
        <v>25711.75</v>
      </c>
    </row>
    <row r="795" spans="1:20" x14ac:dyDescent="0.25">
      <c r="A795" s="112" t="s">
        <v>680</v>
      </c>
      <c r="B795" s="79">
        <v>14500</v>
      </c>
      <c r="C795" s="86">
        <f t="shared" si="63"/>
        <v>36308.955223880599</v>
      </c>
      <c r="D795" s="79">
        <v>40800</v>
      </c>
      <c r="E795" s="79">
        <v>59</v>
      </c>
      <c r="F795" s="79">
        <v>477</v>
      </c>
      <c r="G795" s="79">
        <v>295500</v>
      </c>
      <c r="H795" s="79" t="s">
        <v>268</v>
      </c>
      <c r="I795" s="79" t="s">
        <v>83</v>
      </c>
      <c r="J795" s="79">
        <v>0</v>
      </c>
      <c r="K795" s="79">
        <v>0</v>
      </c>
      <c r="L795" s="79">
        <v>1</v>
      </c>
      <c r="M795" s="34"/>
      <c r="N795" s="35">
        <f t="shared" si="60"/>
        <v>153.7949970966591</v>
      </c>
      <c r="O795" s="35">
        <f t="shared" si="61"/>
        <v>36275.399651599088</v>
      </c>
      <c r="P795" s="35">
        <f t="shared" si="64"/>
        <v>95.693582186415327</v>
      </c>
      <c r="Q795" s="35">
        <f t="shared" si="62"/>
        <v>29303.229862369841</v>
      </c>
      <c r="S795" s="112">
        <v>9977</v>
      </c>
      <c r="T795" s="35">
        <v>25721.25</v>
      </c>
    </row>
    <row r="796" spans="1:20" x14ac:dyDescent="0.25">
      <c r="A796" s="112" t="s">
        <v>681</v>
      </c>
      <c r="B796" s="79">
        <v>11597</v>
      </c>
      <c r="C796" s="86">
        <f t="shared" si="63"/>
        <v>25703.225806451614</v>
      </c>
      <c r="D796" s="79">
        <v>33200</v>
      </c>
      <c r="E796" s="79">
        <v>28</v>
      </c>
      <c r="F796" s="79">
        <v>96</v>
      </c>
      <c r="G796" s="79">
        <v>295600</v>
      </c>
      <c r="H796" s="79" t="s">
        <v>268</v>
      </c>
      <c r="I796" s="79" t="s">
        <v>83</v>
      </c>
      <c r="J796" s="79">
        <v>0</v>
      </c>
      <c r="K796" s="79">
        <v>0</v>
      </c>
      <c r="L796" s="79">
        <v>1</v>
      </c>
      <c r="M796" s="34"/>
      <c r="N796" s="35">
        <f t="shared" si="60"/>
        <v>123.00417802275554</v>
      </c>
      <c r="O796" s="35">
        <f t="shared" si="61"/>
        <v>32580.501362730665</v>
      </c>
      <c r="P796" s="35">
        <f t="shared" si="64"/>
        <v>76.535067076955769</v>
      </c>
      <c r="Q796" s="35">
        <f t="shared" si="62"/>
        <v>27004.208049234694</v>
      </c>
      <c r="S796" s="112">
        <v>10000</v>
      </c>
      <c r="T796" s="35">
        <v>25739.47</v>
      </c>
    </row>
    <row r="797" spans="1:20" x14ac:dyDescent="0.25">
      <c r="A797" s="112" t="s">
        <v>682</v>
      </c>
      <c r="B797" s="79">
        <v>15000</v>
      </c>
      <c r="C797" s="86">
        <f t="shared" si="63"/>
        <v>38170.419426048567</v>
      </c>
      <c r="D797" s="79">
        <v>42800</v>
      </c>
      <c r="E797" s="79">
        <v>49</v>
      </c>
      <c r="F797" s="79">
        <v>404</v>
      </c>
      <c r="G797" s="79">
        <v>295700</v>
      </c>
      <c r="H797" s="79" t="s">
        <v>268</v>
      </c>
      <c r="I797" s="79" t="s">
        <v>83</v>
      </c>
      <c r="J797" s="79">
        <v>0</v>
      </c>
      <c r="K797" s="79">
        <v>0</v>
      </c>
      <c r="L797" s="79">
        <v>1</v>
      </c>
      <c r="M797" s="34"/>
      <c r="N797" s="35">
        <f t="shared" si="60"/>
        <v>159.09827285861286</v>
      </c>
      <c r="O797" s="35">
        <f t="shared" si="61"/>
        <v>36911.79274303354</v>
      </c>
      <c r="P797" s="35">
        <f t="shared" si="64"/>
        <v>98.993360882498607</v>
      </c>
      <c r="Q797" s="35">
        <f t="shared" si="62"/>
        <v>29699.203305899831</v>
      </c>
      <c r="S797" s="112">
        <v>10000.5</v>
      </c>
      <c r="T797" s="35">
        <v>25739.86</v>
      </c>
    </row>
    <row r="798" spans="1:20" x14ac:dyDescent="0.25">
      <c r="A798" s="112" t="s">
        <v>683</v>
      </c>
      <c r="B798" s="79">
        <v>13852.5</v>
      </c>
      <c r="C798" s="86">
        <f t="shared" si="63"/>
        <v>29956.701030927834</v>
      </c>
      <c r="D798" s="79">
        <v>34800</v>
      </c>
      <c r="E798" s="79">
        <v>54</v>
      </c>
      <c r="F798" s="79">
        <v>334</v>
      </c>
      <c r="G798" s="79">
        <v>296000</v>
      </c>
      <c r="H798" s="79" t="s">
        <v>268</v>
      </c>
      <c r="I798" s="79" t="s">
        <v>83</v>
      </c>
      <c r="J798" s="79">
        <v>0</v>
      </c>
      <c r="K798" s="79">
        <v>0</v>
      </c>
      <c r="L798" s="79">
        <v>1</v>
      </c>
      <c r="M798" s="34"/>
      <c r="N798" s="35">
        <f t="shared" si="60"/>
        <v>146.92725498492896</v>
      </c>
      <c r="O798" s="35">
        <f t="shared" si="61"/>
        <v>35451.270598191477</v>
      </c>
      <c r="P798" s="35">
        <f t="shared" si="64"/>
        <v>91.42036877498748</v>
      </c>
      <c r="Q798" s="35">
        <f t="shared" si="62"/>
        <v>28790.444252998495</v>
      </c>
      <c r="S798" s="112">
        <v>10012.5</v>
      </c>
      <c r="T798" s="35">
        <v>25749.37</v>
      </c>
    </row>
    <row r="799" spans="1:20" x14ac:dyDescent="0.25">
      <c r="A799" s="112" t="s">
        <v>1175</v>
      </c>
      <c r="B799" s="79">
        <v>5500</v>
      </c>
      <c r="C799" s="86">
        <f t="shared" si="63"/>
        <v>21638.895027624309</v>
      </c>
      <c r="D799" s="79">
        <v>26900</v>
      </c>
      <c r="E799" s="79">
        <v>177</v>
      </c>
      <c r="F799" s="79">
        <v>728</v>
      </c>
      <c r="G799" s="79">
        <v>296400</v>
      </c>
      <c r="H799" s="79" t="s">
        <v>1027</v>
      </c>
      <c r="I799" s="79" t="s">
        <v>85</v>
      </c>
      <c r="J799" s="79">
        <v>0</v>
      </c>
      <c r="K799" s="79">
        <v>0</v>
      </c>
      <c r="L799" s="79">
        <v>1</v>
      </c>
      <c r="M799" s="34"/>
      <c r="N799" s="35">
        <f t="shared" si="60"/>
        <v>58.336033381491376</v>
      </c>
      <c r="O799" s="35">
        <f t="shared" si="61"/>
        <v>24820.324005778966</v>
      </c>
      <c r="P799" s="35">
        <f t="shared" si="64"/>
        <v>36.297565656916156</v>
      </c>
      <c r="Q799" s="35">
        <f t="shared" si="62"/>
        <v>22175.70787882994</v>
      </c>
      <c r="S799" s="112">
        <v>10029</v>
      </c>
      <c r="T799" s="35">
        <v>25762.44</v>
      </c>
    </row>
    <row r="800" spans="1:20" x14ac:dyDescent="0.25">
      <c r="A800" s="112" t="s">
        <v>1374</v>
      </c>
      <c r="B800" s="79">
        <v>4313</v>
      </c>
      <c r="C800" s="86">
        <f t="shared" si="63"/>
        <v>22836.051502145921</v>
      </c>
      <c r="D800" s="79">
        <v>28800</v>
      </c>
      <c r="E800" s="79">
        <v>193</v>
      </c>
      <c r="F800" s="79">
        <v>739</v>
      </c>
      <c r="G800" s="79">
        <v>297000</v>
      </c>
      <c r="H800" s="79" t="s">
        <v>1027</v>
      </c>
      <c r="I800" s="79" t="s">
        <v>85</v>
      </c>
      <c r="J800" s="79">
        <v>0</v>
      </c>
      <c r="K800" s="79">
        <v>0</v>
      </c>
      <c r="L800" s="79">
        <v>1</v>
      </c>
      <c r="M800" s="34"/>
      <c r="N800" s="35">
        <f t="shared" si="60"/>
        <v>45.746056722613147</v>
      </c>
      <c r="O800" s="35">
        <f t="shared" si="61"/>
        <v>23309.526806713577</v>
      </c>
      <c r="P800" s="35">
        <f t="shared" si="64"/>
        <v>28.463891032414434</v>
      </c>
      <c r="Q800" s="35">
        <f t="shared" si="62"/>
        <v>21235.66692388973</v>
      </c>
      <c r="S800" s="112">
        <v>10049</v>
      </c>
      <c r="T800" s="35">
        <v>25778.27</v>
      </c>
    </row>
    <row r="801" spans="1:20" x14ac:dyDescent="0.25">
      <c r="A801" s="112" t="s">
        <v>1375</v>
      </c>
      <c r="B801" s="79">
        <v>15000</v>
      </c>
      <c r="C801" s="86">
        <f t="shared" si="63"/>
        <v>50301.146496815287</v>
      </c>
      <c r="D801" s="79">
        <v>55200</v>
      </c>
      <c r="E801" s="79">
        <v>418</v>
      </c>
      <c r="F801" s="79">
        <v>4292</v>
      </c>
      <c r="G801" s="79">
        <v>297200</v>
      </c>
      <c r="H801" s="79" t="s">
        <v>1027</v>
      </c>
      <c r="I801" s="79" t="s">
        <v>83</v>
      </c>
      <c r="J801" s="79">
        <v>0</v>
      </c>
      <c r="K801" s="79">
        <v>0</v>
      </c>
      <c r="L801" s="79">
        <v>1</v>
      </c>
      <c r="M801" s="34"/>
      <c r="N801" s="35">
        <f t="shared" si="60"/>
        <v>159.09827285861286</v>
      </c>
      <c r="O801" s="35">
        <f t="shared" si="61"/>
        <v>36911.79274303354</v>
      </c>
      <c r="P801" s="35">
        <f t="shared" si="64"/>
        <v>98.993360882498607</v>
      </c>
      <c r="Q801" s="35">
        <f t="shared" si="62"/>
        <v>29699.203305899831</v>
      </c>
      <c r="S801" s="112">
        <v>10050</v>
      </c>
      <c r="T801" s="35">
        <v>25779.07</v>
      </c>
    </row>
    <row r="802" spans="1:20" x14ac:dyDescent="0.25">
      <c r="A802" s="112" t="s">
        <v>3278</v>
      </c>
      <c r="B802" s="79">
        <v>2625</v>
      </c>
      <c r="C802" s="86">
        <f t="shared" si="63"/>
        <v>21422.771633051398</v>
      </c>
      <c r="D802" s="79">
        <v>27600</v>
      </c>
      <c r="E802" s="79">
        <v>344</v>
      </c>
      <c r="F802" s="79">
        <v>1193</v>
      </c>
      <c r="G802" s="79">
        <v>297300</v>
      </c>
      <c r="H802" s="79" t="s">
        <v>1027</v>
      </c>
      <c r="I802" s="79" t="s">
        <v>85</v>
      </c>
      <c r="J802" s="79">
        <v>0</v>
      </c>
      <c r="K802" s="79">
        <v>0</v>
      </c>
      <c r="L802" s="79">
        <v>1</v>
      </c>
      <c r="M802" s="34"/>
      <c r="N802" s="35">
        <f t="shared" si="60"/>
        <v>27.842197750257249</v>
      </c>
      <c r="O802" s="35">
        <f t="shared" si="61"/>
        <v>21161.06373003087</v>
      </c>
      <c r="P802" s="35">
        <f t="shared" si="64"/>
        <v>17.323838154437254</v>
      </c>
      <c r="Q802" s="35">
        <f t="shared" si="62"/>
        <v>19898.860578532469</v>
      </c>
      <c r="S802" s="112">
        <v>10069.5</v>
      </c>
      <c r="T802" s="35">
        <v>25794.51</v>
      </c>
    </row>
    <row r="803" spans="1:20" x14ac:dyDescent="0.25">
      <c r="A803" s="112" t="s">
        <v>1376</v>
      </c>
      <c r="B803" s="79">
        <v>13146.5</v>
      </c>
      <c r="C803" s="86">
        <f t="shared" si="63"/>
        <v>54875.597218022376</v>
      </c>
      <c r="D803" s="79">
        <v>61600</v>
      </c>
      <c r="E803" s="79">
        <v>361</v>
      </c>
      <c r="F803" s="79">
        <v>2946</v>
      </c>
      <c r="G803" s="79">
        <v>297400</v>
      </c>
      <c r="H803" s="79" t="s">
        <v>1027</v>
      </c>
      <c r="I803" s="79" t="s">
        <v>83</v>
      </c>
      <c r="J803" s="79">
        <v>0</v>
      </c>
      <c r="K803" s="79">
        <v>0</v>
      </c>
      <c r="L803" s="79">
        <v>1</v>
      </c>
      <c r="M803" s="34"/>
      <c r="N803" s="35">
        <f t="shared" si="60"/>
        <v>139.43902960905024</v>
      </c>
      <c r="O803" s="35">
        <f t="shared" si="61"/>
        <v>34552.683553086026</v>
      </c>
      <c r="P803" s="35">
        <f t="shared" si="64"/>
        <v>86.761081256117876</v>
      </c>
      <c r="Q803" s="35">
        <f t="shared" si="62"/>
        <v>28231.329750734145</v>
      </c>
      <c r="S803" s="112">
        <v>10092</v>
      </c>
      <c r="T803" s="35">
        <v>25812.33</v>
      </c>
    </row>
    <row r="804" spans="1:20" x14ac:dyDescent="0.25">
      <c r="A804" s="112" t="s">
        <v>1377</v>
      </c>
      <c r="B804" s="79">
        <v>13000</v>
      </c>
      <c r="C804" s="86">
        <f t="shared" si="63"/>
        <v>42560.583941605837</v>
      </c>
      <c r="D804" s="79">
        <v>47300</v>
      </c>
      <c r="E804" s="79">
        <v>453</v>
      </c>
      <c r="F804" s="79">
        <v>4068</v>
      </c>
      <c r="G804" s="79">
        <v>297500</v>
      </c>
      <c r="H804" s="79" t="s">
        <v>1027</v>
      </c>
      <c r="I804" s="79" t="s">
        <v>83</v>
      </c>
      <c r="J804" s="79">
        <v>0</v>
      </c>
      <c r="K804" s="79">
        <v>0</v>
      </c>
      <c r="L804" s="79">
        <v>1</v>
      </c>
      <c r="M804" s="34"/>
      <c r="N804" s="35">
        <f t="shared" si="60"/>
        <v>137.88516981079781</v>
      </c>
      <c r="O804" s="35">
        <f t="shared" si="61"/>
        <v>34366.220377295736</v>
      </c>
      <c r="P804" s="35">
        <f t="shared" si="64"/>
        <v>85.794246098165473</v>
      </c>
      <c r="Q804" s="35">
        <f t="shared" si="62"/>
        <v>28115.309531779858</v>
      </c>
      <c r="S804" s="112">
        <v>10096.5</v>
      </c>
      <c r="T804" s="35">
        <v>25815.89</v>
      </c>
    </row>
    <row r="805" spans="1:20" x14ac:dyDescent="0.25">
      <c r="A805" s="112" t="s">
        <v>1378</v>
      </c>
      <c r="B805" s="79">
        <v>13000</v>
      </c>
      <c r="C805" s="86">
        <f t="shared" si="63"/>
        <v>35907.775919732441</v>
      </c>
      <c r="D805" s="79">
        <v>39900</v>
      </c>
      <c r="E805" s="79">
        <v>359</v>
      </c>
      <c r="F805" s="79">
        <v>3229</v>
      </c>
      <c r="G805" s="79">
        <v>297600</v>
      </c>
      <c r="H805" s="79" t="s">
        <v>1027</v>
      </c>
      <c r="I805" s="79" t="s">
        <v>83</v>
      </c>
      <c r="J805" s="79">
        <v>0</v>
      </c>
      <c r="K805" s="79">
        <v>0</v>
      </c>
      <c r="L805" s="79">
        <v>1</v>
      </c>
      <c r="M805" s="34"/>
      <c r="N805" s="35">
        <f t="shared" si="60"/>
        <v>137.88516981079781</v>
      </c>
      <c r="O805" s="35">
        <f t="shared" si="61"/>
        <v>34366.220377295736</v>
      </c>
      <c r="P805" s="35">
        <f t="shared" si="64"/>
        <v>85.794246098165473</v>
      </c>
      <c r="Q805" s="35">
        <f t="shared" si="62"/>
        <v>28115.309531779858</v>
      </c>
      <c r="S805" s="112">
        <v>10100</v>
      </c>
      <c r="T805" s="35">
        <v>25818.66</v>
      </c>
    </row>
    <row r="806" spans="1:20" x14ac:dyDescent="0.25">
      <c r="A806" s="112" t="s">
        <v>684</v>
      </c>
      <c r="B806" s="79">
        <v>19000</v>
      </c>
      <c r="C806" s="86">
        <f t="shared" si="63"/>
        <v>75476.052249637156</v>
      </c>
      <c r="D806" s="79">
        <v>80500</v>
      </c>
      <c r="E806" s="79">
        <v>43</v>
      </c>
      <c r="F806" s="79">
        <v>646</v>
      </c>
      <c r="G806" s="79">
        <v>297800</v>
      </c>
      <c r="H806" s="79" t="s">
        <v>268</v>
      </c>
      <c r="I806" s="79" t="s">
        <v>83</v>
      </c>
      <c r="J806" s="79">
        <v>0</v>
      </c>
      <c r="K806" s="79">
        <v>0</v>
      </c>
      <c r="L806" s="79">
        <v>1</v>
      </c>
      <c r="M806" s="34"/>
      <c r="N806" s="35">
        <f t="shared" si="60"/>
        <v>201.52447895424297</v>
      </c>
      <c r="O806" s="35">
        <f t="shared" si="61"/>
        <v>42002.937474509155</v>
      </c>
      <c r="P806" s="35">
        <f t="shared" si="64"/>
        <v>125.3915904511649</v>
      </c>
      <c r="Q806" s="35">
        <f t="shared" si="62"/>
        <v>32866.990854139789</v>
      </c>
      <c r="S806" s="112">
        <v>10120</v>
      </c>
      <c r="T806" s="35">
        <v>25834.5</v>
      </c>
    </row>
    <row r="807" spans="1:20" x14ac:dyDescent="0.25">
      <c r="A807" s="112" t="s">
        <v>685</v>
      </c>
      <c r="B807" s="79">
        <v>12000</v>
      </c>
      <c r="C807" s="86">
        <f t="shared" si="63"/>
        <v>23787.043189368771</v>
      </c>
      <c r="D807" s="79">
        <v>28300</v>
      </c>
      <c r="E807" s="79">
        <v>48</v>
      </c>
      <c r="F807" s="79">
        <v>253</v>
      </c>
      <c r="G807" s="79">
        <v>297900</v>
      </c>
      <c r="H807" s="79" t="s">
        <v>268</v>
      </c>
      <c r="I807" s="79" t="s">
        <v>83</v>
      </c>
      <c r="J807" s="79">
        <v>0</v>
      </c>
      <c r="K807" s="79">
        <v>0</v>
      </c>
      <c r="L807" s="79">
        <v>1</v>
      </c>
      <c r="M807" s="34"/>
      <c r="N807" s="35">
        <f t="shared" si="60"/>
        <v>127.27861828689028</v>
      </c>
      <c r="O807" s="35">
        <f t="shared" si="61"/>
        <v>33093.434194426838</v>
      </c>
      <c r="P807" s="35">
        <f t="shared" si="64"/>
        <v>79.1946887059989</v>
      </c>
      <c r="Q807" s="35">
        <f t="shared" si="62"/>
        <v>27323.362644719869</v>
      </c>
      <c r="S807" s="112">
        <v>10138.5</v>
      </c>
      <c r="T807" s="35">
        <v>25849.15</v>
      </c>
    </row>
    <row r="808" spans="1:20" x14ac:dyDescent="0.25">
      <c r="A808" s="112" t="s">
        <v>1379</v>
      </c>
      <c r="B808" s="79">
        <v>11722</v>
      </c>
      <c r="C808" s="86">
        <f t="shared" si="63"/>
        <v>35032.337796086511</v>
      </c>
      <c r="D808" s="79">
        <v>39600</v>
      </c>
      <c r="E808" s="79">
        <v>224</v>
      </c>
      <c r="F808" s="79">
        <v>1718</v>
      </c>
      <c r="G808" s="79">
        <v>298100</v>
      </c>
      <c r="H808" s="79" t="s">
        <v>1027</v>
      </c>
      <c r="I808" s="79" t="s">
        <v>83</v>
      </c>
      <c r="J808" s="79">
        <v>0</v>
      </c>
      <c r="K808" s="79">
        <v>0</v>
      </c>
      <c r="L808" s="79">
        <v>1</v>
      </c>
      <c r="M808" s="34"/>
      <c r="N808" s="35">
        <f t="shared" si="60"/>
        <v>124.32999696324399</v>
      </c>
      <c r="O808" s="35">
        <f t="shared" si="61"/>
        <v>32739.599635589278</v>
      </c>
      <c r="P808" s="35">
        <f t="shared" si="64"/>
        <v>77.360011750976582</v>
      </c>
      <c r="Q808" s="35">
        <f t="shared" si="62"/>
        <v>27103.201410117188</v>
      </c>
      <c r="S808" s="112">
        <v>10143</v>
      </c>
      <c r="T808" s="35">
        <v>25852.720000000001</v>
      </c>
    </row>
    <row r="809" spans="1:20" x14ac:dyDescent="0.25">
      <c r="A809" s="112" t="s">
        <v>1380</v>
      </c>
      <c r="B809" s="79">
        <v>4500</v>
      </c>
      <c r="C809" s="86">
        <f t="shared" si="63"/>
        <v>21884.518013631936</v>
      </c>
      <c r="D809" s="79">
        <v>28200</v>
      </c>
      <c r="E809" s="79">
        <v>230</v>
      </c>
      <c r="F809" s="79">
        <v>797</v>
      </c>
      <c r="G809" s="79">
        <v>298200</v>
      </c>
      <c r="H809" s="79" t="s">
        <v>1027</v>
      </c>
      <c r="I809" s="79" t="s">
        <v>85</v>
      </c>
      <c r="J809" s="79">
        <v>0</v>
      </c>
      <c r="K809" s="79">
        <v>0</v>
      </c>
      <c r="L809" s="79">
        <v>1</v>
      </c>
      <c r="M809" s="34"/>
      <c r="N809" s="35">
        <f t="shared" si="60"/>
        <v>47.729481857583856</v>
      </c>
      <c r="O809" s="35">
        <f t="shared" si="61"/>
        <v>23547.537822910061</v>
      </c>
      <c r="P809" s="35">
        <f t="shared" si="64"/>
        <v>29.698008264749586</v>
      </c>
      <c r="Q809" s="35">
        <f t="shared" si="62"/>
        <v>21383.760991769952</v>
      </c>
      <c r="S809" s="112">
        <v>10170</v>
      </c>
      <c r="T809" s="35">
        <v>25874.1</v>
      </c>
    </row>
    <row r="810" spans="1:20" x14ac:dyDescent="0.25">
      <c r="A810" s="112" t="s">
        <v>1381</v>
      </c>
      <c r="B810" s="79">
        <v>4500</v>
      </c>
      <c r="C810" s="86">
        <f t="shared" si="63"/>
        <v>19713.236714975847</v>
      </c>
      <c r="D810" s="79">
        <v>25600</v>
      </c>
      <c r="E810" s="79">
        <v>238</v>
      </c>
      <c r="F810" s="79">
        <v>797</v>
      </c>
      <c r="G810" s="79">
        <v>298300</v>
      </c>
      <c r="H810" s="79" t="s">
        <v>1027</v>
      </c>
      <c r="I810" s="79" t="s">
        <v>85</v>
      </c>
      <c r="J810" s="79">
        <v>0</v>
      </c>
      <c r="K810" s="79">
        <v>0</v>
      </c>
      <c r="L810" s="79">
        <v>1</v>
      </c>
      <c r="M810" s="34"/>
      <c r="N810" s="35">
        <f t="shared" si="60"/>
        <v>47.729481857583856</v>
      </c>
      <c r="O810" s="35">
        <f t="shared" si="61"/>
        <v>23547.537822910061</v>
      </c>
      <c r="P810" s="35">
        <f t="shared" si="64"/>
        <v>29.698008264749586</v>
      </c>
      <c r="Q810" s="35">
        <f t="shared" si="62"/>
        <v>21383.760991769952</v>
      </c>
      <c r="S810" s="112">
        <v>10184</v>
      </c>
      <c r="T810" s="35">
        <v>25885.19</v>
      </c>
    </row>
    <row r="811" spans="1:20" x14ac:dyDescent="0.25">
      <c r="A811" s="112" t="s">
        <v>1382</v>
      </c>
      <c r="B811" s="79">
        <v>14592</v>
      </c>
      <c r="C811" s="86">
        <f t="shared" si="63"/>
        <v>39917.727717923604</v>
      </c>
      <c r="D811" s="79">
        <v>44300</v>
      </c>
      <c r="E811" s="79">
        <v>303</v>
      </c>
      <c r="F811" s="79">
        <v>2760</v>
      </c>
      <c r="G811" s="79">
        <v>298400</v>
      </c>
      <c r="H811" s="79" t="s">
        <v>1027</v>
      </c>
      <c r="I811" s="79" t="s">
        <v>83</v>
      </c>
      <c r="J811" s="79">
        <v>0</v>
      </c>
      <c r="K811" s="79">
        <v>0</v>
      </c>
      <c r="L811" s="79">
        <v>1</v>
      </c>
      <c r="M811" s="34"/>
      <c r="N811" s="35">
        <f t="shared" si="60"/>
        <v>154.7707998368586</v>
      </c>
      <c r="O811" s="35">
        <f t="shared" si="61"/>
        <v>36392.495980423031</v>
      </c>
      <c r="P811" s="35">
        <f t="shared" si="64"/>
        <v>96.300741466494657</v>
      </c>
      <c r="Q811" s="35">
        <f t="shared" si="62"/>
        <v>29376.088975979361</v>
      </c>
      <c r="S811" s="112">
        <v>10187.5</v>
      </c>
      <c r="T811" s="35">
        <v>25887.96</v>
      </c>
    </row>
    <row r="812" spans="1:20" x14ac:dyDescent="0.25">
      <c r="A812" s="112" t="s">
        <v>686</v>
      </c>
      <c r="B812" s="79">
        <v>12000</v>
      </c>
      <c r="C812" s="86">
        <f t="shared" si="63"/>
        <v>41995.876288659791</v>
      </c>
      <c r="D812" s="79">
        <v>45600</v>
      </c>
      <c r="E812" s="79">
        <v>46</v>
      </c>
      <c r="F812" s="79">
        <v>536</v>
      </c>
      <c r="G812" s="79">
        <v>298500</v>
      </c>
      <c r="H812" s="79" t="s">
        <v>268</v>
      </c>
      <c r="I812" s="79" t="s">
        <v>83</v>
      </c>
      <c r="J812" s="79">
        <v>0</v>
      </c>
      <c r="K812" s="79">
        <v>0</v>
      </c>
      <c r="L812" s="79">
        <v>1</v>
      </c>
      <c r="M812" s="34"/>
      <c r="N812" s="35">
        <f t="shared" si="60"/>
        <v>127.27861828689028</v>
      </c>
      <c r="O812" s="35">
        <f t="shared" si="61"/>
        <v>33093.434194426838</v>
      </c>
      <c r="P812" s="35">
        <f t="shared" si="64"/>
        <v>79.1946887059989</v>
      </c>
      <c r="Q812" s="35">
        <f t="shared" si="62"/>
        <v>27323.362644719869</v>
      </c>
      <c r="S812" s="112">
        <v>10194</v>
      </c>
      <c r="T812" s="35">
        <v>25893.11</v>
      </c>
    </row>
    <row r="813" spans="1:20" x14ac:dyDescent="0.25">
      <c r="A813" s="112" t="s">
        <v>1383</v>
      </c>
      <c r="B813" s="79">
        <v>7500</v>
      </c>
      <c r="C813" s="86">
        <f t="shared" si="63"/>
        <v>41333.795782463931</v>
      </c>
      <c r="D813" s="79">
        <v>45500</v>
      </c>
      <c r="E813" s="79">
        <v>165</v>
      </c>
      <c r="F813" s="79">
        <v>1637</v>
      </c>
      <c r="G813" s="79">
        <v>298800</v>
      </c>
      <c r="H813" s="79" t="s">
        <v>1027</v>
      </c>
      <c r="I813" s="79" t="s">
        <v>83</v>
      </c>
      <c r="J813" s="79">
        <v>0</v>
      </c>
      <c r="K813" s="79">
        <v>0</v>
      </c>
      <c r="L813" s="79">
        <v>1</v>
      </c>
      <c r="M813" s="34"/>
      <c r="N813" s="35">
        <f t="shared" si="60"/>
        <v>79.549136429306429</v>
      </c>
      <c r="O813" s="35">
        <f t="shared" si="61"/>
        <v>27365.89637151677</v>
      </c>
      <c r="P813" s="35">
        <f t="shared" si="64"/>
        <v>49.496680441249303</v>
      </c>
      <c r="Q813" s="35">
        <f t="shared" si="62"/>
        <v>23759.601652949917</v>
      </c>
      <c r="S813" s="112">
        <v>10213</v>
      </c>
      <c r="T813" s="35">
        <v>25908.15</v>
      </c>
    </row>
    <row r="814" spans="1:20" x14ac:dyDescent="0.25">
      <c r="A814" s="112" t="s">
        <v>1384</v>
      </c>
      <c r="B814" s="79">
        <v>10288</v>
      </c>
      <c r="C814" s="86">
        <f t="shared" si="63"/>
        <v>41313.931888544888</v>
      </c>
      <c r="D814" s="79">
        <v>45700</v>
      </c>
      <c r="E814" s="79">
        <v>93</v>
      </c>
      <c r="F814" s="79">
        <v>876</v>
      </c>
      <c r="G814" s="79">
        <v>298900</v>
      </c>
      <c r="H814" s="79" t="s">
        <v>1027</v>
      </c>
      <c r="I814" s="79" t="s">
        <v>83</v>
      </c>
      <c r="J814" s="79">
        <v>0</v>
      </c>
      <c r="K814" s="79">
        <v>0</v>
      </c>
      <c r="L814" s="79">
        <v>1</v>
      </c>
      <c r="M814" s="34"/>
      <c r="N814" s="35">
        <f t="shared" si="60"/>
        <v>109.1202020779606</v>
      </c>
      <c r="O814" s="35">
        <f t="shared" si="61"/>
        <v>30914.424249355274</v>
      </c>
      <c r="P814" s="35">
        <f t="shared" si="64"/>
        <v>67.896246450609709</v>
      </c>
      <c r="Q814" s="35">
        <f t="shared" si="62"/>
        <v>25967.549574073164</v>
      </c>
      <c r="S814" s="112">
        <v>10226</v>
      </c>
      <c r="T814" s="35">
        <v>25918.45</v>
      </c>
    </row>
    <row r="815" spans="1:20" x14ac:dyDescent="0.25">
      <c r="A815" s="112" t="s">
        <v>687</v>
      </c>
      <c r="B815" s="79">
        <v>16062.5</v>
      </c>
      <c r="C815" s="86">
        <f t="shared" si="63"/>
        <v>41246.080000000002</v>
      </c>
      <c r="D815" s="79">
        <v>44600</v>
      </c>
      <c r="E815" s="79">
        <v>47</v>
      </c>
      <c r="F815" s="79">
        <v>578</v>
      </c>
      <c r="G815" s="79">
        <v>299000</v>
      </c>
      <c r="H815" s="79" t="s">
        <v>268</v>
      </c>
      <c r="I815" s="79" t="s">
        <v>83</v>
      </c>
      <c r="J815" s="79">
        <v>0</v>
      </c>
      <c r="K815" s="79">
        <v>0</v>
      </c>
      <c r="L815" s="79">
        <v>1</v>
      </c>
      <c r="M815" s="34"/>
      <c r="N815" s="35">
        <f t="shared" si="60"/>
        <v>170.36773385276459</v>
      </c>
      <c r="O815" s="35">
        <f t="shared" si="61"/>
        <v>38264.128062331751</v>
      </c>
      <c r="P815" s="35">
        <f t="shared" si="64"/>
        <v>106.00539061167559</v>
      </c>
      <c r="Q815" s="35">
        <f t="shared" si="62"/>
        <v>30540.64687340107</v>
      </c>
      <c r="S815" s="112">
        <v>10233</v>
      </c>
      <c r="T815" s="35">
        <v>25923.99</v>
      </c>
    </row>
    <row r="816" spans="1:20" x14ac:dyDescent="0.25">
      <c r="A816" s="112" t="s">
        <v>1385</v>
      </c>
      <c r="B816" s="79">
        <v>5500</v>
      </c>
      <c r="C816" s="86">
        <f t="shared" si="63"/>
        <v>33642.976939203356</v>
      </c>
      <c r="D816" s="79">
        <v>38300</v>
      </c>
      <c r="E816" s="79">
        <v>58</v>
      </c>
      <c r="F816" s="79">
        <v>419</v>
      </c>
      <c r="G816" s="79">
        <v>299100</v>
      </c>
      <c r="H816" s="79" t="s">
        <v>1027</v>
      </c>
      <c r="I816" s="79" t="s">
        <v>85</v>
      </c>
      <c r="J816" s="79">
        <v>0</v>
      </c>
      <c r="K816" s="79">
        <v>0</v>
      </c>
      <c r="L816" s="79">
        <v>1</v>
      </c>
      <c r="M816" s="34"/>
      <c r="N816" s="35">
        <f t="shared" si="60"/>
        <v>58.336033381491376</v>
      </c>
      <c r="O816" s="35">
        <f t="shared" si="61"/>
        <v>24820.324005778966</v>
      </c>
      <c r="P816" s="35">
        <f t="shared" si="64"/>
        <v>36.297565656916156</v>
      </c>
      <c r="Q816" s="35">
        <f t="shared" si="62"/>
        <v>22175.70787882994</v>
      </c>
      <c r="S816" s="112">
        <v>10249.5</v>
      </c>
      <c r="T816" s="35">
        <v>25937.06</v>
      </c>
    </row>
    <row r="817" spans="1:20" x14ac:dyDescent="0.25">
      <c r="A817" s="112" t="s">
        <v>688</v>
      </c>
      <c r="B817" s="79">
        <v>14265.5</v>
      </c>
      <c r="C817" s="86">
        <f t="shared" si="63"/>
        <v>48348.260869565216</v>
      </c>
      <c r="D817" s="79">
        <v>50500</v>
      </c>
      <c r="E817" s="79">
        <v>49</v>
      </c>
      <c r="F817" s="79">
        <v>1101</v>
      </c>
      <c r="G817" s="79">
        <v>299200</v>
      </c>
      <c r="H817" s="79" t="s">
        <v>268</v>
      </c>
      <c r="I817" s="79" t="s">
        <v>83</v>
      </c>
      <c r="J817" s="79">
        <v>0</v>
      </c>
      <c r="K817" s="79">
        <v>0</v>
      </c>
      <c r="L817" s="79">
        <v>1</v>
      </c>
      <c r="M817" s="34"/>
      <c r="N817" s="35">
        <f t="shared" si="60"/>
        <v>151.30776076430277</v>
      </c>
      <c r="O817" s="35">
        <f t="shared" si="61"/>
        <v>35976.931291716333</v>
      </c>
      <c r="P817" s="35">
        <f t="shared" si="64"/>
        <v>94.145985977952265</v>
      </c>
      <c r="Q817" s="35">
        <f t="shared" si="62"/>
        <v>29117.518317354272</v>
      </c>
      <c r="S817" s="112">
        <v>10250</v>
      </c>
      <c r="T817" s="35">
        <v>25937.46</v>
      </c>
    </row>
    <row r="818" spans="1:20" x14ac:dyDescent="0.25">
      <c r="A818" s="112" t="s">
        <v>1386</v>
      </c>
      <c r="B818" s="79">
        <v>10500</v>
      </c>
      <c r="C818" s="86">
        <f t="shared" si="63"/>
        <v>38638.975501113586</v>
      </c>
      <c r="D818" s="79">
        <v>43700</v>
      </c>
      <c r="E818" s="79">
        <v>156</v>
      </c>
      <c r="F818" s="79">
        <v>1191</v>
      </c>
      <c r="G818" s="79">
        <v>299400</v>
      </c>
      <c r="H818" s="79" t="s">
        <v>1027</v>
      </c>
      <c r="I818" s="79" t="s">
        <v>83</v>
      </c>
      <c r="J818" s="79">
        <v>0</v>
      </c>
      <c r="K818" s="79">
        <v>0</v>
      </c>
      <c r="L818" s="79">
        <v>1</v>
      </c>
      <c r="M818" s="34"/>
      <c r="N818" s="35">
        <f t="shared" si="60"/>
        <v>111.368791001029</v>
      </c>
      <c r="O818" s="35">
        <f t="shared" si="61"/>
        <v>31184.25492012348</v>
      </c>
      <c r="P818" s="35">
        <f t="shared" si="64"/>
        <v>69.295352617749018</v>
      </c>
      <c r="Q818" s="35">
        <f t="shared" si="62"/>
        <v>26135.442314129883</v>
      </c>
      <c r="S818" s="112">
        <v>10251</v>
      </c>
      <c r="T818" s="35">
        <v>25938.25</v>
      </c>
    </row>
    <row r="819" spans="1:20" x14ac:dyDescent="0.25">
      <c r="A819" s="112" t="s">
        <v>1387</v>
      </c>
      <c r="B819" s="79">
        <v>5730</v>
      </c>
      <c r="C819" s="86">
        <f t="shared" si="63"/>
        <v>30794.252873563219</v>
      </c>
      <c r="D819" s="79">
        <v>36700</v>
      </c>
      <c r="E819" s="79">
        <v>56</v>
      </c>
      <c r="F819" s="79">
        <v>292</v>
      </c>
      <c r="G819" s="79">
        <v>299500</v>
      </c>
      <c r="H819" s="79" t="s">
        <v>1027</v>
      </c>
      <c r="I819" s="79" t="s">
        <v>85</v>
      </c>
      <c r="J819" s="79">
        <v>0</v>
      </c>
      <c r="K819" s="79">
        <v>0</v>
      </c>
      <c r="L819" s="79">
        <v>1</v>
      </c>
      <c r="M819" s="34"/>
      <c r="N819" s="35">
        <f t="shared" si="60"/>
        <v>60.775540231990114</v>
      </c>
      <c r="O819" s="35">
        <f t="shared" si="61"/>
        <v>25113.064827838814</v>
      </c>
      <c r="P819" s="35">
        <f t="shared" si="64"/>
        <v>37.815463857114466</v>
      </c>
      <c r="Q819" s="35">
        <f t="shared" si="62"/>
        <v>22357.855662853737</v>
      </c>
      <c r="S819" s="112">
        <v>10257</v>
      </c>
      <c r="T819" s="35">
        <v>25943</v>
      </c>
    </row>
    <row r="820" spans="1:20" x14ac:dyDescent="0.25">
      <c r="A820" s="112" t="s">
        <v>1388</v>
      </c>
      <c r="B820" s="79">
        <v>9119</v>
      </c>
      <c r="C820" s="86">
        <f t="shared" si="63"/>
        <v>42067.084639498433</v>
      </c>
      <c r="D820" s="79">
        <v>45800</v>
      </c>
      <c r="E820" s="79">
        <v>130</v>
      </c>
      <c r="F820" s="79">
        <v>1465</v>
      </c>
      <c r="G820" s="79">
        <v>299600</v>
      </c>
      <c r="H820" s="79" t="s">
        <v>1027</v>
      </c>
      <c r="I820" s="79" t="s">
        <v>85</v>
      </c>
      <c r="J820" s="79">
        <v>0</v>
      </c>
      <c r="K820" s="79">
        <v>0</v>
      </c>
      <c r="L820" s="79">
        <v>1</v>
      </c>
      <c r="M820" s="34"/>
      <c r="N820" s="35">
        <f t="shared" si="60"/>
        <v>96.721143346512704</v>
      </c>
      <c r="O820" s="35">
        <f t="shared" si="61"/>
        <v>29426.537201581523</v>
      </c>
      <c r="P820" s="35">
        <f t="shared" si="64"/>
        <v>60.181363859166986</v>
      </c>
      <c r="Q820" s="35">
        <f t="shared" si="62"/>
        <v>25041.763663100039</v>
      </c>
      <c r="S820" s="112">
        <v>10259.5</v>
      </c>
      <c r="T820" s="35">
        <v>25944.98</v>
      </c>
    </row>
    <row r="821" spans="1:20" x14ac:dyDescent="0.25">
      <c r="A821" s="112" t="s">
        <v>1389</v>
      </c>
      <c r="B821" s="79">
        <v>12484</v>
      </c>
      <c r="C821" s="86">
        <f t="shared" si="63"/>
        <v>50417.63791763792</v>
      </c>
      <c r="D821" s="79">
        <v>53700</v>
      </c>
      <c r="E821" s="79">
        <v>236</v>
      </c>
      <c r="F821" s="79">
        <v>3625</v>
      </c>
      <c r="G821" s="79">
        <v>299700</v>
      </c>
      <c r="H821" s="79" t="s">
        <v>1027</v>
      </c>
      <c r="I821" s="79" t="s">
        <v>83</v>
      </c>
      <c r="J821" s="79">
        <v>0</v>
      </c>
      <c r="K821" s="79">
        <v>0</v>
      </c>
      <c r="L821" s="79">
        <v>1</v>
      </c>
      <c r="M821" s="34"/>
      <c r="N821" s="35">
        <f t="shared" si="60"/>
        <v>132.41218922446151</v>
      </c>
      <c r="O821" s="35">
        <f t="shared" si="61"/>
        <v>33709.462706935381</v>
      </c>
      <c r="P821" s="35">
        <f t="shared" si="64"/>
        <v>82.388874483807513</v>
      </c>
      <c r="Q821" s="35">
        <f t="shared" si="62"/>
        <v>27706.6649380569</v>
      </c>
      <c r="S821" s="112">
        <v>10272.5</v>
      </c>
      <c r="T821" s="35">
        <v>25955.27</v>
      </c>
    </row>
    <row r="822" spans="1:20" x14ac:dyDescent="0.25">
      <c r="A822" s="112" t="s">
        <v>1390</v>
      </c>
      <c r="B822" s="79">
        <v>13152</v>
      </c>
      <c r="C822" s="86">
        <f t="shared" si="63"/>
        <v>50716.593998461147</v>
      </c>
      <c r="D822" s="79">
        <v>54400</v>
      </c>
      <c r="E822" s="79">
        <v>264</v>
      </c>
      <c r="F822" s="79">
        <v>3635</v>
      </c>
      <c r="G822" s="79">
        <v>300500</v>
      </c>
      <c r="H822" s="79" t="s">
        <v>1027</v>
      </c>
      <c r="I822" s="79" t="s">
        <v>83</v>
      </c>
      <c r="J822" s="79">
        <v>0</v>
      </c>
      <c r="K822" s="79">
        <v>0</v>
      </c>
      <c r="L822" s="79">
        <v>1</v>
      </c>
      <c r="M822" s="34"/>
      <c r="N822" s="35">
        <f t="shared" si="60"/>
        <v>139.49736564243176</v>
      </c>
      <c r="O822" s="35">
        <f t="shared" si="61"/>
        <v>34559.683877091811</v>
      </c>
      <c r="P822" s="35">
        <f t="shared" si="64"/>
        <v>86.797378821774785</v>
      </c>
      <c r="Q822" s="35">
        <f t="shared" si="62"/>
        <v>28235.685458612974</v>
      </c>
      <c r="S822" s="112">
        <v>10282</v>
      </c>
      <c r="T822" s="35">
        <v>25962.799999999999</v>
      </c>
    </row>
    <row r="823" spans="1:20" x14ac:dyDescent="0.25">
      <c r="A823" s="112" t="s">
        <v>1391</v>
      </c>
      <c r="B823" s="79">
        <v>6002</v>
      </c>
      <c r="C823" s="86">
        <f t="shared" si="63"/>
        <v>38779.441117764472</v>
      </c>
      <c r="D823" s="79">
        <v>45500</v>
      </c>
      <c r="E823" s="79">
        <v>74</v>
      </c>
      <c r="F823" s="79">
        <v>427</v>
      </c>
      <c r="G823" s="79">
        <v>300700</v>
      </c>
      <c r="H823" s="79" t="s">
        <v>1027</v>
      </c>
      <c r="I823" s="79" t="s">
        <v>85</v>
      </c>
      <c r="J823" s="79">
        <v>0</v>
      </c>
      <c r="K823" s="79">
        <v>0</v>
      </c>
      <c r="L823" s="79">
        <v>1</v>
      </c>
      <c r="M823" s="34"/>
      <c r="N823" s="35">
        <f t="shared" si="60"/>
        <v>63.66052224649296</v>
      </c>
      <c r="O823" s="35">
        <f t="shared" si="61"/>
        <v>25459.262669579155</v>
      </c>
      <c r="P823" s="35">
        <f t="shared" si="64"/>
        <v>39.610543467783785</v>
      </c>
      <c r="Q823" s="35">
        <f t="shared" si="62"/>
        <v>22573.265216134052</v>
      </c>
      <c r="S823" s="112">
        <v>10288</v>
      </c>
      <c r="T823" s="35">
        <v>25967.55</v>
      </c>
    </row>
    <row r="824" spans="1:20" x14ac:dyDescent="0.25">
      <c r="A824" s="112" t="s">
        <v>1392</v>
      </c>
      <c r="B824" s="79">
        <v>10471</v>
      </c>
      <c r="C824" s="86">
        <f t="shared" si="63"/>
        <v>40906.128133704733</v>
      </c>
      <c r="D824" s="79">
        <v>44100</v>
      </c>
      <c r="E824" s="79">
        <v>26</v>
      </c>
      <c r="F824" s="79">
        <v>333</v>
      </c>
      <c r="G824" s="79">
        <v>300800</v>
      </c>
      <c r="H824" s="79" t="s">
        <v>1027</v>
      </c>
      <c r="I824" s="79" t="s">
        <v>83</v>
      </c>
      <c r="J824" s="79">
        <v>0</v>
      </c>
      <c r="K824" s="79">
        <v>0</v>
      </c>
      <c r="L824" s="79">
        <v>1</v>
      </c>
      <c r="M824" s="34"/>
      <c r="N824" s="35">
        <f t="shared" si="60"/>
        <v>111.06120100683569</v>
      </c>
      <c r="O824" s="35">
        <f t="shared" si="61"/>
        <v>31147.344120820282</v>
      </c>
      <c r="P824" s="35">
        <f t="shared" si="64"/>
        <v>69.10396545337619</v>
      </c>
      <c r="Q824" s="35">
        <f t="shared" si="62"/>
        <v>26112.475854405144</v>
      </c>
      <c r="S824" s="112">
        <v>10290</v>
      </c>
      <c r="T824" s="35">
        <v>25969.13</v>
      </c>
    </row>
    <row r="825" spans="1:20" x14ac:dyDescent="0.25">
      <c r="A825" s="112" t="s">
        <v>689</v>
      </c>
      <c r="B825" s="79">
        <v>16666</v>
      </c>
      <c r="C825" s="86">
        <f t="shared" si="63"/>
        <v>32274.451612903227</v>
      </c>
      <c r="D825" s="79">
        <v>38900</v>
      </c>
      <c r="E825" s="79">
        <v>132</v>
      </c>
      <c r="F825" s="79">
        <v>643</v>
      </c>
      <c r="G825" s="79">
        <v>301000</v>
      </c>
      <c r="H825" s="79" t="s">
        <v>268</v>
      </c>
      <c r="I825" s="79" t="s">
        <v>83</v>
      </c>
      <c r="J825" s="79">
        <v>0</v>
      </c>
      <c r="K825" s="79">
        <v>0</v>
      </c>
      <c r="L825" s="79">
        <v>1</v>
      </c>
      <c r="M825" s="34"/>
      <c r="N825" s="35">
        <f t="shared" si="60"/>
        <v>176.76878769744278</v>
      </c>
      <c r="O825" s="35">
        <f t="shared" si="61"/>
        <v>39032.254523693133</v>
      </c>
      <c r="P825" s="35">
        <f t="shared" si="64"/>
        <v>109.98822349784813</v>
      </c>
      <c r="Q825" s="35">
        <f t="shared" si="62"/>
        <v>31018.586819741773</v>
      </c>
      <c r="S825" s="112">
        <v>10294</v>
      </c>
      <c r="T825" s="35">
        <v>25972.3</v>
      </c>
    </row>
    <row r="826" spans="1:20" x14ac:dyDescent="0.25">
      <c r="A826" s="112" t="s">
        <v>690</v>
      </c>
      <c r="B826" s="79">
        <v>16850</v>
      </c>
      <c r="C826" s="86">
        <f t="shared" si="63"/>
        <v>37220.725707257072</v>
      </c>
      <c r="D826" s="79">
        <v>40700</v>
      </c>
      <c r="E826" s="79">
        <v>139</v>
      </c>
      <c r="F826" s="79">
        <v>1487</v>
      </c>
      <c r="G826" s="79">
        <v>301200</v>
      </c>
      <c r="H826" s="79" t="s">
        <v>268</v>
      </c>
      <c r="I826" s="79" t="s">
        <v>83</v>
      </c>
      <c r="J826" s="79">
        <v>0</v>
      </c>
      <c r="K826" s="79">
        <v>0</v>
      </c>
      <c r="L826" s="79">
        <v>1</v>
      </c>
      <c r="M826" s="34"/>
      <c r="N826" s="35">
        <f t="shared" si="60"/>
        <v>178.72039317784177</v>
      </c>
      <c r="O826" s="35">
        <f t="shared" si="61"/>
        <v>39266.447181341013</v>
      </c>
      <c r="P826" s="35">
        <f t="shared" si="64"/>
        <v>111.20254205800677</v>
      </c>
      <c r="Q826" s="35">
        <f t="shared" si="62"/>
        <v>31164.305046960813</v>
      </c>
      <c r="S826" s="112">
        <v>10298.5</v>
      </c>
      <c r="T826" s="35">
        <v>25975.87</v>
      </c>
    </row>
    <row r="827" spans="1:20" x14ac:dyDescent="0.25">
      <c r="A827" s="112" t="s">
        <v>691</v>
      </c>
      <c r="B827" s="79">
        <v>21500</v>
      </c>
      <c r="C827" s="86">
        <f t="shared" si="63"/>
        <v>45716.693290734824</v>
      </c>
      <c r="D827" s="79">
        <v>49300</v>
      </c>
      <c r="E827" s="79">
        <v>91</v>
      </c>
      <c r="F827" s="79">
        <v>1161</v>
      </c>
      <c r="G827" s="79">
        <v>301400</v>
      </c>
      <c r="H827" s="79" t="s">
        <v>268</v>
      </c>
      <c r="I827" s="79" t="s">
        <v>83</v>
      </c>
      <c r="J827" s="79">
        <v>0</v>
      </c>
      <c r="K827" s="79">
        <v>0</v>
      </c>
      <c r="L827" s="79">
        <v>1</v>
      </c>
      <c r="M827" s="34"/>
      <c r="N827" s="35">
        <f t="shared" si="60"/>
        <v>228.04085776401178</v>
      </c>
      <c r="O827" s="35">
        <f t="shared" si="61"/>
        <v>45184.902931681412</v>
      </c>
      <c r="P827" s="35">
        <f t="shared" si="64"/>
        <v>141.89048393158134</v>
      </c>
      <c r="Q827" s="35">
        <f t="shared" si="62"/>
        <v>34846.858071789757</v>
      </c>
      <c r="S827" s="112">
        <v>10325</v>
      </c>
      <c r="T827" s="35">
        <v>25996.85</v>
      </c>
    </row>
    <row r="828" spans="1:20" x14ac:dyDescent="0.25">
      <c r="A828" s="112" t="s">
        <v>692</v>
      </c>
      <c r="B828" s="79">
        <v>19099</v>
      </c>
      <c r="C828" s="86">
        <f t="shared" si="63"/>
        <v>37767.006109979637</v>
      </c>
      <c r="D828" s="79">
        <v>40400</v>
      </c>
      <c r="E828" s="79">
        <v>32</v>
      </c>
      <c r="F828" s="79">
        <v>459</v>
      </c>
      <c r="G828" s="79">
        <v>301600</v>
      </c>
      <c r="H828" s="79" t="s">
        <v>268</v>
      </c>
      <c r="I828" s="79" t="s">
        <v>83</v>
      </c>
      <c r="J828" s="79">
        <v>0</v>
      </c>
      <c r="K828" s="79">
        <v>0</v>
      </c>
      <c r="L828" s="79">
        <v>1</v>
      </c>
      <c r="M828" s="34"/>
      <c r="N828" s="35">
        <f t="shared" si="60"/>
        <v>202.5745275551098</v>
      </c>
      <c r="O828" s="35">
        <f t="shared" si="61"/>
        <v>42128.943306613175</v>
      </c>
      <c r="P828" s="35">
        <f t="shared" si="64"/>
        <v>126.04494663298941</v>
      </c>
      <c r="Q828" s="35">
        <f t="shared" si="62"/>
        <v>32945.393595958725</v>
      </c>
      <c r="S828" s="112">
        <v>10361</v>
      </c>
      <c r="T828" s="35">
        <v>26025.360000000001</v>
      </c>
    </row>
    <row r="829" spans="1:20" x14ac:dyDescent="0.25">
      <c r="A829" s="112" t="s">
        <v>1393</v>
      </c>
      <c r="B829" s="79">
        <v>13005.5</v>
      </c>
      <c r="C829" s="86">
        <f t="shared" si="63"/>
        <v>39139.450160229382</v>
      </c>
      <c r="D829" s="79">
        <v>42200</v>
      </c>
      <c r="E829" s="79">
        <v>430</v>
      </c>
      <c r="F829" s="79">
        <v>5499</v>
      </c>
      <c r="G829" s="79">
        <v>301800</v>
      </c>
      <c r="H829" s="79" t="s">
        <v>1027</v>
      </c>
      <c r="I829" s="79" t="s">
        <v>83</v>
      </c>
      <c r="J829" s="79">
        <v>0</v>
      </c>
      <c r="K829" s="79">
        <v>0</v>
      </c>
      <c r="L829" s="79">
        <v>1</v>
      </c>
      <c r="M829" s="34"/>
      <c r="N829" s="35">
        <f t="shared" si="60"/>
        <v>137.94350584417927</v>
      </c>
      <c r="O829" s="35">
        <f t="shared" si="61"/>
        <v>34373.220701301514</v>
      </c>
      <c r="P829" s="35">
        <f t="shared" si="64"/>
        <v>85.830543663822368</v>
      </c>
      <c r="Q829" s="35">
        <f t="shared" si="62"/>
        <v>28119.665239658683</v>
      </c>
      <c r="S829" s="112">
        <v>10375</v>
      </c>
      <c r="T829" s="35">
        <v>26036.45</v>
      </c>
    </row>
    <row r="830" spans="1:20" x14ac:dyDescent="0.25">
      <c r="A830" s="112" t="s">
        <v>693</v>
      </c>
      <c r="B830" s="79">
        <v>18425</v>
      </c>
      <c r="C830" s="86">
        <f t="shared" si="63"/>
        <v>39498.630136986299</v>
      </c>
      <c r="D830" s="79">
        <v>44200</v>
      </c>
      <c r="E830" s="79">
        <v>132</v>
      </c>
      <c r="F830" s="79">
        <v>1109</v>
      </c>
      <c r="G830" s="79">
        <v>302300</v>
      </c>
      <c r="H830" s="79" t="s">
        <v>268</v>
      </c>
      <c r="I830" s="79" t="s">
        <v>83</v>
      </c>
      <c r="J830" s="79">
        <v>0</v>
      </c>
      <c r="K830" s="79">
        <v>0</v>
      </c>
      <c r="L830" s="79">
        <v>1</v>
      </c>
      <c r="M830" s="34"/>
      <c r="N830" s="35">
        <f t="shared" si="60"/>
        <v>195.42571182799611</v>
      </c>
      <c r="O830" s="35">
        <f t="shared" si="61"/>
        <v>41271.08541935953</v>
      </c>
      <c r="P830" s="35">
        <f t="shared" si="64"/>
        <v>121.59684495066912</v>
      </c>
      <c r="Q830" s="35">
        <f t="shared" si="62"/>
        <v>32411.621394080292</v>
      </c>
      <c r="S830" s="112">
        <v>10380</v>
      </c>
      <c r="T830" s="35">
        <v>26040.41</v>
      </c>
    </row>
    <row r="831" spans="1:20" x14ac:dyDescent="0.25">
      <c r="A831" s="112" t="s">
        <v>694</v>
      </c>
      <c r="B831" s="79">
        <v>17500</v>
      </c>
      <c r="C831" s="86">
        <f t="shared" si="63"/>
        <v>72090.156794425086</v>
      </c>
      <c r="D831" s="79">
        <v>79500</v>
      </c>
      <c r="E831" s="79">
        <v>107</v>
      </c>
      <c r="F831" s="79">
        <v>1041</v>
      </c>
      <c r="G831" s="79">
        <v>302400</v>
      </c>
      <c r="H831" s="79" t="s">
        <v>268</v>
      </c>
      <c r="I831" s="79" t="s">
        <v>83</v>
      </c>
      <c r="J831" s="79">
        <v>0</v>
      </c>
      <c r="K831" s="79">
        <v>0</v>
      </c>
      <c r="L831" s="79">
        <v>1</v>
      </c>
      <c r="M831" s="34"/>
      <c r="N831" s="35">
        <f t="shared" si="60"/>
        <v>185.61465166838167</v>
      </c>
      <c r="O831" s="35">
        <f t="shared" si="61"/>
        <v>40093.758200205804</v>
      </c>
      <c r="P831" s="35">
        <f t="shared" si="64"/>
        <v>115.49225436291505</v>
      </c>
      <c r="Q831" s="35">
        <f t="shared" si="62"/>
        <v>31679.070523549806</v>
      </c>
      <c r="S831" s="112">
        <v>10383</v>
      </c>
      <c r="T831" s="35">
        <v>26042.78</v>
      </c>
    </row>
    <row r="832" spans="1:20" x14ac:dyDescent="0.25">
      <c r="A832" s="112" t="s">
        <v>695</v>
      </c>
      <c r="B832" s="79">
        <v>17892.5</v>
      </c>
      <c r="C832" s="86">
        <f t="shared" si="63"/>
        <v>39305.791505791509</v>
      </c>
      <c r="D832" s="79">
        <v>45600</v>
      </c>
      <c r="E832" s="79">
        <v>143</v>
      </c>
      <c r="F832" s="79">
        <v>893</v>
      </c>
      <c r="G832" s="79">
        <v>302500</v>
      </c>
      <c r="H832" s="79" t="s">
        <v>268</v>
      </c>
      <c r="I832" s="79" t="s">
        <v>83</v>
      </c>
      <c r="J832" s="79">
        <v>0</v>
      </c>
      <c r="K832" s="79">
        <v>0</v>
      </c>
      <c r="L832" s="79">
        <v>1</v>
      </c>
      <c r="M832" s="34"/>
      <c r="N832" s="35">
        <f t="shared" si="60"/>
        <v>189.77772314151537</v>
      </c>
      <c r="O832" s="35">
        <f t="shared" si="61"/>
        <v>40593.326776981849</v>
      </c>
      <c r="P832" s="35">
        <f t="shared" si="64"/>
        <v>118.08258063934043</v>
      </c>
      <c r="Q832" s="35">
        <f t="shared" si="62"/>
        <v>31989.909676720854</v>
      </c>
      <c r="S832" s="112">
        <v>10395</v>
      </c>
      <c r="T832" s="35">
        <v>26052.29</v>
      </c>
    </row>
    <row r="833" spans="1:20" x14ac:dyDescent="0.25">
      <c r="A833" s="112" t="s">
        <v>696</v>
      </c>
      <c r="B833" s="79">
        <v>13716.5</v>
      </c>
      <c r="C833" s="86">
        <f t="shared" si="63"/>
        <v>28994.680851063829</v>
      </c>
      <c r="D833" s="79">
        <v>34500</v>
      </c>
      <c r="E833" s="79">
        <v>45</v>
      </c>
      <c r="F833" s="79">
        <v>237</v>
      </c>
      <c r="G833" s="79">
        <v>302900</v>
      </c>
      <c r="H833" s="79" t="s">
        <v>268</v>
      </c>
      <c r="I833" s="79" t="s">
        <v>83</v>
      </c>
      <c r="J833" s="79">
        <v>0</v>
      </c>
      <c r="K833" s="79">
        <v>0</v>
      </c>
      <c r="L833" s="79">
        <v>1</v>
      </c>
      <c r="M833" s="34"/>
      <c r="N833" s="35">
        <f t="shared" si="60"/>
        <v>145.48476397767755</v>
      </c>
      <c r="O833" s="35">
        <f t="shared" si="61"/>
        <v>35278.171677321305</v>
      </c>
      <c r="P833" s="35">
        <f t="shared" si="64"/>
        <v>90.522828969652821</v>
      </c>
      <c r="Q833" s="35">
        <f t="shared" si="62"/>
        <v>28682.739476358336</v>
      </c>
      <c r="S833" s="112">
        <v>10399</v>
      </c>
      <c r="T833" s="35">
        <v>26055.46</v>
      </c>
    </row>
    <row r="834" spans="1:20" x14ac:dyDescent="0.25">
      <c r="A834" s="112" t="s">
        <v>1394</v>
      </c>
      <c r="B834" s="79">
        <v>12500</v>
      </c>
      <c r="C834" s="86">
        <f t="shared" si="63"/>
        <v>37475.554968287528</v>
      </c>
      <c r="D834" s="79">
        <v>43300</v>
      </c>
      <c r="E834" s="79">
        <v>509</v>
      </c>
      <c r="F834" s="79">
        <v>3275</v>
      </c>
      <c r="G834" s="79">
        <v>303200</v>
      </c>
      <c r="H834" s="79" t="s">
        <v>1027</v>
      </c>
      <c r="I834" s="79" t="s">
        <v>83</v>
      </c>
      <c r="J834" s="79">
        <v>0</v>
      </c>
      <c r="K834" s="79">
        <v>0</v>
      </c>
      <c r="L834" s="79">
        <v>1</v>
      </c>
      <c r="M834" s="34"/>
      <c r="N834" s="35">
        <f t="shared" si="60"/>
        <v>132.58189404884405</v>
      </c>
      <c r="O834" s="35">
        <f t="shared" si="61"/>
        <v>33729.827285861284</v>
      </c>
      <c r="P834" s="35">
        <f t="shared" si="64"/>
        <v>82.494467402082179</v>
      </c>
      <c r="Q834" s="35">
        <f t="shared" si="62"/>
        <v>27719.33608824986</v>
      </c>
      <c r="S834" s="112">
        <v>10402</v>
      </c>
      <c r="T834" s="35">
        <v>26057.83</v>
      </c>
    </row>
    <row r="835" spans="1:20" x14ac:dyDescent="0.25">
      <c r="A835" s="112" t="s">
        <v>3279</v>
      </c>
      <c r="B835" s="79">
        <v>19125</v>
      </c>
      <c r="C835" s="86">
        <f t="shared" si="63"/>
        <v>39150.923482849605</v>
      </c>
      <c r="D835" s="79">
        <v>43900</v>
      </c>
      <c r="E835" s="79">
        <v>82</v>
      </c>
      <c r="F835" s="79">
        <v>676</v>
      </c>
      <c r="G835" s="79">
        <v>303300</v>
      </c>
      <c r="H835" s="79" t="s">
        <v>268</v>
      </c>
      <c r="I835" s="79" t="s">
        <v>83</v>
      </c>
      <c r="J835" s="79">
        <v>0</v>
      </c>
      <c r="K835" s="79">
        <v>0</v>
      </c>
      <c r="L835" s="79">
        <v>1</v>
      </c>
      <c r="M835" s="34"/>
      <c r="N835" s="35">
        <f t="shared" si="60"/>
        <v>202.85029789473137</v>
      </c>
      <c r="O835" s="35">
        <f t="shared" si="61"/>
        <v>42162.035747367765</v>
      </c>
      <c r="P835" s="35">
        <f t="shared" si="64"/>
        <v>126.21653512518573</v>
      </c>
      <c r="Q835" s="35">
        <f t="shared" si="62"/>
        <v>32965.98421502229</v>
      </c>
      <c r="S835" s="112">
        <v>10418</v>
      </c>
      <c r="T835" s="35">
        <v>26070.5</v>
      </c>
    </row>
    <row r="836" spans="1:20" x14ac:dyDescent="0.25">
      <c r="A836" s="112" t="s">
        <v>697</v>
      </c>
      <c r="B836" s="79">
        <v>18565</v>
      </c>
      <c r="C836" s="86">
        <f t="shared" si="63"/>
        <v>36320.147420147419</v>
      </c>
      <c r="D836" s="79">
        <v>41100</v>
      </c>
      <c r="E836" s="79">
        <v>142</v>
      </c>
      <c r="F836" s="79">
        <v>1079</v>
      </c>
      <c r="G836" s="79">
        <v>303500</v>
      </c>
      <c r="H836" s="79" t="s">
        <v>268</v>
      </c>
      <c r="I836" s="79" t="s">
        <v>83</v>
      </c>
      <c r="J836" s="79">
        <v>0</v>
      </c>
      <c r="K836" s="79">
        <v>0</v>
      </c>
      <c r="L836" s="79">
        <v>1</v>
      </c>
      <c r="M836" s="34"/>
      <c r="N836" s="35">
        <f t="shared" si="60"/>
        <v>196.91062904134319</v>
      </c>
      <c r="O836" s="35">
        <f t="shared" si="61"/>
        <v>41449.275484961181</v>
      </c>
      <c r="P836" s="35">
        <f t="shared" si="64"/>
        <v>122.52078298557245</v>
      </c>
      <c r="Q836" s="35">
        <f t="shared" si="62"/>
        <v>32522.493958268693</v>
      </c>
      <c r="S836" s="112">
        <v>10450</v>
      </c>
      <c r="T836" s="35">
        <v>26095.84</v>
      </c>
    </row>
    <row r="837" spans="1:20" x14ac:dyDescent="0.25">
      <c r="A837" s="112" t="s">
        <v>698</v>
      </c>
      <c r="B837" s="79">
        <v>18080.5</v>
      </c>
      <c r="C837" s="86">
        <f t="shared" si="63"/>
        <v>33611.350293542077</v>
      </c>
      <c r="D837" s="79">
        <v>40700</v>
      </c>
      <c r="E837" s="79">
        <v>89</v>
      </c>
      <c r="F837" s="79">
        <v>422</v>
      </c>
      <c r="G837" s="79">
        <v>303600</v>
      </c>
      <c r="H837" s="79" t="s">
        <v>268</v>
      </c>
      <c r="I837" s="79" t="s">
        <v>83</v>
      </c>
      <c r="J837" s="79">
        <v>0</v>
      </c>
      <c r="K837" s="79">
        <v>0</v>
      </c>
      <c r="L837" s="79">
        <v>1</v>
      </c>
      <c r="M837" s="34"/>
      <c r="N837" s="35">
        <f t="shared" si="60"/>
        <v>191.77175482800996</v>
      </c>
      <c r="O837" s="35">
        <f t="shared" si="61"/>
        <v>40832.610579361193</v>
      </c>
      <c r="P837" s="35">
        <f t="shared" si="64"/>
        <v>119.32329742906774</v>
      </c>
      <c r="Q837" s="35">
        <f t="shared" si="62"/>
        <v>32138.795691488129</v>
      </c>
      <c r="S837" s="112">
        <v>10462</v>
      </c>
      <c r="T837" s="35">
        <v>26105.35</v>
      </c>
    </row>
    <row r="838" spans="1:20" x14ac:dyDescent="0.25">
      <c r="A838" s="112" t="s">
        <v>699</v>
      </c>
      <c r="B838" s="79">
        <v>19500</v>
      </c>
      <c r="C838" s="86">
        <f t="shared" si="63"/>
        <v>46335.483870967742</v>
      </c>
      <c r="D838" s="79">
        <v>51300</v>
      </c>
      <c r="E838" s="79">
        <v>45</v>
      </c>
      <c r="F838" s="79">
        <v>420</v>
      </c>
      <c r="G838" s="79">
        <v>303700</v>
      </c>
      <c r="H838" s="79" t="s">
        <v>268</v>
      </c>
      <c r="I838" s="79" t="s">
        <v>83</v>
      </c>
      <c r="J838" s="79">
        <v>0</v>
      </c>
      <c r="K838" s="79">
        <v>0</v>
      </c>
      <c r="L838" s="79">
        <v>1</v>
      </c>
      <c r="M838" s="34"/>
      <c r="N838" s="35">
        <f t="shared" ref="N838:N901" si="65">-PMT($O$3/12,120,B838)</f>
        <v>206.82775471619669</v>
      </c>
      <c r="O838" s="35">
        <f t="shared" ref="O838:O901" si="66">N838*12*10+$O$2</f>
        <v>42639.330565943601</v>
      </c>
      <c r="P838" s="35">
        <f t="shared" si="64"/>
        <v>128.6913691472482</v>
      </c>
      <c r="Q838" s="35">
        <f t="shared" ref="Q838:Q901" si="67">P838*12*10+$O$2</f>
        <v>33262.96429766978</v>
      </c>
      <c r="S838" s="112">
        <v>10471</v>
      </c>
      <c r="T838" s="35">
        <v>26112.48</v>
      </c>
    </row>
    <row r="839" spans="1:20" x14ac:dyDescent="0.25">
      <c r="A839" s="112" t="s">
        <v>700</v>
      </c>
      <c r="B839" s="79">
        <v>23500</v>
      </c>
      <c r="C839" s="86">
        <f t="shared" ref="C839:C902" si="68">D839*F839/SUM(E839:F839)</f>
        <v>31691.721854304637</v>
      </c>
      <c r="D839" s="79">
        <v>36600</v>
      </c>
      <c r="E839" s="79">
        <v>81</v>
      </c>
      <c r="F839" s="79">
        <v>523</v>
      </c>
      <c r="G839" s="79">
        <v>303900</v>
      </c>
      <c r="H839" s="79" t="s">
        <v>268</v>
      </c>
      <c r="I839" s="79" t="s">
        <v>83</v>
      </c>
      <c r="J839" s="79">
        <v>0</v>
      </c>
      <c r="K839" s="79">
        <v>0</v>
      </c>
      <c r="L839" s="79">
        <v>1</v>
      </c>
      <c r="M839" s="34"/>
      <c r="N839" s="35">
        <f t="shared" si="65"/>
        <v>249.2539608118268</v>
      </c>
      <c r="O839" s="35">
        <f t="shared" si="66"/>
        <v>47730.475297419216</v>
      </c>
      <c r="P839" s="35">
        <f t="shared" ref="P839:P902" si="69">-PMT($O$3/12,240,B839)</f>
        <v>155.08959871591452</v>
      </c>
      <c r="Q839" s="35">
        <f t="shared" si="67"/>
        <v>36430.751845909741</v>
      </c>
      <c r="S839" s="112">
        <v>10492</v>
      </c>
      <c r="T839" s="35">
        <v>26129.11</v>
      </c>
    </row>
    <row r="840" spans="1:20" x14ac:dyDescent="0.25">
      <c r="A840" s="112" t="s">
        <v>701</v>
      </c>
      <c r="B840" s="79">
        <v>13029</v>
      </c>
      <c r="C840" s="86">
        <f t="shared" si="68"/>
        <v>36827.872860635696</v>
      </c>
      <c r="D840" s="79">
        <v>40600</v>
      </c>
      <c r="E840" s="79">
        <v>38</v>
      </c>
      <c r="F840" s="79">
        <v>371</v>
      </c>
      <c r="G840" s="79">
        <v>304100</v>
      </c>
      <c r="H840" s="79" t="s">
        <v>268</v>
      </c>
      <c r="I840" s="79" t="s">
        <v>83</v>
      </c>
      <c r="J840" s="79">
        <v>0</v>
      </c>
      <c r="K840" s="79">
        <v>0</v>
      </c>
      <c r="L840" s="79">
        <v>1</v>
      </c>
      <c r="M840" s="34"/>
      <c r="N840" s="35">
        <f t="shared" si="65"/>
        <v>138.19275980499111</v>
      </c>
      <c r="O840" s="35">
        <f t="shared" si="66"/>
        <v>34403.131176598938</v>
      </c>
      <c r="P840" s="35">
        <f t="shared" si="69"/>
        <v>85.9856332625383</v>
      </c>
      <c r="Q840" s="35">
        <f t="shared" si="67"/>
        <v>28138.275991504597</v>
      </c>
      <c r="S840" s="112">
        <v>10500</v>
      </c>
      <c r="T840" s="35">
        <v>26135.439999999999</v>
      </c>
    </row>
    <row r="841" spans="1:20" x14ac:dyDescent="0.25">
      <c r="A841" s="112" t="s">
        <v>702</v>
      </c>
      <c r="B841" s="79">
        <v>20500</v>
      </c>
      <c r="C841" s="86">
        <f t="shared" si="68"/>
        <v>53940.778688524588</v>
      </c>
      <c r="D841" s="79">
        <v>57100</v>
      </c>
      <c r="E841" s="79">
        <v>27</v>
      </c>
      <c r="F841" s="79">
        <v>461</v>
      </c>
      <c r="G841" s="79">
        <v>304200</v>
      </c>
      <c r="H841" s="79" t="s">
        <v>268</v>
      </c>
      <c r="I841" s="79" t="s">
        <v>83</v>
      </c>
      <c r="J841" s="79">
        <v>0</v>
      </c>
      <c r="K841" s="79">
        <v>0</v>
      </c>
      <c r="L841" s="79">
        <v>1</v>
      </c>
      <c r="M841" s="34"/>
      <c r="N841" s="35">
        <f t="shared" si="65"/>
        <v>217.43430624010421</v>
      </c>
      <c r="O841" s="35">
        <f t="shared" si="66"/>
        <v>43912.116748812507</v>
      </c>
      <c r="P841" s="35">
        <f t="shared" si="69"/>
        <v>135.29092653941478</v>
      </c>
      <c r="Q841" s="35">
        <f t="shared" si="67"/>
        <v>34054.911184729775</v>
      </c>
      <c r="S841" s="112">
        <v>10527.5</v>
      </c>
      <c r="T841" s="35">
        <v>26157.22</v>
      </c>
    </row>
    <row r="842" spans="1:20" x14ac:dyDescent="0.25">
      <c r="A842" s="112" t="s">
        <v>703</v>
      </c>
      <c r="B842" s="79">
        <v>15327.5</v>
      </c>
      <c r="C842" s="86">
        <f t="shared" si="68"/>
        <v>42027.272727272728</v>
      </c>
      <c r="D842" s="79">
        <v>46000</v>
      </c>
      <c r="E842" s="79">
        <v>114</v>
      </c>
      <c r="F842" s="79">
        <v>1206</v>
      </c>
      <c r="G842" s="79">
        <v>304500</v>
      </c>
      <c r="H842" s="79" t="s">
        <v>268</v>
      </c>
      <c r="I842" s="79" t="s">
        <v>83</v>
      </c>
      <c r="J842" s="79">
        <v>0</v>
      </c>
      <c r="K842" s="79">
        <v>0</v>
      </c>
      <c r="L842" s="79">
        <v>1</v>
      </c>
      <c r="M842" s="34"/>
      <c r="N842" s="35">
        <f t="shared" si="65"/>
        <v>162.57191848269258</v>
      </c>
      <c r="O842" s="35">
        <f t="shared" si="66"/>
        <v>37328.630217923113</v>
      </c>
      <c r="P842" s="35">
        <f t="shared" si="69"/>
        <v>101.15471592843318</v>
      </c>
      <c r="Q842" s="35">
        <f t="shared" si="67"/>
        <v>29958.565911411981</v>
      </c>
      <c r="S842" s="112">
        <v>10536</v>
      </c>
      <c r="T842" s="35">
        <v>26163.95</v>
      </c>
    </row>
    <row r="843" spans="1:20" x14ac:dyDescent="0.25">
      <c r="A843" s="112" t="s">
        <v>704</v>
      </c>
      <c r="B843" s="79">
        <v>15750</v>
      </c>
      <c r="C843" s="86">
        <f t="shared" si="68"/>
        <v>36101.204819277111</v>
      </c>
      <c r="D843" s="79">
        <v>39600</v>
      </c>
      <c r="E843" s="79">
        <v>44</v>
      </c>
      <c r="F843" s="79">
        <v>454</v>
      </c>
      <c r="G843" s="79">
        <v>304800</v>
      </c>
      <c r="H843" s="79" t="s">
        <v>268</v>
      </c>
      <c r="I843" s="79" t="s">
        <v>83</v>
      </c>
      <c r="J843" s="79">
        <v>0</v>
      </c>
      <c r="K843" s="79">
        <v>0</v>
      </c>
      <c r="L843" s="79">
        <v>1</v>
      </c>
      <c r="M843" s="34"/>
      <c r="N843" s="35">
        <f t="shared" si="65"/>
        <v>167.05318650154351</v>
      </c>
      <c r="O843" s="35">
        <f t="shared" si="66"/>
        <v>37866.38238018522</v>
      </c>
      <c r="P843" s="35">
        <f t="shared" si="69"/>
        <v>103.94302892662355</v>
      </c>
      <c r="Q843" s="35">
        <f t="shared" si="67"/>
        <v>30293.163471194825</v>
      </c>
      <c r="S843" s="112">
        <v>10539.5</v>
      </c>
      <c r="T843" s="35">
        <v>26166.720000000001</v>
      </c>
    </row>
    <row r="844" spans="1:20" x14ac:dyDescent="0.25">
      <c r="A844" s="112" t="s">
        <v>705</v>
      </c>
      <c r="B844" s="79">
        <v>19750</v>
      </c>
      <c r="C844" s="86">
        <f t="shared" si="68"/>
        <v>38373.568281938329</v>
      </c>
      <c r="D844" s="79">
        <v>42700</v>
      </c>
      <c r="E844" s="79">
        <v>46</v>
      </c>
      <c r="F844" s="79">
        <v>408</v>
      </c>
      <c r="G844" s="79">
        <v>304900</v>
      </c>
      <c r="H844" s="79" t="s">
        <v>268</v>
      </c>
      <c r="I844" s="79" t="s">
        <v>83</v>
      </c>
      <c r="J844" s="79">
        <v>0</v>
      </c>
      <c r="K844" s="79">
        <v>0</v>
      </c>
      <c r="L844" s="79">
        <v>1</v>
      </c>
      <c r="M844" s="34"/>
      <c r="N844" s="35">
        <f t="shared" si="65"/>
        <v>209.47939259717359</v>
      </c>
      <c r="O844" s="35">
        <f t="shared" si="66"/>
        <v>42957.527111660827</v>
      </c>
      <c r="P844" s="35">
        <f t="shared" si="69"/>
        <v>130.34125849528982</v>
      </c>
      <c r="Q844" s="35">
        <f t="shared" si="67"/>
        <v>33460.951019434782</v>
      </c>
      <c r="S844" s="112">
        <v>10556</v>
      </c>
      <c r="T844" s="35">
        <v>26179.79</v>
      </c>
    </row>
    <row r="845" spans="1:20" x14ac:dyDescent="0.25">
      <c r="A845" s="112" t="s">
        <v>706</v>
      </c>
      <c r="B845" s="79">
        <v>22521</v>
      </c>
      <c r="C845" s="86">
        <f t="shared" si="68"/>
        <v>53050</v>
      </c>
      <c r="D845" s="79">
        <v>56600</v>
      </c>
      <c r="E845" s="79">
        <v>71</v>
      </c>
      <c r="F845" s="79">
        <v>1061</v>
      </c>
      <c r="G845" s="79">
        <v>305000</v>
      </c>
      <c r="H845" s="79" t="s">
        <v>268</v>
      </c>
      <c r="I845" s="79" t="s">
        <v>83</v>
      </c>
      <c r="J845" s="79">
        <v>0</v>
      </c>
      <c r="K845" s="79">
        <v>0</v>
      </c>
      <c r="L845" s="79">
        <v>1</v>
      </c>
      <c r="M845" s="34"/>
      <c r="N845" s="35">
        <f t="shared" si="65"/>
        <v>238.87014686992134</v>
      </c>
      <c r="O845" s="35">
        <f t="shared" si="66"/>
        <v>46484.41762439056</v>
      </c>
      <c r="P845" s="35">
        <f t="shared" si="69"/>
        <v>148.62863202898342</v>
      </c>
      <c r="Q845" s="35">
        <f t="shared" si="67"/>
        <v>35655.435843478015</v>
      </c>
      <c r="S845" s="112">
        <v>10566</v>
      </c>
      <c r="T845" s="35">
        <v>26187.71</v>
      </c>
    </row>
    <row r="846" spans="1:20" x14ac:dyDescent="0.25">
      <c r="A846" s="112" t="s">
        <v>707</v>
      </c>
      <c r="B846" s="79">
        <v>15500</v>
      </c>
      <c r="C846" s="86">
        <f t="shared" si="68"/>
        <v>46115.068493150684</v>
      </c>
      <c r="D846" s="79">
        <v>51200</v>
      </c>
      <c r="E846" s="79">
        <v>29</v>
      </c>
      <c r="F846" s="79">
        <v>263</v>
      </c>
      <c r="G846" s="79">
        <v>306500</v>
      </c>
      <c r="H846" s="79" t="s">
        <v>268</v>
      </c>
      <c r="I846" s="79" t="s">
        <v>83</v>
      </c>
      <c r="J846" s="79">
        <v>0</v>
      </c>
      <c r="K846" s="79">
        <v>0</v>
      </c>
      <c r="L846" s="79">
        <v>1</v>
      </c>
      <c r="M846" s="34"/>
      <c r="N846" s="35">
        <f t="shared" si="65"/>
        <v>164.40154862056661</v>
      </c>
      <c r="O846" s="35">
        <f t="shared" si="66"/>
        <v>37548.185834467993</v>
      </c>
      <c r="P846" s="35">
        <f t="shared" si="69"/>
        <v>102.2931395785819</v>
      </c>
      <c r="Q846" s="35">
        <f t="shared" si="67"/>
        <v>30095.176749429829</v>
      </c>
      <c r="S846" s="112">
        <v>10580.5</v>
      </c>
      <c r="T846" s="35">
        <v>26199.19</v>
      </c>
    </row>
    <row r="847" spans="1:20" x14ac:dyDescent="0.25">
      <c r="A847" s="112" t="s">
        <v>708</v>
      </c>
      <c r="B847" s="79">
        <v>18000</v>
      </c>
      <c r="C847" s="86">
        <f t="shared" si="68"/>
        <v>31024.610591900313</v>
      </c>
      <c r="D847" s="79">
        <v>34700</v>
      </c>
      <c r="E847" s="79">
        <v>34</v>
      </c>
      <c r="F847" s="79">
        <v>287</v>
      </c>
      <c r="G847" s="79">
        <v>306600</v>
      </c>
      <c r="H847" s="79" t="s">
        <v>268</v>
      </c>
      <c r="I847" s="79" t="s">
        <v>83</v>
      </c>
      <c r="J847" s="79">
        <v>0</v>
      </c>
      <c r="K847" s="79">
        <v>0</v>
      </c>
      <c r="L847" s="79">
        <v>1</v>
      </c>
      <c r="M847" s="34"/>
      <c r="N847" s="35">
        <f t="shared" si="65"/>
        <v>190.91792743033542</v>
      </c>
      <c r="O847" s="35">
        <f t="shared" si="66"/>
        <v>40730.15129164025</v>
      </c>
      <c r="P847" s="35">
        <f t="shared" si="69"/>
        <v>118.79203305899834</v>
      </c>
      <c r="Q847" s="35">
        <f t="shared" si="67"/>
        <v>32075.0439670798</v>
      </c>
      <c r="S847" s="112">
        <v>10596</v>
      </c>
      <c r="T847" s="35">
        <v>26211.47</v>
      </c>
    </row>
    <row r="848" spans="1:20" x14ac:dyDescent="0.25">
      <c r="A848" s="112" t="s">
        <v>709</v>
      </c>
      <c r="B848" s="79">
        <v>15374</v>
      </c>
      <c r="C848" s="86">
        <f t="shared" si="68"/>
        <v>39715.922107674684</v>
      </c>
      <c r="D848" s="79">
        <v>44000</v>
      </c>
      <c r="E848" s="79">
        <v>85</v>
      </c>
      <c r="F848" s="79">
        <v>788</v>
      </c>
      <c r="G848" s="79">
        <v>307200</v>
      </c>
      <c r="H848" s="79" t="s">
        <v>268</v>
      </c>
      <c r="I848" s="79" t="s">
        <v>83</v>
      </c>
      <c r="J848" s="79">
        <v>0</v>
      </c>
      <c r="K848" s="79">
        <v>0</v>
      </c>
      <c r="L848" s="79">
        <v>1</v>
      </c>
      <c r="M848" s="34"/>
      <c r="N848" s="35">
        <f t="shared" si="65"/>
        <v>163.06512312855426</v>
      </c>
      <c r="O848" s="35">
        <f t="shared" si="66"/>
        <v>37387.814775426508</v>
      </c>
      <c r="P848" s="35">
        <f t="shared" si="69"/>
        <v>101.46159534716891</v>
      </c>
      <c r="Q848" s="35">
        <f t="shared" si="67"/>
        <v>29995.391441660271</v>
      </c>
      <c r="S848" s="112">
        <v>10608</v>
      </c>
      <c r="T848" s="35">
        <v>26220.97</v>
      </c>
    </row>
    <row r="849" spans="1:20" x14ac:dyDescent="0.25">
      <c r="A849" s="112" t="s">
        <v>710</v>
      </c>
      <c r="B849" s="79">
        <v>20000</v>
      </c>
      <c r="C849" s="86">
        <f t="shared" si="68"/>
        <v>45709.2936802974</v>
      </c>
      <c r="D849" s="79">
        <v>50600</v>
      </c>
      <c r="E849" s="79">
        <v>52</v>
      </c>
      <c r="F849" s="79">
        <v>486</v>
      </c>
      <c r="G849" s="79">
        <v>307300</v>
      </c>
      <c r="H849" s="79" t="s">
        <v>268</v>
      </c>
      <c r="I849" s="79" t="s">
        <v>83</v>
      </c>
      <c r="J849" s="79">
        <v>0</v>
      </c>
      <c r="K849" s="79">
        <v>0</v>
      </c>
      <c r="L849" s="79">
        <v>1</v>
      </c>
      <c r="M849" s="34"/>
      <c r="N849" s="35">
        <f t="shared" si="65"/>
        <v>212.13103047815048</v>
      </c>
      <c r="O849" s="35">
        <f t="shared" si="66"/>
        <v>43275.723657378054</v>
      </c>
      <c r="P849" s="35">
        <f t="shared" si="69"/>
        <v>131.99114784333148</v>
      </c>
      <c r="Q849" s="35">
        <f t="shared" si="67"/>
        <v>33658.937741199778</v>
      </c>
      <c r="S849" s="112">
        <v>10610</v>
      </c>
      <c r="T849" s="35">
        <v>26222.560000000001</v>
      </c>
    </row>
    <row r="850" spans="1:20" x14ac:dyDescent="0.25">
      <c r="A850" s="112" t="s">
        <v>1395</v>
      </c>
      <c r="B850" s="79">
        <v>12500</v>
      </c>
      <c r="C850" s="86">
        <f t="shared" si="68"/>
        <v>49077.39956461508</v>
      </c>
      <c r="D850" s="79">
        <v>54300</v>
      </c>
      <c r="E850" s="79">
        <v>486</v>
      </c>
      <c r="F850" s="79">
        <v>4567</v>
      </c>
      <c r="G850" s="79">
        <v>307700</v>
      </c>
      <c r="H850" s="79" t="s">
        <v>1027</v>
      </c>
      <c r="I850" s="79" t="s">
        <v>83</v>
      </c>
      <c r="J850" s="79">
        <v>0</v>
      </c>
      <c r="K850" s="79">
        <v>0</v>
      </c>
      <c r="L850" s="79">
        <v>1</v>
      </c>
      <c r="M850" s="34"/>
      <c r="N850" s="35">
        <f t="shared" si="65"/>
        <v>132.58189404884405</v>
      </c>
      <c r="O850" s="35">
        <f t="shared" si="66"/>
        <v>33729.827285861284</v>
      </c>
      <c r="P850" s="35">
        <f t="shared" si="69"/>
        <v>82.494467402082179</v>
      </c>
      <c r="Q850" s="35">
        <f t="shared" si="67"/>
        <v>27719.33608824986</v>
      </c>
      <c r="S850" s="112">
        <v>10641</v>
      </c>
      <c r="T850" s="35">
        <v>26247.11</v>
      </c>
    </row>
    <row r="851" spans="1:20" x14ac:dyDescent="0.25">
      <c r="A851" s="112" t="s">
        <v>1396</v>
      </c>
      <c r="B851" s="79">
        <v>11000</v>
      </c>
      <c r="C851" s="86">
        <f t="shared" si="68"/>
        <v>38194.318181818184</v>
      </c>
      <c r="D851" s="79">
        <v>42700</v>
      </c>
      <c r="E851" s="79">
        <v>455</v>
      </c>
      <c r="F851" s="79">
        <v>3857</v>
      </c>
      <c r="G851" s="79">
        <v>307800</v>
      </c>
      <c r="H851" s="79" t="s">
        <v>1027</v>
      </c>
      <c r="I851" s="79" t="s">
        <v>83</v>
      </c>
      <c r="J851" s="79">
        <v>0</v>
      </c>
      <c r="K851" s="79">
        <v>0</v>
      </c>
      <c r="L851" s="79">
        <v>1</v>
      </c>
      <c r="M851" s="34"/>
      <c r="N851" s="35">
        <f t="shared" si="65"/>
        <v>116.67206676298275</v>
      </c>
      <c r="O851" s="35">
        <f t="shared" si="66"/>
        <v>31820.648011557932</v>
      </c>
      <c r="P851" s="35">
        <f t="shared" si="69"/>
        <v>72.595131313832312</v>
      </c>
      <c r="Q851" s="35">
        <f t="shared" si="67"/>
        <v>26531.415757659877</v>
      </c>
      <c r="S851" s="112">
        <v>10665</v>
      </c>
      <c r="T851" s="35">
        <v>26266.11</v>
      </c>
    </row>
    <row r="852" spans="1:20" x14ac:dyDescent="0.25">
      <c r="A852" s="112" t="s">
        <v>711</v>
      </c>
      <c r="B852" s="79">
        <v>21600</v>
      </c>
      <c r="C852" s="86">
        <f t="shared" si="68"/>
        <v>43778.935447338619</v>
      </c>
      <c r="D852" s="79">
        <v>46800</v>
      </c>
      <c r="E852" s="79">
        <v>57</v>
      </c>
      <c r="F852" s="79">
        <v>826</v>
      </c>
      <c r="G852" s="79">
        <v>308300</v>
      </c>
      <c r="H852" s="79" t="s">
        <v>268</v>
      </c>
      <c r="I852" s="79" t="s">
        <v>83</v>
      </c>
      <c r="J852" s="79">
        <v>0</v>
      </c>
      <c r="K852" s="79">
        <v>0</v>
      </c>
      <c r="L852" s="79">
        <v>1</v>
      </c>
      <c r="M852" s="34"/>
      <c r="N852" s="35">
        <f t="shared" si="65"/>
        <v>229.1015129164025</v>
      </c>
      <c r="O852" s="35">
        <f t="shared" si="66"/>
        <v>45312.1815499683</v>
      </c>
      <c r="P852" s="35">
        <f t="shared" si="69"/>
        <v>142.550439670798</v>
      </c>
      <c r="Q852" s="35">
        <f t="shared" si="67"/>
        <v>34926.052760495761</v>
      </c>
      <c r="S852" s="112">
        <v>10679</v>
      </c>
      <c r="T852" s="35">
        <v>26277.200000000001</v>
      </c>
    </row>
    <row r="853" spans="1:20" x14ac:dyDescent="0.25">
      <c r="A853" s="112" t="s">
        <v>712</v>
      </c>
      <c r="B853" s="79">
        <v>14250</v>
      </c>
      <c r="C853" s="86">
        <f t="shared" si="68"/>
        <v>37742.813918305597</v>
      </c>
      <c r="D853" s="79">
        <v>40500</v>
      </c>
      <c r="E853" s="79">
        <v>45</v>
      </c>
      <c r="F853" s="79">
        <v>616</v>
      </c>
      <c r="G853" s="79">
        <v>308400</v>
      </c>
      <c r="H853" s="79" t="s">
        <v>268</v>
      </c>
      <c r="I853" s="79" t="s">
        <v>83</v>
      </c>
      <c r="J853" s="79">
        <v>0</v>
      </c>
      <c r="K853" s="79">
        <v>0</v>
      </c>
      <c r="L853" s="79">
        <v>1</v>
      </c>
      <c r="M853" s="34"/>
      <c r="N853" s="35">
        <f t="shared" si="65"/>
        <v>151.14335921568221</v>
      </c>
      <c r="O853" s="35">
        <f t="shared" si="66"/>
        <v>35957.203105881868</v>
      </c>
      <c r="P853" s="35">
        <f t="shared" si="69"/>
        <v>94.043692838373687</v>
      </c>
      <c r="Q853" s="35">
        <f t="shared" si="67"/>
        <v>29105.243140604842</v>
      </c>
      <c r="S853" s="112">
        <v>10681</v>
      </c>
      <c r="T853" s="35">
        <v>26278.78</v>
      </c>
    </row>
    <row r="854" spans="1:20" x14ac:dyDescent="0.25">
      <c r="A854" s="112" t="s">
        <v>713</v>
      </c>
      <c r="B854" s="79">
        <v>12000</v>
      </c>
      <c r="C854" s="86">
        <f t="shared" si="68"/>
        <v>37736.470588235294</v>
      </c>
      <c r="D854" s="79">
        <v>43200</v>
      </c>
      <c r="E854" s="79">
        <v>43</v>
      </c>
      <c r="F854" s="79">
        <v>297</v>
      </c>
      <c r="G854" s="79">
        <v>308500</v>
      </c>
      <c r="H854" s="79" t="s">
        <v>268</v>
      </c>
      <c r="I854" s="79" t="s">
        <v>83</v>
      </c>
      <c r="J854" s="79">
        <v>0</v>
      </c>
      <c r="K854" s="79">
        <v>0</v>
      </c>
      <c r="L854" s="79">
        <v>1</v>
      </c>
      <c r="M854" s="34"/>
      <c r="N854" s="35">
        <f t="shared" si="65"/>
        <v>127.27861828689028</v>
      </c>
      <c r="O854" s="35">
        <f t="shared" si="66"/>
        <v>33093.434194426838</v>
      </c>
      <c r="P854" s="35">
        <f t="shared" si="69"/>
        <v>79.1946887059989</v>
      </c>
      <c r="Q854" s="35">
        <f t="shared" si="67"/>
        <v>27323.362644719869</v>
      </c>
      <c r="S854" s="112">
        <v>10687.5</v>
      </c>
      <c r="T854" s="35">
        <v>26283.93</v>
      </c>
    </row>
    <row r="855" spans="1:20" x14ac:dyDescent="0.25">
      <c r="A855" s="112" t="s">
        <v>714</v>
      </c>
      <c r="B855" s="79">
        <v>21500</v>
      </c>
      <c r="C855" s="86">
        <f t="shared" si="68"/>
        <v>40005.909797822707</v>
      </c>
      <c r="D855" s="79">
        <v>46100</v>
      </c>
      <c r="E855" s="79">
        <v>85</v>
      </c>
      <c r="F855" s="79">
        <v>558</v>
      </c>
      <c r="G855" s="79">
        <v>308600</v>
      </c>
      <c r="H855" s="79" t="s">
        <v>268</v>
      </c>
      <c r="I855" s="79" t="s">
        <v>83</v>
      </c>
      <c r="J855" s="79">
        <v>0</v>
      </c>
      <c r="K855" s="79">
        <v>0</v>
      </c>
      <c r="L855" s="79">
        <v>1</v>
      </c>
      <c r="M855" s="34"/>
      <c r="N855" s="35">
        <f t="shared" si="65"/>
        <v>228.04085776401178</v>
      </c>
      <c r="O855" s="35">
        <f t="shared" si="66"/>
        <v>45184.902931681412</v>
      </c>
      <c r="P855" s="35">
        <f t="shared" si="69"/>
        <v>141.89048393158134</v>
      </c>
      <c r="Q855" s="35">
        <f t="shared" si="67"/>
        <v>34846.858071789757</v>
      </c>
      <c r="S855" s="112">
        <v>10699</v>
      </c>
      <c r="T855" s="35">
        <v>26293.040000000001</v>
      </c>
    </row>
    <row r="856" spans="1:20" x14ac:dyDescent="0.25">
      <c r="A856" s="112" t="s">
        <v>715</v>
      </c>
      <c r="B856" s="79">
        <v>23250</v>
      </c>
      <c r="C856" s="86">
        <f t="shared" si="68"/>
        <v>65342.168674698798</v>
      </c>
      <c r="D856" s="79">
        <v>69000</v>
      </c>
      <c r="E856" s="79">
        <v>66</v>
      </c>
      <c r="F856" s="79">
        <v>1179</v>
      </c>
      <c r="G856" s="79">
        <v>308900</v>
      </c>
      <c r="H856" s="79" t="s">
        <v>268</v>
      </c>
      <c r="I856" s="79" t="s">
        <v>83</v>
      </c>
      <c r="J856" s="79">
        <v>0</v>
      </c>
      <c r="K856" s="79">
        <v>0</v>
      </c>
      <c r="L856" s="79">
        <v>1</v>
      </c>
      <c r="M856" s="34"/>
      <c r="N856" s="35">
        <f t="shared" si="65"/>
        <v>246.60232293084991</v>
      </c>
      <c r="O856" s="35">
        <f t="shared" si="66"/>
        <v>47412.27875170199</v>
      </c>
      <c r="P856" s="35">
        <f t="shared" si="69"/>
        <v>153.43970936787284</v>
      </c>
      <c r="Q856" s="35">
        <f t="shared" si="67"/>
        <v>36232.765124144738</v>
      </c>
      <c r="S856" s="112">
        <v>10724</v>
      </c>
      <c r="T856" s="35">
        <v>26312.84</v>
      </c>
    </row>
    <row r="857" spans="1:20" x14ac:dyDescent="0.25">
      <c r="A857" s="112" t="s">
        <v>1397</v>
      </c>
      <c r="B857" s="79">
        <v>14000</v>
      </c>
      <c r="C857" s="86">
        <f t="shared" si="68"/>
        <v>44301.605504587154</v>
      </c>
      <c r="D857" s="79">
        <v>48900</v>
      </c>
      <c r="E857" s="79">
        <v>1271</v>
      </c>
      <c r="F857" s="79">
        <v>12245</v>
      </c>
      <c r="G857" s="79">
        <v>309000</v>
      </c>
      <c r="H857" s="79" t="s">
        <v>1027</v>
      </c>
      <c r="I857" s="79" t="s">
        <v>83</v>
      </c>
      <c r="J857" s="79">
        <v>0</v>
      </c>
      <c r="K857" s="79">
        <v>0</v>
      </c>
      <c r="L857" s="79">
        <v>1</v>
      </c>
      <c r="M857" s="34"/>
      <c r="N857" s="35">
        <f t="shared" si="65"/>
        <v>148.49172133470532</v>
      </c>
      <c r="O857" s="35">
        <f t="shared" si="66"/>
        <v>35639.006560164635</v>
      </c>
      <c r="P857" s="35">
        <f t="shared" si="69"/>
        <v>92.393803490332033</v>
      </c>
      <c r="Q857" s="35">
        <f t="shared" si="67"/>
        <v>28907.256418839843</v>
      </c>
      <c r="S857" s="112">
        <v>10750</v>
      </c>
      <c r="T857" s="35">
        <v>26333.43</v>
      </c>
    </row>
    <row r="858" spans="1:20" x14ac:dyDescent="0.25">
      <c r="A858" s="112" t="s">
        <v>716</v>
      </c>
      <c r="B858" s="79">
        <v>21250</v>
      </c>
      <c r="C858" s="86">
        <f t="shared" si="68"/>
        <v>45200.361010830326</v>
      </c>
      <c r="D858" s="79">
        <v>49100</v>
      </c>
      <c r="E858" s="79">
        <v>44</v>
      </c>
      <c r="F858" s="79">
        <v>510</v>
      </c>
      <c r="G858" s="79">
        <v>310900</v>
      </c>
      <c r="H858" s="79" t="s">
        <v>268</v>
      </c>
      <c r="I858" s="79" t="s">
        <v>83</v>
      </c>
      <c r="J858" s="79">
        <v>0</v>
      </c>
      <c r="K858" s="79">
        <v>0</v>
      </c>
      <c r="L858" s="79">
        <v>1</v>
      </c>
      <c r="M858" s="34"/>
      <c r="N858" s="35">
        <f t="shared" si="65"/>
        <v>225.38921988303488</v>
      </c>
      <c r="O858" s="35">
        <f t="shared" si="66"/>
        <v>44866.706385964186</v>
      </c>
      <c r="P858" s="35">
        <f t="shared" si="69"/>
        <v>140.24059458353972</v>
      </c>
      <c r="Q858" s="35">
        <f t="shared" si="67"/>
        <v>34648.871350024769</v>
      </c>
      <c r="S858" s="112">
        <v>10793</v>
      </c>
      <c r="T858" s="35">
        <v>26367.48</v>
      </c>
    </row>
    <row r="859" spans="1:20" x14ac:dyDescent="0.25">
      <c r="A859" s="112" t="s">
        <v>717</v>
      </c>
      <c r="B859" s="79">
        <v>19500</v>
      </c>
      <c r="C859" s="86">
        <f t="shared" si="68"/>
        <v>41430.690010298662</v>
      </c>
      <c r="D859" s="79">
        <v>45100</v>
      </c>
      <c r="E859" s="79">
        <v>79</v>
      </c>
      <c r="F859" s="79">
        <v>892</v>
      </c>
      <c r="G859" s="79">
        <v>311000</v>
      </c>
      <c r="H859" s="79" t="s">
        <v>268</v>
      </c>
      <c r="I859" s="79" t="s">
        <v>83</v>
      </c>
      <c r="J859" s="79">
        <v>0</v>
      </c>
      <c r="K859" s="79">
        <v>0</v>
      </c>
      <c r="L859" s="79">
        <v>1</v>
      </c>
      <c r="M859" s="34"/>
      <c r="N859" s="35">
        <f t="shared" si="65"/>
        <v>206.82775471619669</v>
      </c>
      <c r="O859" s="35">
        <f t="shared" si="66"/>
        <v>42639.330565943601</v>
      </c>
      <c r="P859" s="35">
        <f t="shared" si="69"/>
        <v>128.6913691472482</v>
      </c>
      <c r="Q859" s="35">
        <f t="shared" si="67"/>
        <v>33262.96429766978</v>
      </c>
      <c r="S859" s="112">
        <v>10812</v>
      </c>
      <c r="T859" s="35">
        <v>26382.53</v>
      </c>
    </row>
    <row r="860" spans="1:20" x14ac:dyDescent="0.25">
      <c r="A860" s="112" t="s">
        <v>718</v>
      </c>
      <c r="B860" s="79">
        <v>8591</v>
      </c>
      <c r="C860" s="86">
        <f t="shared" si="68"/>
        <v>27357.939914163089</v>
      </c>
      <c r="D860" s="79">
        <v>33200</v>
      </c>
      <c r="E860" s="79">
        <v>164</v>
      </c>
      <c r="F860" s="79">
        <v>768</v>
      </c>
      <c r="G860" s="79">
        <v>311600</v>
      </c>
      <c r="H860" s="79" t="s">
        <v>268</v>
      </c>
      <c r="I860" s="79" t="s">
        <v>83</v>
      </c>
      <c r="J860" s="79">
        <v>0</v>
      </c>
      <c r="K860" s="79">
        <v>0</v>
      </c>
      <c r="L860" s="79">
        <v>1</v>
      </c>
      <c r="M860" s="34"/>
      <c r="N860" s="35">
        <f t="shared" si="65"/>
        <v>91.120884141889533</v>
      </c>
      <c r="O860" s="35">
        <f t="shared" si="66"/>
        <v>28754.506097026744</v>
      </c>
      <c r="P860" s="35">
        <f t="shared" si="69"/>
        <v>56.696797556103036</v>
      </c>
      <c r="Q860" s="35">
        <f t="shared" si="67"/>
        <v>24623.615706732366</v>
      </c>
      <c r="S860" s="112">
        <v>10875</v>
      </c>
      <c r="T860" s="35">
        <v>26432.42</v>
      </c>
    </row>
    <row r="861" spans="1:20" x14ac:dyDescent="0.25">
      <c r="A861" s="112" t="s">
        <v>1398</v>
      </c>
      <c r="B861" s="79">
        <v>11000</v>
      </c>
      <c r="C861" s="86">
        <f t="shared" si="68"/>
        <v>33370.098039215685</v>
      </c>
      <c r="D861" s="79">
        <v>38900</v>
      </c>
      <c r="E861" s="79">
        <v>899</v>
      </c>
      <c r="F861" s="79">
        <v>5425</v>
      </c>
      <c r="G861" s="79">
        <v>312300</v>
      </c>
      <c r="H861" s="79" t="s">
        <v>1027</v>
      </c>
      <c r="I861" s="79" t="s">
        <v>83</v>
      </c>
      <c r="J861" s="79">
        <v>0</v>
      </c>
      <c r="K861" s="79">
        <v>0</v>
      </c>
      <c r="L861" s="79">
        <v>1</v>
      </c>
      <c r="M861" s="34"/>
      <c r="N861" s="35">
        <f t="shared" si="65"/>
        <v>116.67206676298275</v>
      </c>
      <c r="O861" s="35">
        <f t="shared" si="66"/>
        <v>31820.648011557932</v>
      </c>
      <c r="P861" s="35">
        <f t="shared" si="69"/>
        <v>72.595131313832312</v>
      </c>
      <c r="Q861" s="35">
        <f t="shared" si="67"/>
        <v>26531.415757659877</v>
      </c>
      <c r="S861" s="112">
        <v>10898</v>
      </c>
      <c r="T861" s="35">
        <v>26450.639999999999</v>
      </c>
    </row>
    <row r="862" spans="1:20" x14ac:dyDescent="0.25">
      <c r="A862" s="112" t="s">
        <v>1399</v>
      </c>
      <c r="B862" s="79">
        <v>11600</v>
      </c>
      <c r="C862" s="86">
        <f t="shared" si="68"/>
        <v>39982.522097819681</v>
      </c>
      <c r="D862" s="79">
        <v>45300</v>
      </c>
      <c r="E862" s="79">
        <v>996</v>
      </c>
      <c r="F862" s="79">
        <v>7489</v>
      </c>
      <c r="G862" s="79">
        <v>312500</v>
      </c>
      <c r="H862" s="79" t="s">
        <v>1027</v>
      </c>
      <c r="I862" s="79" t="s">
        <v>83</v>
      </c>
      <c r="J862" s="79">
        <v>0</v>
      </c>
      <c r="K862" s="79">
        <v>0</v>
      </c>
      <c r="L862" s="79">
        <v>1</v>
      </c>
      <c r="M862" s="34"/>
      <c r="N862" s="35">
        <f t="shared" si="65"/>
        <v>123.03599767732727</v>
      </c>
      <c r="O862" s="35">
        <f t="shared" si="66"/>
        <v>32584.319721279273</v>
      </c>
      <c r="P862" s="35">
        <f t="shared" si="69"/>
        <v>76.554865749132261</v>
      </c>
      <c r="Q862" s="35">
        <f t="shared" si="67"/>
        <v>27006.583889895872</v>
      </c>
      <c r="S862" s="112">
        <v>10902.5</v>
      </c>
      <c r="T862" s="35">
        <v>26454.2</v>
      </c>
    </row>
    <row r="863" spans="1:20" x14ac:dyDescent="0.25">
      <c r="A863" s="112" t="s">
        <v>719</v>
      </c>
      <c r="B863" s="79">
        <v>21500</v>
      </c>
      <c r="C863" s="86">
        <f t="shared" si="68"/>
        <v>53520</v>
      </c>
      <c r="D863" s="79">
        <v>56800</v>
      </c>
      <c r="E863" s="79">
        <v>123</v>
      </c>
      <c r="F863" s="79">
        <v>2007</v>
      </c>
      <c r="G863" s="79">
        <v>312700</v>
      </c>
      <c r="H863" s="79" t="s">
        <v>268</v>
      </c>
      <c r="I863" s="79" t="s">
        <v>83</v>
      </c>
      <c r="J863" s="79">
        <v>0</v>
      </c>
      <c r="K863" s="79">
        <v>0</v>
      </c>
      <c r="L863" s="79">
        <v>1</v>
      </c>
      <c r="M863" s="34"/>
      <c r="N863" s="35">
        <f t="shared" si="65"/>
        <v>228.04085776401178</v>
      </c>
      <c r="O863" s="35">
        <f t="shared" si="66"/>
        <v>45184.902931681412</v>
      </c>
      <c r="P863" s="35">
        <f t="shared" si="69"/>
        <v>141.89048393158134</v>
      </c>
      <c r="Q863" s="35">
        <f t="shared" si="67"/>
        <v>34846.858071789757</v>
      </c>
      <c r="S863" s="112">
        <v>10904.5</v>
      </c>
      <c r="T863" s="35">
        <v>26455.78</v>
      </c>
    </row>
    <row r="864" spans="1:20" x14ac:dyDescent="0.25">
      <c r="A864" s="112" t="s">
        <v>720</v>
      </c>
      <c r="B864" s="79">
        <v>12000</v>
      </c>
      <c r="C864" s="86">
        <f t="shared" si="68"/>
        <v>34084.81973434535</v>
      </c>
      <c r="D864" s="79">
        <v>38300</v>
      </c>
      <c r="E864" s="79">
        <v>58</v>
      </c>
      <c r="F864" s="79">
        <v>469</v>
      </c>
      <c r="G864" s="79">
        <v>313300</v>
      </c>
      <c r="H864" s="79" t="s">
        <v>268</v>
      </c>
      <c r="I864" s="79" t="s">
        <v>83</v>
      </c>
      <c r="J864" s="79">
        <v>0</v>
      </c>
      <c r="K864" s="79">
        <v>0</v>
      </c>
      <c r="L864" s="79">
        <v>1</v>
      </c>
      <c r="M864" s="34"/>
      <c r="N864" s="35">
        <f t="shared" si="65"/>
        <v>127.27861828689028</v>
      </c>
      <c r="O864" s="35">
        <f t="shared" si="66"/>
        <v>33093.434194426838</v>
      </c>
      <c r="P864" s="35">
        <f t="shared" si="69"/>
        <v>79.1946887059989</v>
      </c>
      <c r="Q864" s="35">
        <f t="shared" si="67"/>
        <v>27323.362644719869</v>
      </c>
      <c r="S864" s="112">
        <v>10925</v>
      </c>
      <c r="T864" s="35">
        <v>26472.02</v>
      </c>
    </row>
    <row r="865" spans="1:20" x14ac:dyDescent="0.25">
      <c r="A865" s="112" t="s">
        <v>721</v>
      </c>
      <c r="B865" s="79">
        <v>23333</v>
      </c>
      <c r="C865" s="86">
        <f t="shared" si="68"/>
        <v>42338.461538461539</v>
      </c>
      <c r="D865" s="79">
        <v>47300</v>
      </c>
      <c r="E865" s="79">
        <v>45</v>
      </c>
      <c r="F865" s="79">
        <v>384</v>
      </c>
      <c r="G865" s="79">
        <v>313400</v>
      </c>
      <c r="H865" s="79" t="s">
        <v>268</v>
      </c>
      <c r="I865" s="79" t="s">
        <v>83</v>
      </c>
      <c r="J865" s="79">
        <v>0</v>
      </c>
      <c r="K865" s="79">
        <v>0</v>
      </c>
      <c r="L865" s="79">
        <v>1</v>
      </c>
      <c r="M865" s="34"/>
      <c r="N865" s="35">
        <f t="shared" si="65"/>
        <v>247.48266670733426</v>
      </c>
      <c r="O865" s="35">
        <f t="shared" si="66"/>
        <v>47517.920004880114</v>
      </c>
      <c r="P865" s="35">
        <f t="shared" si="69"/>
        <v>153.98747263142269</v>
      </c>
      <c r="Q865" s="35">
        <f t="shared" si="67"/>
        <v>36298.496715770721</v>
      </c>
      <c r="S865" s="112">
        <v>10930</v>
      </c>
      <c r="T865" s="35">
        <v>26475.98</v>
      </c>
    </row>
    <row r="866" spans="1:20" x14ac:dyDescent="0.25">
      <c r="A866" s="112" t="s">
        <v>722</v>
      </c>
      <c r="B866" s="79">
        <v>18500</v>
      </c>
      <c r="C866" s="86">
        <f t="shared" si="68"/>
        <v>41983.527454242925</v>
      </c>
      <c r="D866" s="79">
        <v>45300</v>
      </c>
      <c r="E866" s="79">
        <v>44</v>
      </c>
      <c r="F866" s="79">
        <v>557</v>
      </c>
      <c r="G866" s="79">
        <v>313500</v>
      </c>
      <c r="H866" s="79" t="s">
        <v>268</v>
      </c>
      <c r="I866" s="79" t="s">
        <v>83</v>
      </c>
      <c r="J866" s="79">
        <v>0</v>
      </c>
      <c r="K866" s="79">
        <v>0</v>
      </c>
      <c r="L866" s="79">
        <v>1</v>
      </c>
      <c r="M866" s="34"/>
      <c r="N866" s="35">
        <f t="shared" si="65"/>
        <v>196.22120319228918</v>
      </c>
      <c r="O866" s="35">
        <f t="shared" si="66"/>
        <v>41366.544383074703</v>
      </c>
      <c r="P866" s="35">
        <f t="shared" si="69"/>
        <v>122.09181175508162</v>
      </c>
      <c r="Q866" s="35">
        <f t="shared" si="67"/>
        <v>32471.017410609795</v>
      </c>
      <c r="S866" s="112">
        <v>10944</v>
      </c>
      <c r="T866" s="35">
        <v>26487.07</v>
      </c>
    </row>
    <row r="867" spans="1:20" x14ac:dyDescent="0.25">
      <c r="A867" s="112" t="s">
        <v>723</v>
      </c>
      <c r="B867" s="79">
        <v>18172</v>
      </c>
      <c r="C867" s="86">
        <f t="shared" si="68"/>
        <v>37437.130801687767</v>
      </c>
      <c r="D867" s="79">
        <v>40700</v>
      </c>
      <c r="E867" s="79">
        <v>57</v>
      </c>
      <c r="F867" s="79">
        <v>654</v>
      </c>
      <c r="G867" s="79">
        <v>314200</v>
      </c>
      <c r="H867" s="79" t="s">
        <v>268</v>
      </c>
      <c r="I867" s="79" t="s">
        <v>83</v>
      </c>
      <c r="J867" s="79">
        <v>0</v>
      </c>
      <c r="K867" s="79">
        <v>0</v>
      </c>
      <c r="L867" s="79">
        <v>1</v>
      </c>
      <c r="M867" s="34"/>
      <c r="N867" s="35">
        <f t="shared" si="65"/>
        <v>192.74225429244751</v>
      </c>
      <c r="O867" s="35">
        <f t="shared" si="66"/>
        <v>40949.070515093699</v>
      </c>
      <c r="P867" s="35">
        <f t="shared" si="69"/>
        <v>119.92715693045099</v>
      </c>
      <c r="Q867" s="35">
        <f t="shared" si="67"/>
        <v>32211.258831654119</v>
      </c>
      <c r="S867" s="112">
        <v>10955</v>
      </c>
      <c r="T867" s="35">
        <v>26495.78</v>
      </c>
    </row>
    <row r="868" spans="1:20" x14ac:dyDescent="0.25">
      <c r="A868" s="112" t="s">
        <v>724</v>
      </c>
      <c r="B868" s="79">
        <v>20500.5</v>
      </c>
      <c r="C868" s="86">
        <f t="shared" si="68"/>
        <v>41213.384813384815</v>
      </c>
      <c r="D868" s="79">
        <v>44600</v>
      </c>
      <c r="E868" s="79">
        <v>59</v>
      </c>
      <c r="F868" s="79">
        <v>718</v>
      </c>
      <c r="G868" s="79">
        <v>314300</v>
      </c>
      <c r="H868" s="79" t="s">
        <v>268</v>
      </c>
      <c r="I868" s="79" t="s">
        <v>83</v>
      </c>
      <c r="J868" s="79">
        <v>0</v>
      </c>
      <c r="K868" s="79">
        <v>0</v>
      </c>
      <c r="L868" s="79">
        <v>1</v>
      </c>
      <c r="M868" s="34"/>
      <c r="N868" s="35">
        <f t="shared" si="65"/>
        <v>217.43960951586621</v>
      </c>
      <c r="O868" s="35">
        <f t="shared" si="66"/>
        <v>43912.753141903944</v>
      </c>
      <c r="P868" s="35">
        <f t="shared" si="69"/>
        <v>135.29422631811084</v>
      </c>
      <c r="Q868" s="35">
        <f t="shared" si="67"/>
        <v>34055.307158173302</v>
      </c>
      <c r="S868" s="112">
        <v>10955.5</v>
      </c>
      <c r="T868" s="35">
        <v>26496.17</v>
      </c>
    </row>
    <row r="869" spans="1:20" x14ac:dyDescent="0.25">
      <c r="A869" s="112" t="s">
        <v>725</v>
      </c>
      <c r="B869" s="79">
        <v>19500</v>
      </c>
      <c r="C869" s="86">
        <f t="shared" si="68"/>
        <v>48442.685185185182</v>
      </c>
      <c r="D869" s="79">
        <v>52900</v>
      </c>
      <c r="E869" s="79">
        <v>91</v>
      </c>
      <c r="F869" s="79">
        <v>989</v>
      </c>
      <c r="G869" s="79">
        <v>314400</v>
      </c>
      <c r="H869" s="79" t="s">
        <v>268</v>
      </c>
      <c r="I869" s="79" t="s">
        <v>83</v>
      </c>
      <c r="J869" s="79">
        <v>0</v>
      </c>
      <c r="K869" s="79">
        <v>0</v>
      </c>
      <c r="L869" s="79">
        <v>1</v>
      </c>
      <c r="M869" s="34"/>
      <c r="N869" s="35">
        <f t="shared" si="65"/>
        <v>206.82775471619669</v>
      </c>
      <c r="O869" s="35">
        <f t="shared" si="66"/>
        <v>42639.330565943601</v>
      </c>
      <c r="P869" s="35">
        <f t="shared" si="69"/>
        <v>128.6913691472482</v>
      </c>
      <c r="Q869" s="35">
        <f t="shared" si="67"/>
        <v>33262.96429766978</v>
      </c>
      <c r="S869" s="112">
        <v>11000</v>
      </c>
      <c r="T869" s="35">
        <v>26531.42</v>
      </c>
    </row>
    <row r="870" spans="1:20" x14ac:dyDescent="0.25">
      <c r="A870" s="112" t="s">
        <v>1400</v>
      </c>
      <c r="B870" s="79">
        <v>4977</v>
      </c>
      <c r="C870" s="86">
        <f t="shared" si="68"/>
        <v>28613.667425968109</v>
      </c>
      <c r="D870" s="79">
        <v>34700</v>
      </c>
      <c r="E870" s="79">
        <v>154</v>
      </c>
      <c r="F870" s="79">
        <v>724</v>
      </c>
      <c r="G870" s="79">
        <v>314600</v>
      </c>
      <c r="H870" s="79" t="s">
        <v>1027</v>
      </c>
      <c r="I870" s="79" t="s">
        <v>85</v>
      </c>
      <c r="J870" s="79">
        <v>0</v>
      </c>
      <c r="K870" s="79">
        <v>0</v>
      </c>
      <c r="L870" s="79">
        <v>1</v>
      </c>
      <c r="M870" s="34"/>
      <c r="N870" s="35">
        <f t="shared" si="65"/>
        <v>52.788806934487745</v>
      </c>
      <c r="O870" s="35">
        <f t="shared" si="66"/>
        <v>24154.656832138528</v>
      </c>
      <c r="P870" s="35">
        <f t="shared" si="69"/>
        <v>32.84599714081304</v>
      </c>
      <c r="Q870" s="35">
        <f t="shared" si="67"/>
        <v>21761.519656897566</v>
      </c>
      <c r="S870" s="112">
        <v>11014</v>
      </c>
      <c r="T870" s="35">
        <v>26542.5</v>
      </c>
    </row>
    <row r="871" spans="1:20" x14ac:dyDescent="0.25">
      <c r="A871" s="112" t="s">
        <v>726</v>
      </c>
      <c r="B871" s="79">
        <v>14256.5</v>
      </c>
      <c r="C871" s="86">
        <f t="shared" si="68"/>
        <v>47116.908625106749</v>
      </c>
      <c r="D871" s="79">
        <v>52100</v>
      </c>
      <c r="E871" s="79">
        <v>112</v>
      </c>
      <c r="F871" s="79">
        <v>1059</v>
      </c>
      <c r="G871" s="79">
        <v>314900</v>
      </c>
      <c r="H871" s="79" t="s">
        <v>268</v>
      </c>
      <c r="I871" s="79" t="s">
        <v>83</v>
      </c>
      <c r="J871" s="79">
        <v>0</v>
      </c>
      <c r="K871" s="79">
        <v>0</v>
      </c>
      <c r="L871" s="79">
        <v>1</v>
      </c>
      <c r="M871" s="34"/>
      <c r="N871" s="35">
        <f t="shared" si="65"/>
        <v>151.21230180058762</v>
      </c>
      <c r="O871" s="35">
        <f t="shared" si="66"/>
        <v>35965.476216070514</v>
      </c>
      <c r="P871" s="35">
        <f t="shared" si="69"/>
        <v>94.08658996142276</v>
      </c>
      <c r="Q871" s="35">
        <f t="shared" si="67"/>
        <v>29110.390795370731</v>
      </c>
      <c r="S871" s="112">
        <v>11014.5</v>
      </c>
      <c r="T871" s="35">
        <v>26542.9</v>
      </c>
    </row>
    <row r="872" spans="1:20" x14ac:dyDescent="0.25">
      <c r="A872" s="112" t="s">
        <v>1401</v>
      </c>
      <c r="B872" s="79">
        <v>6000</v>
      </c>
      <c r="C872" s="86">
        <f t="shared" si="68"/>
        <v>29928.125</v>
      </c>
      <c r="D872" s="79">
        <v>36600</v>
      </c>
      <c r="E872" s="79">
        <v>350</v>
      </c>
      <c r="F872" s="79">
        <v>1570</v>
      </c>
      <c r="G872" s="79">
        <v>315000</v>
      </c>
      <c r="H872" s="79" t="s">
        <v>1027</v>
      </c>
      <c r="I872" s="79" t="s">
        <v>83</v>
      </c>
      <c r="J872" s="79">
        <v>0</v>
      </c>
      <c r="K872" s="79">
        <v>0</v>
      </c>
      <c r="L872" s="79">
        <v>1</v>
      </c>
      <c r="M872" s="34"/>
      <c r="N872" s="35">
        <f t="shared" si="65"/>
        <v>63.639309143445139</v>
      </c>
      <c r="O872" s="35">
        <f t="shared" si="66"/>
        <v>25456.717097213419</v>
      </c>
      <c r="P872" s="35">
        <f t="shared" si="69"/>
        <v>39.59734435299945</v>
      </c>
      <c r="Q872" s="35">
        <f t="shared" si="67"/>
        <v>22571.681322359935</v>
      </c>
      <c r="S872" s="112">
        <v>11028</v>
      </c>
      <c r="T872" s="35">
        <v>26553.59</v>
      </c>
    </row>
    <row r="873" spans="1:20" x14ac:dyDescent="0.25">
      <c r="A873" s="112" t="s">
        <v>727</v>
      </c>
      <c r="B873" s="79">
        <v>14250</v>
      </c>
      <c r="C873" s="86">
        <f t="shared" si="68"/>
        <v>46624.719101123599</v>
      </c>
      <c r="D873" s="79">
        <v>53200</v>
      </c>
      <c r="E873" s="79">
        <v>66</v>
      </c>
      <c r="F873" s="79">
        <v>468</v>
      </c>
      <c r="G873" s="79">
        <v>315100</v>
      </c>
      <c r="H873" s="79" t="s">
        <v>268</v>
      </c>
      <c r="I873" s="79" t="s">
        <v>83</v>
      </c>
      <c r="J873" s="79">
        <v>0</v>
      </c>
      <c r="K873" s="79">
        <v>0</v>
      </c>
      <c r="L873" s="79">
        <v>1</v>
      </c>
      <c r="M873" s="34"/>
      <c r="N873" s="35">
        <f t="shared" si="65"/>
        <v>151.14335921568221</v>
      </c>
      <c r="O873" s="35">
        <f t="shared" si="66"/>
        <v>35957.203105881868</v>
      </c>
      <c r="P873" s="35">
        <f t="shared" si="69"/>
        <v>94.043692838373687</v>
      </c>
      <c r="Q873" s="35">
        <f t="shared" si="67"/>
        <v>29105.243140604842</v>
      </c>
      <c r="S873" s="112">
        <v>11050.5</v>
      </c>
      <c r="T873" s="35">
        <v>26571.41</v>
      </c>
    </row>
    <row r="874" spans="1:20" x14ac:dyDescent="0.25">
      <c r="A874" s="112" t="s">
        <v>1402</v>
      </c>
      <c r="B874" s="79">
        <v>9431</v>
      </c>
      <c r="C874" s="86">
        <f t="shared" si="68"/>
        <v>38809.145607701561</v>
      </c>
      <c r="D874" s="79">
        <v>44300</v>
      </c>
      <c r="E874" s="79">
        <v>515</v>
      </c>
      <c r="F874" s="79">
        <v>3640</v>
      </c>
      <c r="G874" s="79">
        <v>315200</v>
      </c>
      <c r="H874" s="79" t="s">
        <v>1027</v>
      </c>
      <c r="I874" s="79" t="s">
        <v>83</v>
      </c>
      <c r="J874" s="79">
        <v>0</v>
      </c>
      <c r="K874" s="79">
        <v>0</v>
      </c>
      <c r="L874" s="79">
        <v>1</v>
      </c>
      <c r="M874" s="34"/>
      <c r="N874" s="35">
        <f t="shared" si="65"/>
        <v>100.03038742197185</v>
      </c>
      <c r="O874" s="35">
        <f t="shared" si="66"/>
        <v>29823.646490636624</v>
      </c>
      <c r="P874" s="35">
        <f t="shared" si="69"/>
        <v>62.240425765522957</v>
      </c>
      <c r="Q874" s="35">
        <f t="shared" si="67"/>
        <v>25288.851091862754</v>
      </c>
      <c r="S874" s="112">
        <v>11071</v>
      </c>
      <c r="T874" s="35">
        <v>26587.64</v>
      </c>
    </row>
    <row r="875" spans="1:20" x14ac:dyDescent="0.25">
      <c r="A875" s="112" t="s">
        <v>1403</v>
      </c>
      <c r="B875" s="79">
        <v>4500</v>
      </c>
      <c r="C875" s="86">
        <f t="shared" si="68"/>
        <v>26817.651956702746</v>
      </c>
      <c r="D875" s="79">
        <v>33000</v>
      </c>
      <c r="E875" s="79">
        <v>225</v>
      </c>
      <c r="F875" s="79">
        <v>976</v>
      </c>
      <c r="G875" s="79">
        <v>315300</v>
      </c>
      <c r="H875" s="79" t="s">
        <v>1027</v>
      </c>
      <c r="I875" s="79" t="s">
        <v>85</v>
      </c>
      <c r="J875" s="79">
        <v>0</v>
      </c>
      <c r="K875" s="79">
        <v>0</v>
      </c>
      <c r="L875" s="79">
        <v>1</v>
      </c>
      <c r="M875" s="34"/>
      <c r="N875" s="35">
        <f t="shared" si="65"/>
        <v>47.729481857583856</v>
      </c>
      <c r="O875" s="35">
        <f t="shared" si="66"/>
        <v>23547.537822910061</v>
      </c>
      <c r="P875" s="35">
        <f t="shared" si="69"/>
        <v>29.698008264749586</v>
      </c>
      <c r="Q875" s="35">
        <f t="shared" si="67"/>
        <v>21383.760991769952</v>
      </c>
      <c r="S875" s="112">
        <v>11082.5</v>
      </c>
      <c r="T875" s="35">
        <v>26596.75</v>
      </c>
    </row>
    <row r="876" spans="1:20" x14ac:dyDescent="0.25">
      <c r="A876" s="112" t="s">
        <v>1404</v>
      </c>
      <c r="B876" s="79">
        <v>9500</v>
      </c>
      <c r="C876" s="86">
        <f t="shared" si="68"/>
        <v>33133.333333333336</v>
      </c>
      <c r="D876" s="79">
        <v>39200</v>
      </c>
      <c r="E876" s="79">
        <v>247</v>
      </c>
      <c r="F876" s="79">
        <v>1349</v>
      </c>
      <c r="G876" s="79">
        <v>315400</v>
      </c>
      <c r="H876" s="79" t="s">
        <v>1027</v>
      </c>
      <c r="I876" s="79" t="s">
        <v>83</v>
      </c>
      <c r="J876" s="79">
        <v>0</v>
      </c>
      <c r="K876" s="79">
        <v>0</v>
      </c>
      <c r="L876" s="79">
        <v>1</v>
      </c>
      <c r="M876" s="34"/>
      <c r="N876" s="35">
        <f t="shared" si="65"/>
        <v>100.76223947712148</v>
      </c>
      <c r="O876" s="35">
        <f t="shared" si="66"/>
        <v>29911.468737254578</v>
      </c>
      <c r="P876" s="35">
        <f t="shared" si="69"/>
        <v>62.695795225582451</v>
      </c>
      <c r="Q876" s="35">
        <f t="shared" si="67"/>
        <v>25343.495427069895</v>
      </c>
      <c r="S876" s="112">
        <v>11083</v>
      </c>
      <c r="T876" s="35">
        <v>26597.15</v>
      </c>
    </row>
    <row r="877" spans="1:20" x14ac:dyDescent="0.25">
      <c r="A877" s="112" t="s">
        <v>1405</v>
      </c>
      <c r="B877" s="79">
        <v>6750</v>
      </c>
      <c r="C877" s="86">
        <f t="shared" si="68"/>
        <v>27545.209580838324</v>
      </c>
      <c r="D877" s="79">
        <v>33700</v>
      </c>
      <c r="E877" s="79">
        <v>183</v>
      </c>
      <c r="F877" s="79">
        <v>819</v>
      </c>
      <c r="G877" s="79">
        <v>315500</v>
      </c>
      <c r="H877" s="79" t="s">
        <v>1027</v>
      </c>
      <c r="I877" s="79" t="s">
        <v>85</v>
      </c>
      <c r="J877" s="79">
        <v>0</v>
      </c>
      <c r="K877" s="79">
        <v>0</v>
      </c>
      <c r="L877" s="79">
        <v>1</v>
      </c>
      <c r="M877" s="34"/>
      <c r="N877" s="35">
        <f t="shared" si="65"/>
        <v>71.594222786375781</v>
      </c>
      <c r="O877" s="35">
        <f t="shared" si="66"/>
        <v>26411.306734365095</v>
      </c>
      <c r="P877" s="35">
        <f t="shared" si="69"/>
        <v>44.547012397124377</v>
      </c>
      <c r="Q877" s="35">
        <f t="shared" si="67"/>
        <v>23165.641487654924</v>
      </c>
      <c r="S877" s="112">
        <v>11124</v>
      </c>
      <c r="T877" s="35">
        <v>26629.62</v>
      </c>
    </row>
    <row r="878" spans="1:20" x14ac:dyDescent="0.25">
      <c r="A878" s="112" t="s">
        <v>1406</v>
      </c>
      <c r="B878" s="79">
        <v>5432</v>
      </c>
      <c r="C878" s="86">
        <f t="shared" si="68"/>
        <v>27134.682612695491</v>
      </c>
      <c r="D878" s="79">
        <v>32700</v>
      </c>
      <c r="E878" s="79">
        <v>185</v>
      </c>
      <c r="F878" s="79">
        <v>902</v>
      </c>
      <c r="G878" s="79">
        <v>316000</v>
      </c>
      <c r="H878" s="79" t="s">
        <v>1027</v>
      </c>
      <c r="I878" s="79" t="s">
        <v>85</v>
      </c>
      <c r="J878" s="79">
        <v>0</v>
      </c>
      <c r="K878" s="79">
        <v>0</v>
      </c>
      <c r="L878" s="79">
        <v>1</v>
      </c>
      <c r="M878" s="34"/>
      <c r="N878" s="35">
        <f t="shared" si="65"/>
        <v>57.614787877865666</v>
      </c>
      <c r="O878" s="35">
        <f t="shared" si="66"/>
        <v>24733.77454534388</v>
      </c>
      <c r="P878" s="35">
        <f t="shared" si="69"/>
        <v>35.848795754248833</v>
      </c>
      <c r="Q878" s="35">
        <f t="shared" si="67"/>
        <v>22121.855490509861</v>
      </c>
      <c r="S878" s="112">
        <v>11188</v>
      </c>
      <c r="T878" s="35">
        <v>26680.3</v>
      </c>
    </row>
    <row r="879" spans="1:20" x14ac:dyDescent="0.25">
      <c r="A879" s="112" t="s">
        <v>1407</v>
      </c>
      <c r="B879" s="79">
        <v>9745</v>
      </c>
      <c r="C879" s="86">
        <f t="shared" si="68"/>
        <v>33201.517706576728</v>
      </c>
      <c r="D879" s="79">
        <v>39000</v>
      </c>
      <c r="E879" s="79">
        <v>529</v>
      </c>
      <c r="F879" s="79">
        <v>3029</v>
      </c>
      <c r="G879" s="79">
        <v>316100</v>
      </c>
      <c r="H879" s="79" t="s">
        <v>1027</v>
      </c>
      <c r="I879" s="79" t="s">
        <v>83</v>
      </c>
      <c r="J879" s="79">
        <v>0</v>
      </c>
      <c r="K879" s="79">
        <v>0</v>
      </c>
      <c r="L879" s="79">
        <v>1</v>
      </c>
      <c r="M879" s="34"/>
      <c r="N879" s="35">
        <f t="shared" si="65"/>
        <v>103.36084460047881</v>
      </c>
      <c r="O879" s="35">
        <f t="shared" si="66"/>
        <v>30223.30135205746</v>
      </c>
      <c r="P879" s="35">
        <f t="shared" si="69"/>
        <v>64.312686786663264</v>
      </c>
      <c r="Q879" s="35">
        <f t="shared" si="67"/>
        <v>25537.522414399591</v>
      </c>
      <c r="S879" s="112">
        <v>11188.5</v>
      </c>
      <c r="T879" s="35">
        <v>26680.7</v>
      </c>
    </row>
    <row r="880" spans="1:20" x14ac:dyDescent="0.25">
      <c r="A880" s="112" t="s">
        <v>1408</v>
      </c>
      <c r="B880" s="79">
        <v>5500</v>
      </c>
      <c r="C880" s="86">
        <f t="shared" si="68"/>
        <v>29342.943305186971</v>
      </c>
      <c r="D880" s="79">
        <v>34900</v>
      </c>
      <c r="E880" s="79">
        <v>264</v>
      </c>
      <c r="F880" s="79">
        <v>1394</v>
      </c>
      <c r="G880" s="79">
        <v>316200</v>
      </c>
      <c r="H880" s="79" t="s">
        <v>1027</v>
      </c>
      <c r="I880" s="79" t="s">
        <v>85</v>
      </c>
      <c r="J880" s="79">
        <v>0</v>
      </c>
      <c r="K880" s="79">
        <v>0</v>
      </c>
      <c r="L880" s="79">
        <v>1</v>
      </c>
      <c r="M880" s="34"/>
      <c r="N880" s="35">
        <f t="shared" si="65"/>
        <v>58.336033381491376</v>
      </c>
      <c r="O880" s="35">
        <f t="shared" si="66"/>
        <v>24820.324005778966</v>
      </c>
      <c r="P880" s="35">
        <f t="shared" si="69"/>
        <v>36.297565656916156</v>
      </c>
      <c r="Q880" s="35">
        <f t="shared" si="67"/>
        <v>22175.70787882994</v>
      </c>
      <c r="S880" s="112">
        <v>11200</v>
      </c>
      <c r="T880" s="35">
        <v>26689.81</v>
      </c>
    </row>
    <row r="881" spans="1:20" x14ac:dyDescent="0.25">
      <c r="A881" s="112" t="s">
        <v>1409</v>
      </c>
      <c r="B881" s="79">
        <v>6168.5</v>
      </c>
      <c r="C881" s="86">
        <f t="shared" si="68"/>
        <v>35298.220640569394</v>
      </c>
      <c r="D881" s="79">
        <v>41100</v>
      </c>
      <c r="E881" s="79">
        <v>119</v>
      </c>
      <c r="F881" s="79">
        <v>724</v>
      </c>
      <c r="G881" s="79">
        <v>316300</v>
      </c>
      <c r="H881" s="79" t="s">
        <v>1027</v>
      </c>
      <c r="I881" s="79" t="s">
        <v>83</v>
      </c>
      <c r="J881" s="79">
        <v>0</v>
      </c>
      <c r="K881" s="79">
        <v>0</v>
      </c>
      <c r="L881" s="79">
        <v>1</v>
      </c>
      <c r="M881" s="34"/>
      <c r="N881" s="35">
        <f t="shared" si="65"/>
        <v>65.426513075223554</v>
      </c>
      <c r="O881" s="35">
        <f t="shared" si="66"/>
        <v>25671.181569026827</v>
      </c>
      <c r="P881" s="35">
        <f t="shared" si="69"/>
        <v>40.70936977357951</v>
      </c>
      <c r="Q881" s="35">
        <f t="shared" si="67"/>
        <v>22705.124372829541</v>
      </c>
      <c r="S881" s="112">
        <v>11207.5</v>
      </c>
      <c r="T881" s="35">
        <v>26695.74</v>
      </c>
    </row>
    <row r="882" spans="1:20" x14ac:dyDescent="0.25">
      <c r="A882" s="112" t="s">
        <v>728</v>
      </c>
      <c r="B882" s="79">
        <v>12000</v>
      </c>
      <c r="C882" s="86">
        <f t="shared" si="68"/>
        <v>34250.411861614499</v>
      </c>
      <c r="D882" s="79">
        <v>39600</v>
      </c>
      <c r="E882" s="79">
        <v>82</v>
      </c>
      <c r="F882" s="79">
        <v>525</v>
      </c>
      <c r="G882" s="79">
        <v>316400</v>
      </c>
      <c r="H882" s="79" t="s">
        <v>268</v>
      </c>
      <c r="I882" s="79" t="s">
        <v>83</v>
      </c>
      <c r="J882" s="79">
        <v>0</v>
      </c>
      <c r="K882" s="79">
        <v>0</v>
      </c>
      <c r="L882" s="79">
        <v>1</v>
      </c>
      <c r="M882" s="34"/>
      <c r="N882" s="35">
        <f t="shared" si="65"/>
        <v>127.27861828689028</v>
      </c>
      <c r="O882" s="35">
        <f t="shared" si="66"/>
        <v>33093.434194426838</v>
      </c>
      <c r="P882" s="35">
        <f t="shared" si="69"/>
        <v>79.1946887059989</v>
      </c>
      <c r="Q882" s="35">
        <f t="shared" si="67"/>
        <v>27323.362644719869</v>
      </c>
      <c r="S882" s="112">
        <v>11250</v>
      </c>
      <c r="T882" s="35">
        <v>26729.4</v>
      </c>
    </row>
    <row r="883" spans="1:20" x14ac:dyDescent="0.25">
      <c r="A883" s="112" t="s">
        <v>729</v>
      </c>
      <c r="B883" s="79">
        <v>14898</v>
      </c>
      <c r="C883" s="86">
        <f t="shared" si="68"/>
        <v>35197.660818713448</v>
      </c>
      <c r="D883" s="79">
        <v>41000</v>
      </c>
      <c r="E883" s="79">
        <v>121</v>
      </c>
      <c r="F883" s="79">
        <v>734</v>
      </c>
      <c r="G883" s="79">
        <v>316500</v>
      </c>
      <c r="H883" s="79" t="s">
        <v>268</v>
      </c>
      <c r="I883" s="79" t="s">
        <v>83</v>
      </c>
      <c r="J883" s="79">
        <v>0</v>
      </c>
      <c r="K883" s="79">
        <v>0</v>
      </c>
      <c r="L883" s="79">
        <v>1</v>
      </c>
      <c r="M883" s="34"/>
      <c r="N883" s="35">
        <f t="shared" si="65"/>
        <v>158.01640460317427</v>
      </c>
      <c r="O883" s="35">
        <f t="shared" si="66"/>
        <v>36781.968552380917</v>
      </c>
      <c r="P883" s="35">
        <f t="shared" si="69"/>
        <v>98.320206028497623</v>
      </c>
      <c r="Q883" s="35">
        <f t="shared" si="67"/>
        <v>29618.424723419714</v>
      </c>
      <c r="S883" s="112">
        <v>11256</v>
      </c>
      <c r="T883" s="35">
        <v>26734.15</v>
      </c>
    </row>
    <row r="884" spans="1:20" x14ac:dyDescent="0.25">
      <c r="A884" s="112" t="s">
        <v>730</v>
      </c>
      <c r="B884" s="79">
        <v>17000</v>
      </c>
      <c r="C884" s="86">
        <f t="shared" si="68"/>
        <v>42593.793103448275</v>
      </c>
      <c r="D884" s="79">
        <v>47600</v>
      </c>
      <c r="E884" s="79">
        <v>61</v>
      </c>
      <c r="F884" s="79">
        <v>519</v>
      </c>
      <c r="G884" s="79">
        <v>316600</v>
      </c>
      <c r="H884" s="79" t="s">
        <v>268</v>
      </c>
      <c r="I884" s="79" t="s">
        <v>83</v>
      </c>
      <c r="J884" s="79">
        <v>0</v>
      </c>
      <c r="K884" s="79">
        <v>0</v>
      </c>
      <c r="L884" s="79">
        <v>1</v>
      </c>
      <c r="M884" s="34"/>
      <c r="N884" s="35">
        <f t="shared" si="65"/>
        <v>180.31137590642788</v>
      </c>
      <c r="O884" s="35">
        <f t="shared" si="66"/>
        <v>39457.365108771344</v>
      </c>
      <c r="P884" s="35">
        <f t="shared" si="69"/>
        <v>112.19247566683177</v>
      </c>
      <c r="Q884" s="35">
        <f t="shared" si="67"/>
        <v>31283.097080019812</v>
      </c>
      <c r="S884" s="112">
        <v>11278</v>
      </c>
      <c r="T884" s="35">
        <v>26751.58</v>
      </c>
    </row>
    <row r="885" spans="1:20" x14ac:dyDescent="0.25">
      <c r="A885" s="112" t="s">
        <v>1410</v>
      </c>
      <c r="B885" s="79">
        <v>9460</v>
      </c>
      <c r="C885" s="86">
        <f t="shared" si="68"/>
        <v>29559.726443768996</v>
      </c>
      <c r="D885" s="79">
        <v>35300</v>
      </c>
      <c r="E885" s="79">
        <v>107</v>
      </c>
      <c r="F885" s="79">
        <v>551</v>
      </c>
      <c r="G885" s="79">
        <v>316700</v>
      </c>
      <c r="H885" s="79" t="s">
        <v>1027</v>
      </c>
      <c r="I885" s="79" t="s">
        <v>83</v>
      </c>
      <c r="J885" s="79">
        <v>0</v>
      </c>
      <c r="K885" s="79">
        <v>0</v>
      </c>
      <c r="L885" s="79">
        <v>1</v>
      </c>
      <c r="M885" s="34"/>
      <c r="N885" s="35">
        <f t="shared" si="65"/>
        <v>100.33797741616517</v>
      </c>
      <c r="O885" s="35">
        <f t="shared" si="66"/>
        <v>29860.557289939821</v>
      </c>
      <c r="P885" s="35">
        <f t="shared" si="69"/>
        <v>62.431812929895791</v>
      </c>
      <c r="Q885" s="35">
        <f t="shared" si="67"/>
        <v>25311.817551587497</v>
      </c>
      <c r="S885" s="112">
        <v>11300</v>
      </c>
      <c r="T885" s="35">
        <v>26769</v>
      </c>
    </row>
    <row r="886" spans="1:20" x14ac:dyDescent="0.25">
      <c r="A886" s="112" t="s">
        <v>1411</v>
      </c>
      <c r="B886" s="79">
        <v>12250</v>
      </c>
      <c r="C886" s="86">
        <f t="shared" si="68"/>
        <v>46803.065917220236</v>
      </c>
      <c r="D886" s="79">
        <v>52200</v>
      </c>
      <c r="E886" s="79">
        <v>607</v>
      </c>
      <c r="F886" s="79">
        <v>5264</v>
      </c>
      <c r="G886" s="79">
        <v>317000</v>
      </c>
      <c r="H886" s="79" t="s">
        <v>1027</v>
      </c>
      <c r="I886" s="79" t="s">
        <v>83</v>
      </c>
      <c r="J886" s="79">
        <v>0</v>
      </c>
      <c r="K886" s="79">
        <v>0</v>
      </c>
      <c r="L886" s="79">
        <v>1</v>
      </c>
      <c r="M886" s="34"/>
      <c r="N886" s="35">
        <f t="shared" si="65"/>
        <v>129.93025616786716</v>
      </c>
      <c r="O886" s="35">
        <f t="shared" si="66"/>
        <v>33411.630740144057</v>
      </c>
      <c r="P886" s="35">
        <f t="shared" si="69"/>
        <v>80.844578054040539</v>
      </c>
      <c r="Q886" s="35">
        <f t="shared" si="67"/>
        <v>27521.349366484865</v>
      </c>
      <c r="S886" s="112">
        <v>11306</v>
      </c>
      <c r="T886" s="35">
        <v>26773.75</v>
      </c>
    </row>
    <row r="887" spans="1:20" x14ac:dyDescent="0.25">
      <c r="A887" s="112" t="s">
        <v>1412</v>
      </c>
      <c r="B887" s="79">
        <v>6366</v>
      </c>
      <c r="C887" s="86">
        <f t="shared" si="68"/>
        <v>31138.032100488486</v>
      </c>
      <c r="D887" s="79">
        <v>38400</v>
      </c>
      <c r="E887" s="79">
        <v>271</v>
      </c>
      <c r="F887" s="79">
        <v>1162</v>
      </c>
      <c r="G887" s="79">
        <v>317200</v>
      </c>
      <c r="H887" s="79" t="s">
        <v>1027</v>
      </c>
      <c r="I887" s="79" t="s">
        <v>83</v>
      </c>
      <c r="J887" s="79">
        <v>0</v>
      </c>
      <c r="K887" s="79">
        <v>0</v>
      </c>
      <c r="L887" s="79">
        <v>1</v>
      </c>
      <c r="M887" s="34"/>
      <c r="N887" s="35">
        <f t="shared" si="65"/>
        <v>67.521307001195296</v>
      </c>
      <c r="O887" s="35">
        <f t="shared" si="66"/>
        <v>25922.556840143436</v>
      </c>
      <c r="P887" s="35">
        <f t="shared" si="69"/>
        <v>42.012782358532412</v>
      </c>
      <c r="Q887" s="35">
        <f t="shared" si="67"/>
        <v>22861.533883023891</v>
      </c>
      <c r="S887" s="112">
        <v>11346.5</v>
      </c>
      <c r="T887" s="35">
        <v>26805.83</v>
      </c>
    </row>
    <row r="888" spans="1:20" x14ac:dyDescent="0.25">
      <c r="A888" s="112" t="s">
        <v>1413</v>
      </c>
      <c r="B888" s="79">
        <v>6773</v>
      </c>
      <c r="C888" s="86">
        <f t="shared" si="68"/>
        <v>33612.17391304348</v>
      </c>
      <c r="D888" s="79">
        <v>38500</v>
      </c>
      <c r="E888" s="79">
        <v>73</v>
      </c>
      <c r="F888" s="79">
        <v>502</v>
      </c>
      <c r="G888" s="79">
        <v>317400</v>
      </c>
      <c r="H888" s="79" t="s">
        <v>1027</v>
      </c>
      <c r="I888" s="79" t="s">
        <v>83</v>
      </c>
      <c r="J888" s="79">
        <v>0</v>
      </c>
      <c r="K888" s="79">
        <v>0</v>
      </c>
      <c r="L888" s="79">
        <v>1</v>
      </c>
      <c r="M888" s="34"/>
      <c r="N888" s="35">
        <f t="shared" si="65"/>
        <v>71.838173471425648</v>
      </c>
      <c r="O888" s="35">
        <f t="shared" si="66"/>
        <v>26440.580816571077</v>
      </c>
      <c r="P888" s="35">
        <f t="shared" si="69"/>
        <v>44.698802217144213</v>
      </c>
      <c r="Q888" s="35">
        <f t="shared" si="67"/>
        <v>23183.856266057304</v>
      </c>
      <c r="S888" s="112">
        <v>11350</v>
      </c>
      <c r="T888" s="35">
        <v>26808.6</v>
      </c>
    </row>
    <row r="889" spans="1:20" x14ac:dyDescent="0.25">
      <c r="A889" s="112" t="s">
        <v>1414</v>
      </c>
      <c r="B889" s="79">
        <v>3353</v>
      </c>
      <c r="C889" s="86">
        <f t="shared" si="68"/>
        <v>22881.824464409121</v>
      </c>
      <c r="D889" s="79">
        <v>30100</v>
      </c>
      <c r="E889" s="79">
        <v>347</v>
      </c>
      <c r="F889" s="79">
        <v>1100</v>
      </c>
      <c r="G889" s="79">
        <v>317600</v>
      </c>
      <c r="H889" s="79" t="s">
        <v>1027</v>
      </c>
      <c r="I889" s="79" t="s">
        <v>85</v>
      </c>
      <c r="J889" s="79">
        <v>0</v>
      </c>
      <c r="K889" s="79">
        <v>0</v>
      </c>
      <c r="L889" s="79">
        <v>1</v>
      </c>
      <c r="M889" s="34"/>
      <c r="N889" s="35">
        <f t="shared" si="65"/>
        <v>35.56376725966193</v>
      </c>
      <c r="O889" s="35">
        <f t="shared" si="66"/>
        <v>22087.652071159431</v>
      </c>
      <c r="P889" s="35">
        <f t="shared" si="69"/>
        <v>22.128315935934523</v>
      </c>
      <c r="Q889" s="35">
        <f t="shared" si="67"/>
        <v>20475.397912312143</v>
      </c>
      <c r="S889" s="112">
        <v>11380</v>
      </c>
      <c r="T889" s="35">
        <v>26832.36</v>
      </c>
    </row>
    <row r="890" spans="1:20" x14ac:dyDescent="0.25">
      <c r="A890" s="112" t="s">
        <v>1415</v>
      </c>
      <c r="B890" s="79">
        <v>6750</v>
      </c>
      <c r="C890" s="86">
        <f t="shared" si="68"/>
        <v>33108.164481525622</v>
      </c>
      <c r="D890" s="79">
        <v>38500</v>
      </c>
      <c r="E890" s="79">
        <v>235</v>
      </c>
      <c r="F890" s="79">
        <v>1443</v>
      </c>
      <c r="G890" s="79">
        <v>317900</v>
      </c>
      <c r="H890" s="79" t="s">
        <v>1027</v>
      </c>
      <c r="I890" s="79" t="s">
        <v>83</v>
      </c>
      <c r="J890" s="79">
        <v>0</v>
      </c>
      <c r="K890" s="79">
        <v>0</v>
      </c>
      <c r="L890" s="79">
        <v>1</v>
      </c>
      <c r="M890" s="34"/>
      <c r="N890" s="35">
        <f t="shared" si="65"/>
        <v>71.594222786375781</v>
      </c>
      <c r="O890" s="35">
        <f t="shared" si="66"/>
        <v>26411.306734365095</v>
      </c>
      <c r="P890" s="35">
        <f t="shared" si="69"/>
        <v>44.547012397124377</v>
      </c>
      <c r="Q890" s="35">
        <f t="shared" si="67"/>
        <v>23165.641487654924</v>
      </c>
      <c r="S890" s="112">
        <v>11380.5</v>
      </c>
      <c r="T890" s="35">
        <v>26832.75</v>
      </c>
    </row>
    <row r="891" spans="1:20" x14ac:dyDescent="0.25">
      <c r="A891" s="112" t="s">
        <v>1416</v>
      </c>
      <c r="B891" s="79">
        <v>8250</v>
      </c>
      <c r="C891" s="86">
        <f t="shared" si="68"/>
        <v>41174.011812812358</v>
      </c>
      <c r="D891" s="79">
        <v>47200</v>
      </c>
      <c r="E891" s="79">
        <v>281</v>
      </c>
      <c r="F891" s="79">
        <v>1920</v>
      </c>
      <c r="G891" s="79">
        <v>318100</v>
      </c>
      <c r="H891" s="79" t="s">
        <v>1027</v>
      </c>
      <c r="I891" s="79" t="s">
        <v>83</v>
      </c>
      <c r="J891" s="79">
        <v>0</v>
      </c>
      <c r="K891" s="79">
        <v>0</v>
      </c>
      <c r="L891" s="79">
        <v>1</v>
      </c>
      <c r="M891" s="34"/>
      <c r="N891" s="35">
        <f t="shared" si="65"/>
        <v>87.504050072237064</v>
      </c>
      <c r="O891" s="35">
        <f t="shared" si="66"/>
        <v>28320.486008668449</v>
      </c>
      <c r="P891" s="35">
        <f t="shared" si="69"/>
        <v>54.446348485374237</v>
      </c>
      <c r="Q891" s="35">
        <f t="shared" si="67"/>
        <v>24353.561818244907</v>
      </c>
      <c r="S891" s="112">
        <v>11382</v>
      </c>
      <c r="T891" s="35">
        <v>26833.94</v>
      </c>
    </row>
    <row r="892" spans="1:20" x14ac:dyDescent="0.25">
      <c r="A892" s="112" t="s">
        <v>3280</v>
      </c>
      <c r="B892" s="79">
        <v>10955</v>
      </c>
      <c r="C892" s="86">
        <f t="shared" si="68"/>
        <v>40520.207253886008</v>
      </c>
      <c r="D892" s="79">
        <v>45600</v>
      </c>
      <c r="E892" s="79">
        <v>43</v>
      </c>
      <c r="F892" s="79">
        <v>343</v>
      </c>
      <c r="G892" s="79">
        <v>318300</v>
      </c>
      <c r="H892" s="79" t="s">
        <v>268</v>
      </c>
      <c r="I892" s="79" t="s">
        <v>83</v>
      </c>
      <c r="J892" s="79">
        <v>0</v>
      </c>
      <c r="K892" s="79">
        <v>0</v>
      </c>
      <c r="L892" s="79">
        <v>1</v>
      </c>
      <c r="M892" s="34"/>
      <c r="N892" s="35">
        <f t="shared" si="65"/>
        <v>116.19477194440692</v>
      </c>
      <c r="O892" s="35">
        <f t="shared" si="66"/>
        <v>31763.372633328832</v>
      </c>
      <c r="P892" s="35">
        <f t="shared" si="69"/>
        <v>72.298151231184832</v>
      </c>
      <c r="Q892" s="35">
        <f t="shared" si="67"/>
        <v>26495.778147742181</v>
      </c>
      <c r="S892" s="112">
        <v>11387</v>
      </c>
      <c r="T892" s="35">
        <v>26837.9</v>
      </c>
    </row>
    <row r="893" spans="1:20" x14ac:dyDescent="0.25">
      <c r="A893" s="112" t="s">
        <v>1417</v>
      </c>
      <c r="B893" s="79">
        <v>13000</v>
      </c>
      <c r="C893" s="86">
        <f t="shared" si="68"/>
        <v>51798.984771573603</v>
      </c>
      <c r="D893" s="79">
        <v>58200</v>
      </c>
      <c r="E893" s="79">
        <v>650</v>
      </c>
      <c r="F893" s="79">
        <v>5260</v>
      </c>
      <c r="G893" s="79">
        <v>318400</v>
      </c>
      <c r="H893" s="79" t="s">
        <v>1027</v>
      </c>
      <c r="I893" s="79" t="s">
        <v>83</v>
      </c>
      <c r="J893" s="79">
        <v>0</v>
      </c>
      <c r="K893" s="79">
        <v>0</v>
      </c>
      <c r="L893" s="79">
        <v>1</v>
      </c>
      <c r="M893" s="34"/>
      <c r="N893" s="35">
        <f t="shared" si="65"/>
        <v>137.88516981079781</v>
      </c>
      <c r="O893" s="35">
        <f t="shared" si="66"/>
        <v>34366.220377295736</v>
      </c>
      <c r="P893" s="35">
        <f t="shared" si="69"/>
        <v>85.794246098165473</v>
      </c>
      <c r="Q893" s="35">
        <f t="shared" si="67"/>
        <v>28115.309531779858</v>
      </c>
      <c r="S893" s="112">
        <v>11417</v>
      </c>
      <c r="T893" s="35">
        <v>26861.66</v>
      </c>
    </row>
    <row r="894" spans="1:20" x14ac:dyDescent="0.25">
      <c r="A894" s="112" t="s">
        <v>731</v>
      </c>
      <c r="B894" s="79">
        <v>17500</v>
      </c>
      <c r="C894" s="86">
        <f t="shared" si="68"/>
        <v>48305.865921787707</v>
      </c>
      <c r="D894" s="79">
        <v>54900</v>
      </c>
      <c r="E894" s="79">
        <v>86</v>
      </c>
      <c r="F894" s="79">
        <v>630</v>
      </c>
      <c r="G894" s="79">
        <v>318500</v>
      </c>
      <c r="H894" s="79" t="s">
        <v>268</v>
      </c>
      <c r="I894" s="79" t="s">
        <v>83</v>
      </c>
      <c r="J894" s="79">
        <v>0</v>
      </c>
      <c r="K894" s="79">
        <v>0</v>
      </c>
      <c r="L894" s="79">
        <v>1</v>
      </c>
      <c r="M894" s="34"/>
      <c r="N894" s="35">
        <f t="shared" si="65"/>
        <v>185.61465166838167</v>
      </c>
      <c r="O894" s="35">
        <f t="shared" si="66"/>
        <v>40093.758200205804</v>
      </c>
      <c r="P894" s="35">
        <f t="shared" si="69"/>
        <v>115.49225436291505</v>
      </c>
      <c r="Q894" s="35">
        <f t="shared" si="67"/>
        <v>31679.070523549806</v>
      </c>
      <c r="S894" s="112">
        <v>11446</v>
      </c>
      <c r="T894" s="35">
        <v>26884.62</v>
      </c>
    </row>
    <row r="895" spans="1:20" x14ac:dyDescent="0.25">
      <c r="A895" s="112" t="s">
        <v>1418</v>
      </c>
      <c r="B895" s="79">
        <v>5500</v>
      </c>
      <c r="C895" s="86">
        <f t="shared" si="68"/>
        <v>22234.927234927236</v>
      </c>
      <c r="D895" s="79">
        <v>31000</v>
      </c>
      <c r="E895" s="79">
        <v>136</v>
      </c>
      <c r="F895" s="79">
        <v>345</v>
      </c>
      <c r="G895" s="79">
        <v>318900</v>
      </c>
      <c r="H895" s="79" t="s">
        <v>1027</v>
      </c>
      <c r="I895" s="79" t="s">
        <v>85</v>
      </c>
      <c r="J895" s="79">
        <v>0</v>
      </c>
      <c r="K895" s="79">
        <v>0</v>
      </c>
      <c r="L895" s="79">
        <v>1</v>
      </c>
      <c r="M895" s="34"/>
      <c r="N895" s="35">
        <f t="shared" si="65"/>
        <v>58.336033381491376</v>
      </c>
      <c r="O895" s="35">
        <f t="shared" si="66"/>
        <v>24820.324005778966</v>
      </c>
      <c r="P895" s="35">
        <f t="shared" si="69"/>
        <v>36.297565656916156</v>
      </c>
      <c r="Q895" s="35">
        <f t="shared" si="67"/>
        <v>22175.70787882994</v>
      </c>
      <c r="S895" s="112">
        <v>11449</v>
      </c>
      <c r="T895" s="35">
        <v>26887</v>
      </c>
    </row>
    <row r="896" spans="1:20" x14ac:dyDescent="0.25">
      <c r="A896" s="112" t="s">
        <v>732</v>
      </c>
      <c r="B896" s="79">
        <v>13000</v>
      </c>
      <c r="C896" s="86">
        <f t="shared" si="68"/>
        <v>38658.69074492099</v>
      </c>
      <c r="D896" s="79">
        <v>43800</v>
      </c>
      <c r="E896" s="79">
        <v>52</v>
      </c>
      <c r="F896" s="79">
        <v>391</v>
      </c>
      <c r="G896" s="79">
        <v>319100</v>
      </c>
      <c r="H896" s="79" t="s">
        <v>268</v>
      </c>
      <c r="I896" s="79" t="s">
        <v>83</v>
      </c>
      <c r="J896" s="79">
        <v>0</v>
      </c>
      <c r="K896" s="79">
        <v>0</v>
      </c>
      <c r="L896" s="79">
        <v>1</v>
      </c>
      <c r="M896" s="34"/>
      <c r="N896" s="35">
        <f t="shared" si="65"/>
        <v>137.88516981079781</v>
      </c>
      <c r="O896" s="35">
        <f t="shared" si="66"/>
        <v>34366.220377295736</v>
      </c>
      <c r="P896" s="35">
        <f t="shared" si="69"/>
        <v>85.794246098165473</v>
      </c>
      <c r="Q896" s="35">
        <f t="shared" si="67"/>
        <v>28115.309531779858</v>
      </c>
      <c r="S896" s="112">
        <v>11450</v>
      </c>
      <c r="T896" s="35">
        <v>26887.79</v>
      </c>
    </row>
    <row r="897" spans="1:20" x14ac:dyDescent="0.25">
      <c r="A897" s="112" t="s">
        <v>1419</v>
      </c>
      <c r="B897" s="79">
        <v>11000</v>
      </c>
      <c r="C897" s="86">
        <f t="shared" si="68"/>
        <v>34253.635709143266</v>
      </c>
      <c r="D897" s="79">
        <v>40700</v>
      </c>
      <c r="E897" s="79">
        <v>220</v>
      </c>
      <c r="F897" s="79">
        <v>1169</v>
      </c>
      <c r="G897" s="79">
        <v>319300</v>
      </c>
      <c r="H897" s="79" t="s">
        <v>1027</v>
      </c>
      <c r="I897" s="79" t="s">
        <v>83</v>
      </c>
      <c r="J897" s="79">
        <v>0</v>
      </c>
      <c r="K897" s="79">
        <v>0</v>
      </c>
      <c r="L897" s="79">
        <v>1</v>
      </c>
      <c r="M897" s="34"/>
      <c r="N897" s="35">
        <f t="shared" si="65"/>
        <v>116.67206676298275</v>
      </c>
      <c r="O897" s="35">
        <f t="shared" si="66"/>
        <v>31820.648011557932</v>
      </c>
      <c r="P897" s="35">
        <f t="shared" si="69"/>
        <v>72.595131313832312</v>
      </c>
      <c r="Q897" s="35">
        <f t="shared" si="67"/>
        <v>26531.415757659877</v>
      </c>
      <c r="S897" s="112">
        <v>11450.5</v>
      </c>
      <c r="T897" s="35">
        <v>26888.19</v>
      </c>
    </row>
    <row r="898" spans="1:20" x14ac:dyDescent="0.25">
      <c r="A898" s="112" t="s">
        <v>733</v>
      </c>
      <c r="B898" s="79">
        <v>18000</v>
      </c>
      <c r="C898" s="86">
        <f t="shared" si="68"/>
        <v>39779.327521793275</v>
      </c>
      <c r="D898" s="79">
        <v>46700</v>
      </c>
      <c r="E898" s="79">
        <v>119</v>
      </c>
      <c r="F898" s="79">
        <v>684</v>
      </c>
      <c r="G898" s="79">
        <v>319400</v>
      </c>
      <c r="H898" s="79" t="s">
        <v>268</v>
      </c>
      <c r="I898" s="79" t="s">
        <v>83</v>
      </c>
      <c r="J898" s="79">
        <v>0</v>
      </c>
      <c r="K898" s="79">
        <v>0</v>
      </c>
      <c r="L898" s="79">
        <v>1</v>
      </c>
      <c r="M898" s="34"/>
      <c r="N898" s="35">
        <f t="shared" si="65"/>
        <v>190.91792743033542</v>
      </c>
      <c r="O898" s="35">
        <f t="shared" si="66"/>
        <v>40730.15129164025</v>
      </c>
      <c r="P898" s="35">
        <f t="shared" si="69"/>
        <v>118.79203305899834</v>
      </c>
      <c r="Q898" s="35">
        <f t="shared" si="67"/>
        <v>32075.0439670798</v>
      </c>
      <c r="S898" s="112">
        <v>11471</v>
      </c>
      <c r="T898" s="35">
        <v>26904.42</v>
      </c>
    </row>
    <row r="899" spans="1:20" x14ac:dyDescent="0.25">
      <c r="A899" s="112" t="s">
        <v>734</v>
      </c>
      <c r="B899" s="79">
        <v>16000</v>
      </c>
      <c r="C899" s="86">
        <f t="shared" si="68"/>
        <v>43268.852459016394</v>
      </c>
      <c r="D899" s="79">
        <v>47700</v>
      </c>
      <c r="E899" s="79">
        <v>51</v>
      </c>
      <c r="F899" s="79">
        <v>498</v>
      </c>
      <c r="G899" s="79">
        <v>319700</v>
      </c>
      <c r="H899" s="79" t="s">
        <v>268</v>
      </c>
      <c r="I899" s="79" t="s">
        <v>83</v>
      </c>
      <c r="J899" s="79">
        <v>0</v>
      </c>
      <c r="K899" s="79">
        <v>0</v>
      </c>
      <c r="L899" s="79">
        <v>1</v>
      </c>
      <c r="M899" s="34"/>
      <c r="N899" s="35">
        <f t="shared" si="65"/>
        <v>169.70482438252037</v>
      </c>
      <c r="O899" s="35">
        <f t="shared" si="66"/>
        <v>38184.578925902446</v>
      </c>
      <c r="P899" s="35">
        <f t="shared" si="69"/>
        <v>105.59291827466519</v>
      </c>
      <c r="Q899" s="35">
        <f t="shared" si="67"/>
        <v>30491.150192959823</v>
      </c>
      <c r="S899" s="112">
        <v>11483.5</v>
      </c>
      <c r="T899" s="35">
        <v>26914.32</v>
      </c>
    </row>
    <row r="900" spans="1:20" x14ac:dyDescent="0.25">
      <c r="A900" s="112" t="s">
        <v>735</v>
      </c>
      <c r="B900" s="79">
        <v>20700</v>
      </c>
      <c r="C900" s="86">
        <f t="shared" si="68"/>
        <v>49975.229357798162</v>
      </c>
      <c r="D900" s="79">
        <v>54900</v>
      </c>
      <c r="E900" s="79">
        <v>88</v>
      </c>
      <c r="F900" s="79">
        <v>893</v>
      </c>
      <c r="G900" s="79">
        <v>319800</v>
      </c>
      <c r="H900" s="79" t="s">
        <v>268</v>
      </c>
      <c r="I900" s="79" t="s">
        <v>83</v>
      </c>
      <c r="J900" s="79">
        <v>0</v>
      </c>
      <c r="K900" s="79">
        <v>0</v>
      </c>
      <c r="L900" s="79">
        <v>1</v>
      </c>
      <c r="M900" s="34"/>
      <c r="N900" s="35">
        <f t="shared" si="65"/>
        <v>219.55561654488574</v>
      </c>
      <c r="O900" s="35">
        <f t="shared" si="66"/>
        <v>44166.673985386289</v>
      </c>
      <c r="P900" s="35">
        <f t="shared" si="69"/>
        <v>136.6108380178481</v>
      </c>
      <c r="Q900" s="35">
        <f t="shared" si="67"/>
        <v>34213.300562141769</v>
      </c>
      <c r="S900" s="112">
        <v>11486</v>
      </c>
      <c r="T900" s="35">
        <v>26916.3</v>
      </c>
    </row>
    <row r="901" spans="1:20" x14ac:dyDescent="0.25">
      <c r="A901" s="112" t="s">
        <v>736</v>
      </c>
      <c r="B901" s="79">
        <v>19111</v>
      </c>
      <c r="C901" s="86">
        <f t="shared" si="68"/>
        <v>33069.637883008356</v>
      </c>
      <c r="D901" s="79">
        <v>42400</v>
      </c>
      <c r="E901" s="79">
        <v>79</v>
      </c>
      <c r="F901" s="79">
        <v>280</v>
      </c>
      <c r="G901" s="79">
        <v>319900</v>
      </c>
      <c r="H901" s="79" t="s">
        <v>268</v>
      </c>
      <c r="I901" s="79" t="s">
        <v>83</v>
      </c>
      <c r="J901" s="79">
        <v>0</v>
      </c>
      <c r="K901" s="79">
        <v>0</v>
      </c>
      <c r="L901" s="79">
        <v>1</v>
      </c>
      <c r="M901" s="34"/>
      <c r="N901" s="35">
        <f t="shared" si="65"/>
        <v>202.70180617339668</v>
      </c>
      <c r="O901" s="35">
        <f t="shared" si="66"/>
        <v>42144.216740807606</v>
      </c>
      <c r="P901" s="35">
        <f t="shared" si="69"/>
        <v>126.1241413216954</v>
      </c>
      <c r="Q901" s="35">
        <f t="shared" si="67"/>
        <v>32954.896958603451</v>
      </c>
      <c r="S901" s="112">
        <v>11488</v>
      </c>
      <c r="T901" s="35">
        <v>26917.89</v>
      </c>
    </row>
    <row r="902" spans="1:20" x14ac:dyDescent="0.25">
      <c r="A902" s="112" t="s">
        <v>1420</v>
      </c>
      <c r="B902" s="79">
        <v>5542</v>
      </c>
      <c r="C902" s="86">
        <f t="shared" si="68"/>
        <v>29345.16815666241</v>
      </c>
      <c r="D902" s="79">
        <v>37100</v>
      </c>
      <c r="E902" s="79">
        <v>491</v>
      </c>
      <c r="F902" s="79">
        <v>1858</v>
      </c>
      <c r="G902" s="79">
        <v>320400</v>
      </c>
      <c r="H902" s="79" t="s">
        <v>1027</v>
      </c>
      <c r="I902" s="79" t="s">
        <v>85</v>
      </c>
      <c r="J902" s="79">
        <v>0</v>
      </c>
      <c r="K902" s="79">
        <v>0</v>
      </c>
      <c r="L902" s="79">
        <v>1</v>
      </c>
      <c r="M902" s="34"/>
      <c r="N902" s="35">
        <f t="shared" ref="N902:N965" si="70">-PMT($O$3/12,120,B902)</f>
        <v>58.781508545495498</v>
      </c>
      <c r="O902" s="35">
        <f t="shared" ref="O902:O965" si="71">N902*12*10+$O$2</f>
        <v>24873.781025459459</v>
      </c>
      <c r="P902" s="35">
        <f t="shared" si="69"/>
        <v>36.574747067387158</v>
      </c>
      <c r="Q902" s="35">
        <f t="shared" ref="Q902:Q965" si="72">P902*12*10+$O$2</f>
        <v>22208.969648086459</v>
      </c>
      <c r="S902" s="112">
        <v>11500</v>
      </c>
      <c r="T902" s="35">
        <v>26927.39</v>
      </c>
    </row>
    <row r="903" spans="1:20" x14ac:dyDescent="0.25">
      <c r="A903" s="112" t="s">
        <v>737</v>
      </c>
      <c r="B903" s="79">
        <v>13750</v>
      </c>
      <c r="C903" s="86">
        <f t="shared" ref="C903:C966" si="73">D903*F903/SUM(E903:F903)</f>
        <v>26367.796610169491</v>
      </c>
      <c r="D903" s="79">
        <v>33100</v>
      </c>
      <c r="E903" s="79">
        <v>60</v>
      </c>
      <c r="F903" s="79">
        <v>235</v>
      </c>
      <c r="G903" s="79">
        <v>320600</v>
      </c>
      <c r="H903" s="79" t="s">
        <v>268</v>
      </c>
      <c r="I903" s="79" t="s">
        <v>83</v>
      </c>
      <c r="J903" s="79">
        <v>0</v>
      </c>
      <c r="K903" s="79">
        <v>0</v>
      </c>
      <c r="L903" s="79">
        <v>1</v>
      </c>
      <c r="M903" s="34"/>
      <c r="N903" s="35">
        <f t="shared" si="70"/>
        <v>145.84008345372845</v>
      </c>
      <c r="O903" s="35">
        <f t="shared" si="71"/>
        <v>35320.810014447416</v>
      </c>
      <c r="P903" s="35">
        <f t="shared" ref="P903:P966" si="74">-PMT($O$3/12,240,B903)</f>
        <v>90.743914142290393</v>
      </c>
      <c r="Q903" s="35">
        <f t="shared" si="72"/>
        <v>28709.269697074847</v>
      </c>
      <c r="S903" s="112">
        <v>11529</v>
      </c>
      <c r="T903" s="35">
        <v>26950.36</v>
      </c>
    </row>
    <row r="904" spans="1:20" x14ac:dyDescent="0.25">
      <c r="A904" s="112" t="s">
        <v>738</v>
      </c>
      <c r="B904" s="79">
        <v>15489.5</v>
      </c>
      <c r="C904" s="86">
        <f t="shared" si="73"/>
        <v>21337.735849056604</v>
      </c>
      <c r="D904" s="79">
        <v>26300</v>
      </c>
      <c r="E904" s="79">
        <v>30</v>
      </c>
      <c r="F904" s="79">
        <v>129</v>
      </c>
      <c r="G904" s="79">
        <v>320700</v>
      </c>
      <c r="H904" s="79" t="s">
        <v>268</v>
      </c>
      <c r="I904" s="79" t="s">
        <v>83</v>
      </c>
      <c r="J904" s="79">
        <v>0</v>
      </c>
      <c r="K904" s="79">
        <v>0</v>
      </c>
      <c r="L904" s="79">
        <v>1</v>
      </c>
      <c r="M904" s="34"/>
      <c r="N904" s="35">
        <f t="shared" si="70"/>
        <v>164.2901798295656</v>
      </c>
      <c r="O904" s="35">
        <f t="shared" si="71"/>
        <v>37534.821579547875</v>
      </c>
      <c r="P904" s="35">
        <f t="shared" si="74"/>
        <v>102.22384422596414</v>
      </c>
      <c r="Q904" s="35">
        <f t="shared" si="72"/>
        <v>30086.861307115694</v>
      </c>
      <c r="S904" s="112">
        <v>11542</v>
      </c>
      <c r="T904" s="35">
        <v>26960.65</v>
      </c>
    </row>
    <row r="905" spans="1:20" x14ac:dyDescent="0.25">
      <c r="A905" s="112" t="s">
        <v>739</v>
      </c>
      <c r="B905" s="79">
        <v>16062.5</v>
      </c>
      <c r="C905" s="86">
        <f t="shared" si="73"/>
        <v>40562.5</v>
      </c>
      <c r="D905" s="79">
        <v>47200</v>
      </c>
      <c r="E905" s="79">
        <v>36</v>
      </c>
      <c r="F905" s="79">
        <v>220</v>
      </c>
      <c r="G905" s="79">
        <v>320800</v>
      </c>
      <c r="H905" s="79" t="s">
        <v>268</v>
      </c>
      <c r="I905" s="79" t="s">
        <v>83</v>
      </c>
      <c r="J905" s="79">
        <v>0</v>
      </c>
      <c r="K905" s="79">
        <v>0</v>
      </c>
      <c r="L905" s="79">
        <v>1</v>
      </c>
      <c r="M905" s="34"/>
      <c r="N905" s="35">
        <f t="shared" si="70"/>
        <v>170.36773385276459</v>
      </c>
      <c r="O905" s="35">
        <f t="shared" si="71"/>
        <v>38264.128062331751</v>
      </c>
      <c r="P905" s="35">
        <f t="shared" si="74"/>
        <v>106.00539061167559</v>
      </c>
      <c r="Q905" s="35">
        <f t="shared" si="72"/>
        <v>30540.64687340107</v>
      </c>
      <c r="S905" s="112">
        <v>11549</v>
      </c>
      <c r="T905" s="35">
        <v>26966.19</v>
      </c>
    </row>
    <row r="906" spans="1:20" x14ac:dyDescent="0.25">
      <c r="A906" s="112" t="s">
        <v>1421</v>
      </c>
      <c r="B906" s="79">
        <v>13869</v>
      </c>
      <c r="C906" s="86">
        <f t="shared" si="73"/>
        <v>46410.670674431713</v>
      </c>
      <c r="D906" s="79">
        <v>51900</v>
      </c>
      <c r="E906" s="79">
        <v>563</v>
      </c>
      <c r="F906" s="79">
        <v>4760</v>
      </c>
      <c r="G906" s="79">
        <v>321000</v>
      </c>
      <c r="H906" s="79" t="s">
        <v>1027</v>
      </c>
      <c r="I906" s="79" t="s">
        <v>83</v>
      </c>
      <c r="J906" s="79">
        <v>0</v>
      </c>
      <c r="K906" s="79">
        <v>0</v>
      </c>
      <c r="L906" s="79">
        <v>1</v>
      </c>
      <c r="M906" s="34"/>
      <c r="N906" s="35">
        <f t="shared" si="70"/>
        <v>147.10226308507345</v>
      </c>
      <c r="O906" s="35">
        <f t="shared" si="71"/>
        <v>35472.271570208817</v>
      </c>
      <c r="P906" s="35">
        <f t="shared" si="74"/>
        <v>91.529261471958222</v>
      </c>
      <c r="Q906" s="35">
        <f t="shared" si="72"/>
        <v>28803.51137663499</v>
      </c>
      <c r="S906" s="112">
        <v>11578.5</v>
      </c>
      <c r="T906" s="35">
        <v>26989.56</v>
      </c>
    </row>
    <row r="907" spans="1:20" x14ac:dyDescent="0.25">
      <c r="A907" s="112" t="s">
        <v>1422</v>
      </c>
      <c r="B907" s="79">
        <v>14187.5</v>
      </c>
      <c r="C907" s="86">
        <f t="shared" si="73"/>
        <v>47283.242258652092</v>
      </c>
      <c r="D907" s="79">
        <v>53800</v>
      </c>
      <c r="E907" s="79">
        <v>133</v>
      </c>
      <c r="F907" s="79">
        <v>965</v>
      </c>
      <c r="G907" s="79">
        <v>321100</v>
      </c>
      <c r="H907" s="79" t="s">
        <v>1027</v>
      </c>
      <c r="I907" s="79" t="s">
        <v>83</v>
      </c>
      <c r="J907" s="79">
        <v>0</v>
      </c>
      <c r="K907" s="79">
        <v>0</v>
      </c>
      <c r="L907" s="79">
        <v>1</v>
      </c>
      <c r="M907" s="34"/>
      <c r="N907" s="35">
        <f t="shared" si="70"/>
        <v>150.48044974543799</v>
      </c>
      <c r="O907" s="35">
        <f t="shared" si="71"/>
        <v>35877.653969452556</v>
      </c>
      <c r="P907" s="35">
        <f t="shared" si="74"/>
        <v>93.631220501363273</v>
      </c>
      <c r="Q907" s="35">
        <f t="shared" si="72"/>
        <v>29055.746460163595</v>
      </c>
      <c r="S907" s="112">
        <v>11592</v>
      </c>
      <c r="T907" s="35">
        <v>27000.25</v>
      </c>
    </row>
    <row r="908" spans="1:20" x14ac:dyDescent="0.25">
      <c r="A908" s="112" t="s">
        <v>740</v>
      </c>
      <c r="B908" s="79">
        <v>18526</v>
      </c>
      <c r="C908" s="86">
        <f t="shared" si="73"/>
        <v>41671.232876712325</v>
      </c>
      <c r="D908" s="79">
        <v>45500</v>
      </c>
      <c r="E908" s="79">
        <v>43</v>
      </c>
      <c r="F908" s="79">
        <v>468</v>
      </c>
      <c r="G908" s="79">
        <v>321200</v>
      </c>
      <c r="H908" s="79" t="s">
        <v>268</v>
      </c>
      <c r="I908" s="79" t="s">
        <v>83</v>
      </c>
      <c r="J908" s="79">
        <v>0</v>
      </c>
      <c r="K908" s="79">
        <v>0</v>
      </c>
      <c r="L908" s="79">
        <v>1</v>
      </c>
      <c r="M908" s="34"/>
      <c r="N908" s="35">
        <f t="shared" si="70"/>
        <v>196.49697353191078</v>
      </c>
      <c r="O908" s="35">
        <f t="shared" si="71"/>
        <v>41399.636823829293</v>
      </c>
      <c r="P908" s="35">
        <f t="shared" si="74"/>
        <v>122.26340024727796</v>
      </c>
      <c r="Q908" s="35">
        <f t="shared" si="72"/>
        <v>32491.608029673356</v>
      </c>
      <c r="S908" s="112">
        <v>11597</v>
      </c>
      <c r="T908" s="35">
        <v>27004.21</v>
      </c>
    </row>
    <row r="909" spans="1:20" x14ac:dyDescent="0.25">
      <c r="A909" s="112" t="s">
        <v>1423</v>
      </c>
      <c r="B909" s="79">
        <v>6288</v>
      </c>
      <c r="C909" s="86">
        <f t="shared" si="73"/>
        <v>29885.60606060606</v>
      </c>
      <c r="D909" s="79">
        <v>38300</v>
      </c>
      <c r="E909" s="79">
        <v>1508</v>
      </c>
      <c r="F909" s="79">
        <v>5356</v>
      </c>
      <c r="G909" s="79">
        <v>321300</v>
      </c>
      <c r="H909" s="79" t="s">
        <v>1027</v>
      </c>
      <c r="I909" s="79" t="s">
        <v>85</v>
      </c>
      <c r="J909" s="79">
        <v>0</v>
      </c>
      <c r="K909" s="79">
        <v>0</v>
      </c>
      <c r="L909" s="79">
        <v>1</v>
      </c>
      <c r="M909" s="34"/>
      <c r="N909" s="35">
        <f t="shared" si="70"/>
        <v>66.693995982330506</v>
      </c>
      <c r="O909" s="35">
        <f t="shared" si="71"/>
        <v>25823.279517879659</v>
      </c>
      <c r="P909" s="35">
        <f t="shared" si="74"/>
        <v>41.498016881943414</v>
      </c>
      <c r="Q909" s="35">
        <f t="shared" si="72"/>
        <v>22799.76202583321</v>
      </c>
      <c r="S909" s="112">
        <v>11599</v>
      </c>
      <c r="T909" s="35">
        <v>27005.79</v>
      </c>
    </row>
    <row r="910" spans="1:20" x14ac:dyDescent="0.25">
      <c r="A910" s="112" t="s">
        <v>1424</v>
      </c>
      <c r="B910" s="79">
        <v>14664</v>
      </c>
      <c r="C910" s="86">
        <f t="shared" si="73"/>
        <v>40087.651154268962</v>
      </c>
      <c r="D910" s="79">
        <v>47400</v>
      </c>
      <c r="E910" s="79">
        <v>842</v>
      </c>
      <c r="F910" s="79">
        <v>4616</v>
      </c>
      <c r="G910" s="79">
        <v>321600</v>
      </c>
      <c r="H910" s="79" t="s">
        <v>1027</v>
      </c>
      <c r="I910" s="79" t="s">
        <v>83</v>
      </c>
      <c r="J910" s="79">
        <v>0</v>
      </c>
      <c r="K910" s="79">
        <v>0</v>
      </c>
      <c r="L910" s="79">
        <v>1</v>
      </c>
      <c r="M910" s="34"/>
      <c r="N910" s="35">
        <f t="shared" si="70"/>
        <v>155.53447154657994</v>
      </c>
      <c r="O910" s="35">
        <f t="shared" si="71"/>
        <v>36484.136585589593</v>
      </c>
      <c r="P910" s="35">
        <f t="shared" si="74"/>
        <v>96.775909598730635</v>
      </c>
      <c r="Q910" s="35">
        <f t="shared" si="72"/>
        <v>29433.109151847675</v>
      </c>
      <c r="S910" s="112">
        <v>11600</v>
      </c>
      <c r="T910" s="35">
        <v>27006.58</v>
      </c>
    </row>
    <row r="911" spans="1:20" x14ac:dyDescent="0.25">
      <c r="A911" s="112" t="s">
        <v>741</v>
      </c>
      <c r="B911" s="79">
        <v>14836</v>
      </c>
      <c r="C911" s="86">
        <f t="shared" si="73"/>
        <v>36473.033707865172</v>
      </c>
      <c r="D911" s="79">
        <v>42900</v>
      </c>
      <c r="E911" s="79">
        <v>40</v>
      </c>
      <c r="F911" s="79">
        <v>227</v>
      </c>
      <c r="G911" s="79">
        <v>321700</v>
      </c>
      <c r="H911" s="79" t="s">
        <v>268</v>
      </c>
      <c r="I911" s="79" t="s">
        <v>83</v>
      </c>
      <c r="J911" s="79">
        <v>0</v>
      </c>
      <c r="K911" s="79">
        <v>0</v>
      </c>
      <c r="L911" s="79">
        <v>1</v>
      </c>
      <c r="M911" s="34"/>
      <c r="N911" s="35">
        <f t="shared" si="70"/>
        <v>157.35879840869202</v>
      </c>
      <c r="O911" s="35">
        <f t="shared" si="71"/>
        <v>36703.055809043042</v>
      </c>
      <c r="P911" s="35">
        <f t="shared" si="74"/>
        <v>97.911033470183298</v>
      </c>
      <c r="Q911" s="35">
        <f t="shared" si="72"/>
        <v>29569.324016421997</v>
      </c>
      <c r="S911" s="112">
        <v>11611</v>
      </c>
      <c r="T911" s="35">
        <v>27015.3</v>
      </c>
    </row>
    <row r="912" spans="1:20" x14ac:dyDescent="0.25">
      <c r="A912" s="112" t="s">
        <v>742</v>
      </c>
      <c r="B912" s="79">
        <v>19750</v>
      </c>
      <c r="C912" s="86">
        <f t="shared" si="73"/>
        <v>52745.444801714897</v>
      </c>
      <c r="D912" s="79">
        <v>56500</v>
      </c>
      <c r="E912" s="79">
        <v>62</v>
      </c>
      <c r="F912" s="79">
        <v>871</v>
      </c>
      <c r="G912" s="79">
        <v>322400</v>
      </c>
      <c r="H912" s="79" t="s">
        <v>268</v>
      </c>
      <c r="I912" s="79" t="s">
        <v>83</v>
      </c>
      <c r="J912" s="79">
        <v>0</v>
      </c>
      <c r="K912" s="79">
        <v>0</v>
      </c>
      <c r="L912" s="79">
        <v>1</v>
      </c>
      <c r="M912" s="34"/>
      <c r="N912" s="35">
        <f t="shared" si="70"/>
        <v>209.47939259717359</v>
      </c>
      <c r="O912" s="35">
        <f t="shared" si="71"/>
        <v>42957.527111660827</v>
      </c>
      <c r="P912" s="35">
        <f t="shared" si="74"/>
        <v>130.34125849528982</v>
      </c>
      <c r="Q912" s="35">
        <f t="shared" si="72"/>
        <v>33460.951019434782</v>
      </c>
      <c r="S912" s="112">
        <v>11619.5</v>
      </c>
      <c r="T912" s="35">
        <v>27022.03</v>
      </c>
    </row>
    <row r="913" spans="1:20" x14ac:dyDescent="0.25">
      <c r="A913" s="112" t="s">
        <v>743</v>
      </c>
      <c r="B913" s="79">
        <v>13935</v>
      </c>
      <c r="C913" s="86">
        <f t="shared" si="73"/>
        <v>33813.311688311689</v>
      </c>
      <c r="D913" s="79">
        <v>39300</v>
      </c>
      <c r="E913" s="79">
        <v>43</v>
      </c>
      <c r="F913" s="79">
        <v>265</v>
      </c>
      <c r="G913" s="79">
        <v>322500</v>
      </c>
      <c r="H913" s="79" t="s">
        <v>268</v>
      </c>
      <c r="I913" s="79" t="s">
        <v>83</v>
      </c>
      <c r="J913" s="79">
        <v>0</v>
      </c>
      <c r="K913" s="79">
        <v>0</v>
      </c>
      <c r="L913" s="79">
        <v>1</v>
      </c>
      <c r="M913" s="34"/>
      <c r="N913" s="35">
        <f t="shared" si="70"/>
        <v>147.80229548565134</v>
      </c>
      <c r="O913" s="35">
        <f t="shared" si="71"/>
        <v>35556.275458278164</v>
      </c>
      <c r="P913" s="35">
        <f t="shared" si="74"/>
        <v>91.964832259841216</v>
      </c>
      <c r="Q913" s="35">
        <f t="shared" si="72"/>
        <v>28855.779871180945</v>
      </c>
      <c r="S913" s="112">
        <v>11625</v>
      </c>
      <c r="T913" s="35">
        <v>27026.38</v>
      </c>
    </row>
    <row r="914" spans="1:20" x14ac:dyDescent="0.25">
      <c r="A914" s="112" t="s">
        <v>744</v>
      </c>
      <c r="B914" s="79">
        <v>18360</v>
      </c>
      <c r="C914" s="86">
        <f t="shared" si="73"/>
        <v>47594</v>
      </c>
      <c r="D914" s="79">
        <v>53000</v>
      </c>
      <c r="E914" s="79">
        <v>51</v>
      </c>
      <c r="F914" s="79">
        <v>449</v>
      </c>
      <c r="G914" s="79">
        <v>322700</v>
      </c>
      <c r="H914" s="79" t="s">
        <v>268</v>
      </c>
      <c r="I914" s="79" t="s">
        <v>83</v>
      </c>
      <c r="J914" s="79">
        <v>0</v>
      </c>
      <c r="K914" s="79">
        <v>0</v>
      </c>
      <c r="L914" s="79">
        <v>1</v>
      </c>
      <c r="M914" s="34"/>
      <c r="N914" s="35">
        <f t="shared" si="70"/>
        <v>194.73628597894213</v>
      </c>
      <c r="O914" s="35">
        <f t="shared" si="71"/>
        <v>41188.354317473058</v>
      </c>
      <c r="P914" s="35">
        <f t="shared" si="74"/>
        <v>121.16787372017831</v>
      </c>
      <c r="Q914" s="35">
        <f t="shared" si="72"/>
        <v>32360.144846421397</v>
      </c>
      <c r="S914" s="112">
        <v>11641</v>
      </c>
      <c r="T914" s="35">
        <v>27039.05</v>
      </c>
    </row>
    <row r="915" spans="1:20" x14ac:dyDescent="0.25">
      <c r="A915" s="112" t="s">
        <v>745</v>
      </c>
      <c r="B915" s="79">
        <v>21500</v>
      </c>
      <c r="C915" s="86">
        <f t="shared" si="73"/>
        <v>46619.057591623037</v>
      </c>
      <c r="D915" s="79">
        <v>49800</v>
      </c>
      <c r="E915" s="79">
        <v>61</v>
      </c>
      <c r="F915" s="79">
        <v>894</v>
      </c>
      <c r="G915" s="79">
        <v>322900</v>
      </c>
      <c r="H915" s="79" t="s">
        <v>268</v>
      </c>
      <c r="I915" s="79" t="s">
        <v>83</v>
      </c>
      <c r="J915" s="79">
        <v>0</v>
      </c>
      <c r="K915" s="79">
        <v>0</v>
      </c>
      <c r="L915" s="79">
        <v>1</v>
      </c>
      <c r="M915" s="34"/>
      <c r="N915" s="35">
        <f t="shared" si="70"/>
        <v>228.04085776401178</v>
      </c>
      <c r="O915" s="35">
        <f t="shared" si="71"/>
        <v>45184.902931681412</v>
      </c>
      <c r="P915" s="35">
        <f t="shared" si="74"/>
        <v>141.89048393158134</v>
      </c>
      <c r="Q915" s="35">
        <f t="shared" si="72"/>
        <v>34846.858071789757</v>
      </c>
      <c r="S915" s="112">
        <v>11662.5</v>
      </c>
      <c r="T915" s="35">
        <v>27056.080000000002</v>
      </c>
    </row>
    <row r="916" spans="1:20" x14ac:dyDescent="0.25">
      <c r="A916" s="112" t="s">
        <v>746</v>
      </c>
      <c r="B916" s="79">
        <v>27000</v>
      </c>
      <c r="C916" s="86">
        <f t="shared" si="73"/>
        <v>50388.029197080294</v>
      </c>
      <c r="D916" s="79">
        <v>54100</v>
      </c>
      <c r="E916" s="79">
        <v>47</v>
      </c>
      <c r="F916" s="79">
        <v>638</v>
      </c>
      <c r="G916" s="79">
        <v>323000</v>
      </c>
      <c r="H916" s="79" t="s">
        <v>268</v>
      </c>
      <c r="I916" s="79" t="s">
        <v>83</v>
      </c>
      <c r="J916" s="79">
        <v>0</v>
      </c>
      <c r="K916" s="79">
        <v>0</v>
      </c>
      <c r="L916" s="79">
        <v>1</v>
      </c>
      <c r="M916" s="34"/>
      <c r="N916" s="35">
        <f t="shared" si="70"/>
        <v>286.37689114550312</v>
      </c>
      <c r="O916" s="35">
        <f t="shared" si="71"/>
        <v>52185.226937460378</v>
      </c>
      <c r="P916" s="35">
        <f t="shared" si="74"/>
        <v>178.18804958849751</v>
      </c>
      <c r="Q916" s="35">
        <f t="shared" si="72"/>
        <v>39202.565950619697</v>
      </c>
      <c r="S916" s="112">
        <v>11664</v>
      </c>
      <c r="T916" s="35">
        <v>27057.27</v>
      </c>
    </row>
    <row r="917" spans="1:20" x14ac:dyDescent="0.25">
      <c r="A917" s="112" t="s">
        <v>1425</v>
      </c>
      <c r="B917" s="79">
        <v>4500</v>
      </c>
      <c r="C917" s="86">
        <f t="shared" si="73"/>
        <v>28282.875511396844</v>
      </c>
      <c r="D917" s="79">
        <v>34500</v>
      </c>
      <c r="E917" s="79">
        <v>925</v>
      </c>
      <c r="F917" s="79">
        <v>4208</v>
      </c>
      <c r="G917" s="79">
        <v>323100</v>
      </c>
      <c r="H917" s="79" t="s">
        <v>1027</v>
      </c>
      <c r="I917" s="79" t="s">
        <v>85</v>
      </c>
      <c r="J917" s="79">
        <v>0</v>
      </c>
      <c r="K917" s="79">
        <v>0</v>
      </c>
      <c r="L917" s="79">
        <v>1</v>
      </c>
      <c r="M917" s="34"/>
      <c r="N917" s="35">
        <f t="shared" si="70"/>
        <v>47.729481857583856</v>
      </c>
      <c r="O917" s="35">
        <f t="shared" si="71"/>
        <v>23547.537822910061</v>
      </c>
      <c r="P917" s="35">
        <f t="shared" si="74"/>
        <v>29.698008264749586</v>
      </c>
      <c r="Q917" s="35">
        <f t="shared" si="72"/>
        <v>21383.760991769952</v>
      </c>
      <c r="S917" s="112">
        <v>11674</v>
      </c>
      <c r="T917" s="35">
        <v>27065.19</v>
      </c>
    </row>
    <row r="918" spans="1:20" x14ac:dyDescent="0.25">
      <c r="A918" s="112" t="s">
        <v>747</v>
      </c>
      <c r="B918" s="79">
        <v>19500</v>
      </c>
      <c r="C918" s="86">
        <f t="shared" si="73"/>
        <v>38067.061611374411</v>
      </c>
      <c r="D918" s="79">
        <v>43300</v>
      </c>
      <c r="E918" s="79">
        <v>102</v>
      </c>
      <c r="F918" s="79">
        <v>742</v>
      </c>
      <c r="G918" s="79">
        <v>323300</v>
      </c>
      <c r="H918" s="79" t="s">
        <v>268</v>
      </c>
      <c r="I918" s="79" t="s">
        <v>83</v>
      </c>
      <c r="J918" s="79">
        <v>0</v>
      </c>
      <c r="K918" s="79">
        <v>0</v>
      </c>
      <c r="L918" s="79">
        <v>1</v>
      </c>
      <c r="M918" s="34"/>
      <c r="N918" s="35">
        <f t="shared" si="70"/>
        <v>206.82775471619669</v>
      </c>
      <c r="O918" s="35">
        <f t="shared" si="71"/>
        <v>42639.330565943601</v>
      </c>
      <c r="P918" s="35">
        <f t="shared" si="74"/>
        <v>128.6913691472482</v>
      </c>
      <c r="Q918" s="35">
        <f t="shared" si="72"/>
        <v>33262.96429766978</v>
      </c>
      <c r="S918" s="112">
        <v>11675</v>
      </c>
      <c r="T918" s="35">
        <v>27065.98</v>
      </c>
    </row>
    <row r="919" spans="1:20" x14ac:dyDescent="0.25">
      <c r="A919" s="112" t="s">
        <v>748</v>
      </c>
      <c r="B919" s="79">
        <v>19417</v>
      </c>
      <c r="C919" s="86">
        <f t="shared" si="73"/>
        <v>42523.96593673966</v>
      </c>
      <c r="D919" s="79">
        <v>47300</v>
      </c>
      <c r="E919" s="79">
        <v>83</v>
      </c>
      <c r="F919" s="79">
        <v>739</v>
      </c>
      <c r="G919" s="79">
        <v>323500</v>
      </c>
      <c r="H919" s="79" t="s">
        <v>268</v>
      </c>
      <c r="I919" s="79" t="s">
        <v>83</v>
      </c>
      <c r="J919" s="79">
        <v>0</v>
      </c>
      <c r="K919" s="79">
        <v>0</v>
      </c>
      <c r="L919" s="79">
        <v>1</v>
      </c>
      <c r="M919" s="34"/>
      <c r="N919" s="35">
        <f t="shared" si="70"/>
        <v>205.9474109397124</v>
      </c>
      <c r="O919" s="35">
        <f t="shared" si="71"/>
        <v>42533.689312765491</v>
      </c>
      <c r="P919" s="35">
        <f t="shared" si="74"/>
        <v>128.14360588369837</v>
      </c>
      <c r="Q919" s="35">
        <f t="shared" si="72"/>
        <v>33197.232706043804</v>
      </c>
      <c r="S919" s="112">
        <v>11695</v>
      </c>
      <c r="T919" s="35">
        <v>27081.82</v>
      </c>
    </row>
    <row r="920" spans="1:20" x14ac:dyDescent="0.25">
      <c r="A920" s="112" t="s">
        <v>749</v>
      </c>
      <c r="B920" s="79">
        <v>19000</v>
      </c>
      <c r="C920" s="86">
        <f t="shared" si="73"/>
        <v>54144.807121661725</v>
      </c>
      <c r="D920" s="79">
        <v>63800</v>
      </c>
      <c r="E920" s="79">
        <v>51</v>
      </c>
      <c r="F920" s="79">
        <v>286</v>
      </c>
      <c r="G920" s="79">
        <v>323700</v>
      </c>
      <c r="H920" s="79" t="s">
        <v>268</v>
      </c>
      <c r="I920" s="79" t="s">
        <v>83</v>
      </c>
      <c r="J920" s="79">
        <v>0</v>
      </c>
      <c r="K920" s="79">
        <v>0</v>
      </c>
      <c r="L920" s="79">
        <v>1</v>
      </c>
      <c r="M920" s="34"/>
      <c r="N920" s="35">
        <f t="shared" si="70"/>
        <v>201.52447895424297</v>
      </c>
      <c r="O920" s="35">
        <f t="shared" si="71"/>
        <v>42002.937474509155</v>
      </c>
      <c r="P920" s="35">
        <f t="shared" si="74"/>
        <v>125.3915904511649</v>
      </c>
      <c r="Q920" s="35">
        <f t="shared" si="72"/>
        <v>32866.990854139789</v>
      </c>
      <c r="S920" s="112">
        <v>11700</v>
      </c>
      <c r="T920" s="35">
        <v>27085.78</v>
      </c>
    </row>
    <row r="921" spans="1:20" x14ac:dyDescent="0.25">
      <c r="A921" s="112" t="s">
        <v>750</v>
      </c>
      <c r="B921" s="79">
        <v>24500</v>
      </c>
      <c r="C921" s="86">
        <f t="shared" si="73"/>
        <v>72221.739130434784</v>
      </c>
      <c r="D921" s="79">
        <v>77700</v>
      </c>
      <c r="E921" s="79">
        <v>60</v>
      </c>
      <c r="F921" s="79">
        <v>791</v>
      </c>
      <c r="G921" s="79">
        <v>323800</v>
      </c>
      <c r="H921" s="79" t="s">
        <v>268</v>
      </c>
      <c r="I921" s="79" t="s">
        <v>83</v>
      </c>
      <c r="J921" s="79">
        <v>0</v>
      </c>
      <c r="K921" s="79">
        <v>0</v>
      </c>
      <c r="L921" s="79">
        <v>1</v>
      </c>
      <c r="M921" s="34"/>
      <c r="N921" s="35">
        <f t="shared" si="70"/>
        <v>259.86051233573431</v>
      </c>
      <c r="O921" s="35">
        <f t="shared" si="71"/>
        <v>49003.261480288122</v>
      </c>
      <c r="P921" s="35">
        <f t="shared" si="74"/>
        <v>161.68915610808108</v>
      </c>
      <c r="Q921" s="35">
        <f t="shared" si="72"/>
        <v>37222.698732969729</v>
      </c>
      <c r="S921" s="112">
        <v>11707</v>
      </c>
      <c r="T921" s="35">
        <v>27091.32</v>
      </c>
    </row>
    <row r="922" spans="1:20" x14ac:dyDescent="0.25">
      <c r="A922" s="112" t="s">
        <v>1426</v>
      </c>
      <c r="B922" s="79">
        <v>5464</v>
      </c>
      <c r="C922" s="86">
        <f t="shared" si="73"/>
        <v>32943.786982248523</v>
      </c>
      <c r="D922" s="79">
        <v>39300</v>
      </c>
      <c r="E922" s="79">
        <v>246</v>
      </c>
      <c r="F922" s="79">
        <v>1275</v>
      </c>
      <c r="G922" s="79">
        <v>323900</v>
      </c>
      <c r="H922" s="79" t="s">
        <v>1027</v>
      </c>
      <c r="I922" s="79" t="s">
        <v>85</v>
      </c>
      <c r="J922" s="79">
        <v>0</v>
      </c>
      <c r="K922" s="79">
        <v>0</v>
      </c>
      <c r="L922" s="79">
        <v>1</v>
      </c>
      <c r="M922" s="34"/>
      <c r="N922" s="35">
        <f t="shared" si="70"/>
        <v>57.954197526630708</v>
      </c>
      <c r="O922" s="35">
        <f t="shared" si="71"/>
        <v>24774.503703195685</v>
      </c>
      <c r="P922" s="35">
        <f t="shared" si="74"/>
        <v>36.059981590798166</v>
      </c>
      <c r="Q922" s="35">
        <f t="shared" si="72"/>
        <v>22147.197790895778</v>
      </c>
      <c r="S922" s="112">
        <v>11710</v>
      </c>
      <c r="T922" s="35">
        <v>27093.7</v>
      </c>
    </row>
    <row r="923" spans="1:20" x14ac:dyDescent="0.25">
      <c r="A923" s="112" t="s">
        <v>1427</v>
      </c>
      <c r="B923" s="79">
        <v>4216</v>
      </c>
      <c r="C923" s="86">
        <f t="shared" si="73"/>
        <v>27595.285714285714</v>
      </c>
      <c r="D923" s="79">
        <v>33800</v>
      </c>
      <c r="E923" s="79">
        <v>257</v>
      </c>
      <c r="F923" s="79">
        <v>1143</v>
      </c>
      <c r="G923" s="79">
        <v>324000</v>
      </c>
      <c r="H923" s="79" t="s">
        <v>1027</v>
      </c>
      <c r="I923" s="79" t="s">
        <v>85</v>
      </c>
      <c r="J923" s="79">
        <v>0</v>
      </c>
      <c r="K923" s="79">
        <v>0</v>
      </c>
      <c r="L923" s="79">
        <v>1</v>
      </c>
      <c r="M923" s="34"/>
      <c r="N923" s="35">
        <f t="shared" si="70"/>
        <v>44.717221224794116</v>
      </c>
      <c r="O923" s="35">
        <f t="shared" si="71"/>
        <v>23186.066546975293</v>
      </c>
      <c r="P923" s="35">
        <f t="shared" si="74"/>
        <v>27.823733965374277</v>
      </c>
      <c r="Q923" s="35">
        <f t="shared" si="72"/>
        <v>21158.848075844915</v>
      </c>
      <c r="S923" s="112">
        <v>11722</v>
      </c>
      <c r="T923" s="35">
        <v>27103.200000000001</v>
      </c>
    </row>
    <row r="924" spans="1:20" x14ac:dyDescent="0.25">
      <c r="A924" s="112" t="s">
        <v>3281</v>
      </c>
      <c r="B924" s="79">
        <v>14500</v>
      </c>
      <c r="C924" s="86">
        <f t="shared" si="73"/>
        <v>39875.9388038943</v>
      </c>
      <c r="D924" s="79">
        <v>45800</v>
      </c>
      <c r="E924" s="79">
        <v>93</v>
      </c>
      <c r="F924" s="79">
        <v>626</v>
      </c>
      <c r="G924" s="79">
        <v>324100</v>
      </c>
      <c r="H924" s="79" t="s">
        <v>268</v>
      </c>
      <c r="I924" s="79" t="s">
        <v>83</v>
      </c>
      <c r="J924" s="79">
        <v>0</v>
      </c>
      <c r="K924" s="79">
        <v>0</v>
      </c>
      <c r="L924" s="79">
        <v>1</v>
      </c>
      <c r="M924" s="34"/>
      <c r="N924" s="35">
        <f t="shared" si="70"/>
        <v>153.7949970966591</v>
      </c>
      <c r="O924" s="35">
        <f t="shared" si="71"/>
        <v>36275.399651599088</v>
      </c>
      <c r="P924" s="35">
        <f t="shared" si="74"/>
        <v>95.693582186415327</v>
      </c>
      <c r="Q924" s="35">
        <f t="shared" si="72"/>
        <v>29303.229862369841</v>
      </c>
      <c r="S924" s="112">
        <v>11750</v>
      </c>
      <c r="T924" s="35">
        <v>27125.38</v>
      </c>
    </row>
    <row r="925" spans="1:20" x14ac:dyDescent="0.25">
      <c r="A925" s="112" t="s">
        <v>751</v>
      </c>
      <c r="B925" s="79">
        <v>19372.5</v>
      </c>
      <c r="C925" s="86">
        <f t="shared" si="73"/>
        <v>87214.40360090023</v>
      </c>
      <c r="D925" s="79">
        <v>96800</v>
      </c>
      <c r="E925" s="79">
        <v>132</v>
      </c>
      <c r="F925" s="79">
        <v>1201</v>
      </c>
      <c r="G925" s="79">
        <v>324200</v>
      </c>
      <c r="H925" s="79" t="s">
        <v>268</v>
      </c>
      <c r="I925" s="79" t="s">
        <v>83</v>
      </c>
      <c r="J925" s="79">
        <v>0</v>
      </c>
      <c r="K925" s="79">
        <v>0</v>
      </c>
      <c r="L925" s="79">
        <v>1</v>
      </c>
      <c r="M925" s="34"/>
      <c r="N925" s="35">
        <f t="shared" si="70"/>
        <v>205.4754193968985</v>
      </c>
      <c r="O925" s="35">
        <f t="shared" si="71"/>
        <v>42477.050327627818</v>
      </c>
      <c r="P925" s="35">
        <f t="shared" si="74"/>
        <v>127.84992557974695</v>
      </c>
      <c r="Q925" s="35">
        <f t="shared" si="72"/>
        <v>33161.991069569631</v>
      </c>
      <c r="S925" s="112">
        <v>11758</v>
      </c>
      <c r="T925" s="35">
        <v>27131.71</v>
      </c>
    </row>
    <row r="926" spans="1:20" x14ac:dyDescent="0.25">
      <c r="A926" s="112" t="s">
        <v>752</v>
      </c>
      <c r="B926" s="79">
        <v>23000</v>
      </c>
      <c r="C926" s="86">
        <f t="shared" si="73"/>
        <v>41702.07667731629</v>
      </c>
      <c r="D926" s="79">
        <v>47900</v>
      </c>
      <c r="E926" s="79">
        <v>81</v>
      </c>
      <c r="F926" s="79">
        <v>545</v>
      </c>
      <c r="G926" s="79">
        <v>324300</v>
      </c>
      <c r="H926" s="79" t="s">
        <v>268</v>
      </c>
      <c r="I926" s="79" t="s">
        <v>83</v>
      </c>
      <c r="J926" s="79">
        <v>0</v>
      </c>
      <c r="K926" s="79">
        <v>0</v>
      </c>
      <c r="L926" s="79">
        <v>1</v>
      </c>
      <c r="M926" s="34"/>
      <c r="N926" s="35">
        <f t="shared" si="70"/>
        <v>243.95068504987304</v>
      </c>
      <c r="O926" s="35">
        <f t="shared" si="71"/>
        <v>47094.082205984763</v>
      </c>
      <c r="P926" s="35">
        <f t="shared" si="74"/>
        <v>151.78982001983121</v>
      </c>
      <c r="Q926" s="35">
        <f t="shared" si="72"/>
        <v>36034.778402379743</v>
      </c>
      <c r="S926" s="112">
        <v>11768</v>
      </c>
      <c r="T926" s="35">
        <v>27139.63</v>
      </c>
    </row>
    <row r="927" spans="1:20" x14ac:dyDescent="0.25">
      <c r="A927" s="112" t="s">
        <v>753</v>
      </c>
      <c r="B927" s="79">
        <v>15588</v>
      </c>
      <c r="C927" s="86">
        <f t="shared" si="73"/>
        <v>29468.354430379746</v>
      </c>
      <c r="D927" s="79">
        <v>36000</v>
      </c>
      <c r="E927" s="79">
        <v>43</v>
      </c>
      <c r="F927" s="79">
        <v>194</v>
      </c>
      <c r="G927" s="79">
        <v>324400</v>
      </c>
      <c r="H927" s="79" t="s">
        <v>268</v>
      </c>
      <c r="I927" s="79" t="s">
        <v>83</v>
      </c>
      <c r="J927" s="79">
        <v>0</v>
      </c>
      <c r="K927" s="79">
        <v>0</v>
      </c>
      <c r="L927" s="79">
        <v>1</v>
      </c>
      <c r="M927" s="34"/>
      <c r="N927" s="35">
        <f t="shared" si="70"/>
        <v>165.33492515467049</v>
      </c>
      <c r="O927" s="35">
        <f t="shared" si="71"/>
        <v>37660.191018560457</v>
      </c>
      <c r="P927" s="35">
        <f t="shared" si="74"/>
        <v>102.87390062909256</v>
      </c>
      <c r="Q927" s="35">
        <f t="shared" si="72"/>
        <v>30164.868075491107</v>
      </c>
      <c r="S927" s="112">
        <v>11771.5</v>
      </c>
      <c r="T927" s="35">
        <v>27142.400000000001</v>
      </c>
    </row>
    <row r="928" spans="1:20" x14ac:dyDescent="0.25">
      <c r="A928" s="112" t="s">
        <v>754</v>
      </c>
      <c r="B928" s="79">
        <v>19000</v>
      </c>
      <c r="C928" s="86">
        <f t="shared" si="73"/>
        <v>36700</v>
      </c>
      <c r="D928" s="79">
        <v>42600</v>
      </c>
      <c r="E928" s="79">
        <v>59</v>
      </c>
      <c r="F928" s="79">
        <v>367</v>
      </c>
      <c r="G928" s="79">
        <v>324500</v>
      </c>
      <c r="H928" s="79" t="s">
        <v>268</v>
      </c>
      <c r="I928" s="79" t="s">
        <v>83</v>
      </c>
      <c r="J928" s="79">
        <v>0</v>
      </c>
      <c r="K928" s="79">
        <v>0</v>
      </c>
      <c r="L928" s="79">
        <v>1</v>
      </c>
      <c r="M928" s="34"/>
      <c r="N928" s="35">
        <f t="shared" si="70"/>
        <v>201.52447895424297</v>
      </c>
      <c r="O928" s="35">
        <f t="shared" si="71"/>
        <v>42002.937474509155</v>
      </c>
      <c r="P928" s="35">
        <f t="shared" si="74"/>
        <v>125.3915904511649</v>
      </c>
      <c r="Q928" s="35">
        <f t="shared" si="72"/>
        <v>32866.990854139789</v>
      </c>
      <c r="S928" s="112">
        <v>11796.5</v>
      </c>
      <c r="T928" s="35">
        <v>27162.2</v>
      </c>
    </row>
    <row r="929" spans="1:20" x14ac:dyDescent="0.25">
      <c r="A929" s="112" t="s">
        <v>755</v>
      </c>
      <c r="B929" s="79">
        <v>21500</v>
      </c>
      <c r="C929" s="86">
        <f t="shared" si="73"/>
        <v>45828.505214368481</v>
      </c>
      <c r="D929" s="79">
        <v>50000</v>
      </c>
      <c r="E929" s="79">
        <v>72</v>
      </c>
      <c r="F929" s="79">
        <v>791</v>
      </c>
      <c r="G929" s="79">
        <v>324700</v>
      </c>
      <c r="H929" s="79" t="s">
        <v>268</v>
      </c>
      <c r="I929" s="79" t="s">
        <v>83</v>
      </c>
      <c r="J929" s="79">
        <v>0</v>
      </c>
      <c r="K929" s="79">
        <v>0</v>
      </c>
      <c r="L929" s="79">
        <v>1</v>
      </c>
      <c r="M929" s="34"/>
      <c r="N929" s="35">
        <f t="shared" si="70"/>
        <v>228.04085776401178</v>
      </c>
      <c r="O929" s="35">
        <f t="shared" si="71"/>
        <v>45184.902931681412</v>
      </c>
      <c r="P929" s="35">
        <f t="shared" si="74"/>
        <v>141.89048393158134</v>
      </c>
      <c r="Q929" s="35">
        <f t="shared" si="72"/>
        <v>34846.858071789757</v>
      </c>
      <c r="S929" s="112">
        <v>11821</v>
      </c>
      <c r="T929" s="35">
        <v>27181.599999999999</v>
      </c>
    </row>
    <row r="930" spans="1:20" x14ac:dyDescent="0.25">
      <c r="A930" s="112" t="s">
        <v>3282</v>
      </c>
      <c r="B930" s="79">
        <v>15750</v>
      </c>
      <c r="C930" s="86">
        <f t="shared" si="73"/>
        <v>39971.125827814569</v>
      </c>
      <c r="D930" s="79">
        <v>43800</v>
      </c>
      <c r="E930" s="79">
        <v>66</v>
      </c>
      <c r="F930" s="79">
        <v>689</v>
      </c>
      <c r="G930" s="79">
        <v>325200</v>
      </c>
      <c r="H930" s="79" t="s">
        <v>268</v>
      </c>
      <c r="I930" s="79" t="s">
        <v>83</v>
      </c>
      <c r="J930" s="79">
        <v>0</v>
      </c>
      <c r="K930" s="79">
        <v>0</v>
      </c>
      <c r="L930" s="79">
        <v>1</v>
      </c>
      <c r="M930" s="34"/>
      <c r="N930" s="35">
        <f t="shared" si="70"/>
        <v>167.05318650154351</v>
      </c>
      <c r="O930" s="35">
        <f t="shared" si="71"/>
        <v>37866.38238018522</v>
      </c>
      <c r="P930" s="35">
        <f t="shared" si="74"/>
        <v>103.94302892662355</v>
      </c>
      <c r="Q930" s="35">
        <f t="shared" si="72"/>
        <v>30293.163471194825</v>
      </c>
      <c r="S930" s="112">
        <v>11825</v>
      </c>
      <c r="T930" s="35">
        <v>27184.77</v>
      </c>
    </row>
    <row r="931" spans="1:20" x14ac:dyDescent="0.25">
      <c r="A931" s="112" t="s">
        <v>756</v>
      </c>
      <c r="B931" s="79">
        <v>19500</v>
      </c>
      <c r="C931" s="86">
        <f t="shared" si="73"/>
        <v>55469.798657718122</v>
      </c>
      <c r="D931" s="79">
        <v>60000</v>
      </c>
      <c r="E931" s="79">
        <v>45</v>
      </c>
      <c r="F931" s="79">
        <v>551</v>
      </c>
      <c r="G931" s="79">
        <v>325300</v>
      </c>
      <c r="H931" s="79" t="s">
        <v>268</v>
      </c>
      <c r="I931" s="79" t="s">
        <v>83</v>
      </c>
      <c r="J931" s="79">
        <v>0</v>
      </c>
      <c r="K931" s="79">
        <v>0</v>
      </c>
      <c r="L931" s="79">
        <v>1</v>
      </c>
      <c r="M931" s="34"/>
      <c r="N931" s="35">
        <f t="shared" si="70"/>
        <v>206.82775471619669</v>
      </c>
      <c r="O931" s="35">
        <f t="shared" si="71"/>
        <v>42639.330565943601</v>
      </c>
      <c r="P931" s="35">
        <f t="shared" si="74"/>
        <v>128.6913691472482</v>
      </c>
      <c r="Q931" s="35">
        <f t="shared" si="72"/>
        <v>33262.96429766978</v>
      </c>
      <c r="S931" s="112">
        <v>11831</v>
      </c>
      <c r="T931" s="35">
        <v>27189.52</v>
      </c>
    </row>
    <row r="932" spans="1:20" x14ac:dyDescent="0.25">
      <c r="A932" s="112" t="s">
        <v>757</v>
      </c>
      <c r="B932" s="79">
        <v>16300</v>
      </c>
      <c r="C932" s="86">
        <f t="shared" si="73"/>
        <v>65534.418948926723</v>
      </c>
      <c r="D932" s="79">
        <v>71000</v>
      </c>
      <c r="E932" s="79">
        <v>312</v>
      </c>
      <c r="F932" s="79">
        <v>3741</v>
      </c>
      <c r="G932" s="79">
        <v>325600</v>
      </c>
      <c r="H932" s="79" t="s">
        <v>268</v>
      </c>
      <c r="I932" s="79" t="s">
        <v>83</v>
      </c>
      <c r="J932" s="79">
        <v>0</v>
      </c>
      <c r="K932" s="79">
        <v>0</v>
      </c>
      <c r="L932" s="79">
        <v>1</v>
      </c>
      <c r="M932" s="34"/>
      <c r="N932" s="35">
        <f t="shared" si="70"/>
        <v>172.88678983969263</v>
      </c>
      <c r="O932" s="35">
        <f t="shared" si="71"/>
        <v>38566.414780763116</v>
      </c>
      <c r="P932" s="35">
        <f t="shared" si="74"/>
        <v>107.57278549231516</v>
      </c>
      <c r="Q932" s="35">
        <f t="shared" si="72"/>
        <v>30728.734259077821</v>
      </c>
      <c r="S932" s="112">
        <v>11848.5</v>
      </c>
      <c r="T932" s="35">
        <v>27203.38</v>
      </c>
    </row>
    <row r="933" spans="1:20" x14ac:dyDescent="0.25">
      <c r="A933" s="112" t="s">
        <v>758</v>
      </c>
      <c r="B933" s="79">
        <v>23277</v>
      </c>
      <c r="C933" s="86">
        <f t="shared" si="73"/>
        <v>59462.446351931329</v>
      </c>
      <c r="D933" s="79">
        <v>63700</v>
      </c>
      <c r="E933" s="79">
        <v>155</v>
      </c>
      <c r="F933" s="79">
        <v>2175</v>
      </c>
      <c r="G933" s="79">
        <v>325800</v>
      </c>
      <c r="H933" s="79" t="s">
        <v>268</v>
      </c>
      <c r="I933" s="79" t="s">
        <v>83</v>
      </c>
      <c r="J933" s="79">
        <v>0</v>
      </c>
      <c r="K933" s="79">
        <v>0</v>
      </c>
      <c r="L933" s="79">
        <v>1</v>
      </c>
      <c r="M933" s="34"/>
      <c r="N933" s="35">
        <f t="shared" si="70"/>
        <v>246.88869982199543</v>
      </c>
      <c r="O933" s="35">
        <f t="shared" si="71"/>
        <v>47446.643978639448</v>
      </c>
      <c r="P933" s="35">
        <f t="shared" si="74"/>
        <v>153.61789741746134</v>
      </c>
      <c r="Q933" s="35">
        <f t="shared" si="72"/>
        <v>36254.147690095357</v>
      </c>
      <c r="S933" s="112">
        <v>11865</v>
      </c>
      <c r="T933" s="35">
        <v>27216.45</v>
      </c>
    </row>
    <row r="934" spans="1:20" x14ac:dyDescent="0.25">
      <c r="A934" s="112" t="s">
        <v>759</v>
      </c>
      <c r="B934" s="79">
        <v>16750</v>
      </c>
      <c r="C934" s="86">
        <f t="shared" si="73"/>
        <v>39945.230769230766</v>
      </c>
      <c r="D934" s="79">
        <v>46200</v>
      </c>
      <c r="E934" s="79">
        <v>132</v>
      </c>
      <c r="F934" s="79">
        <v>843</v>
      </c>
      <c r="G934" s="79">
        <v>325900</v>
      </c>
      <c r="H934" s="79" t="s">
        <v>268</v>
      </c>
      <c r="I934" s="79" t="s">
        <v>83</v>
      </c>
      <c r="J934" s="79">
        <v>0</v>
      </c>
      <c r="K934" s="79">
        <v>0</v>
      </c>
      <c r="L934" s="79">
        <v>1</v>
      </c>
      <c r="M934" s="34"/>
      <c r="N934" s="35">
        <f t="shared" si="70"/>
        <v>177.65973802545102</v>
      </c>
      <c r="O934" s="35">
        <f t="shared" si="71"/>
        <v>39139.168563054118</v>
      </c>
      <c r="P934" s="35">
        <f t="shared" si="74"/>
        <v>110.54258631879013</v>
      </c>
      <c r="Q934" s="35">
        <f t="shared" si="72"/>
        <v>31085.110358254817</v>
      </c>
      <c r="S934" s="112">
        <v>11874.5</v>
      </c>
      <c r="T934" s="35">
        <v>27223.97</v>
      </c>
    </row>
    <row r="935" spans="1:20" x14ac:dyDescent="0.25">
      <c r="A935" s="112" t="s">
        <v>760</v>
      </c>
      <c r="B935" s="79">
        <v>21500</v>
      </c>
      <c r="C935" s="86">
        <f t="shared" si="73"/>
        <v>48494.653705953824</v>
      </c>
      <c r="D935" s="79">
        <v>51900</v>
      </c>
      <c r="E935" s="79">
        <v>54</v>
      </c>
      <c r="F935" s="79">
        <v>769</v>
      </c>
      <c r="G935" s="79">
        <v>326200</v>
      </c>
      <c r="H935" s="79" t="s">
        <v>268</v>
      </c>
      <c r="I935" s="79" t="s">
        <v>83</v>
      </c>
      <c r="J935" s="79">
        <v>0</v>
      </c>
      <c r="K935" s="79">
        <v>0</v>
      </c>
      <c r="L935" s="79">
        <v>1</v>
      </c>
      <c r="M935" s="34"/>
      <c r="N935" s="35">
        <f t="shared" si="70"/>
        <v>228.04085776401178</v>
      </c>
      <c r="O935" s="35">
        <f t="shared" si="71"/>
        <v>45184.902931681412</v>
      </c>
      <c r="P935" s="35">
        <f t="shared" si="74"/>
        <v>141.89048393158134</v>
      </c>
      <c r="Q935" s="35">
        <f t="shared" si="72"/>
        <v>34846.858071789757</v>
      </c>
      <c r="S935" s="112">
        <v>11877</v>
      </c>
      <c r="T935" s="35">
        <v>27225.95</v>
      </c>
    </row>
    <row r="936" spans="1:20" x14ac:dyDescent="0.25">
      <c r="A936" s="112" t="s">
        <v>761</v>
      </c>
      <c r="B936" s="79">
        <v>23000</v>
      </c>
      <c r="C936" s="86">
        <f t="shared" si="73"/>
        <v>54751.442307692305</v>
      </c>
      <c r="D936" s="79">
        <v>60900</v>
      </c>
      <c r="E936" s="79">
        <v>42</v>
      </c>
      <c r="F936" s="79">
        <v>374</v>
      </c>
      <c r="G936" s="79">
        <v>326500</v>
      </c>
      <c r="H936" s="79" t="s">
        <v>268</v>
      </c>
      <c r="I936" s="79" t="s">
        <v>83</v>
      </c>
      <c r="J936" s="79">
        <v>0</v>
      </c>
      <c r="K936" s="79">
        <v>0</v>
      </c>
      <c r="L936" s="79">
        <v>1</v>
      </c>
      <c r="M936" s="34"/>
      <c r="N936" s="35">
        <f t="shared" si="70"/>
        <v>243.95068504987304</v>
      </c>
      <c r="O936" s="35">
        <f t="shared" si="71"/>
        <v>47094.082205984763</v>
      </c>
      <c r="P936" s="35">
        <f t="shared" si="74"/>
        <v>151.78982001983121</v>
      </c>
      <c r="Q936" s="35">
        <f t="shared" si="72"/>
        <v>36034.778402379743</v>
      </c>
      <c r="S936" s="112">
        <v>11883</v>
      </c>
      <c r="T936" s="35">
        <v>27230.7</v>
      </c>
    </row>
    <row r="937" spans="1:20" x14ac:dyDescent="0.25">
      <c r="A937" s="112" t="s">
        <v>762</v>
      </c>
      <c r="B937" s="79">
        <v>19125</v>
      </c>
      <c r="C937" s="86">
        <f t="shared" si="73"/>
        <v>47965.082444228901</v>
      </c>
      <c r="D937" s="79">
        <v>52000</v>
      </c>
      <c r="E937" s="79">
        <v>80</v>
      </c>
      <c r="F937" s="79">
        <v>951</v>
      </c>
      <c r="G937" s="79">
        <v>326600</v>
      </c>
      <c r="H937" s="79" t="s">
        <v>268</v>
      </c>
      <c r="I937" s="79" t="s">
        <v>83</v>
      </c>
      <c r="J937" s="79">
        <v>0</v>
      </c>
      <c r="K937" s="79">
        <v>0</v>
      </c>
      <c r="L937" s="79">
        <v>1</v>
      </c>
      <c r="M937" s="34"/>
      <c r="N937" s="35">
        <f t="shared" si="70"/>
        <v>202.85029789473137</v>
      </c>
      <c r="O937" s="35">
        <f t="shared" si="71"/>
        <v>42162.035747367765</v>
      </c>
      <c r="P937" s="35">
        <f t="shared" si="74"/>
        <v>126.21653512518573</v>
      </c>
      <c r="Q937" s="35">
        <f t="shared" si="72"/>
        <v>32965.98421502229</v>
      </c>
      <c r="S937" s="112">
        <v>11889.5</v>
      </c>
      <c r="T937" s="35">
        <v>27235.85</v>
      </c>
    </row>
    <row r="938" spans="1:20" x14ac:dyDescent="0.25">
      <c r="A938" s="112" t="s">
        <v>763</v>
      </c>
      <c r="B938" s="79">
        <v>16500</v>
      </c>
      <c r="C938" s="86">
        <f t="shared" si="73"/>
        <v>36770.33816425121</v>
      </c>
      <c r="D938" s="79">
        <v>43100</v>
      </c>
      <c r="E938" s="79">
        <v>152</v>
      </c>
      <c r="F938" s="79">
        <v>883</v>
      </c>
      <c r="G938" s="79">
        <v>326700</v>
      </c>
      <c r="H938" s="79" t="s">
        <v>268</v>
      </c>
      <c r="I938" s="79" t="s">
        <v>83</v>
      </c>
      <c r="J938" s="79">
        <v>0</v>
      </c>
      <c r="K938" s="79">
        <v>0</v>
      </c>
      <c r="L938" s="79">
        <v>1</v>
      </c>
      <c r="M938" s="34"/>
      <c r="N938" s="35">
        <f t="shared" si="70"/>
        <v>175.00810014447413</v>
      </c>
      <c r="O938" s="35">
        <f t="shared" si="71"/>
        <v>38820.972017336899</v>
      </c>
      <c r="P938" s="35">
        <f t="shared" si="74"/>
        <v>108.89269697074847</v>
      </c>
      <c r="Q938" s="35">
        <f t="shared" si="72"/>
        <v>30887.123636489814</v>
      </c>
      <c r="S938" s="112">
        <v>11894</v>
      </c>
      <c r="T938" s="35">
        <v>27239.42</v>
      </c>
    </row>
    <row r="939" spans="1:20" x14ac:dyDescent="0.25">
      <c r="A939" s="112" t="s">
        <v>764</v>
      </c>
      <c r="B939" s="79">
        <v>20454</v>
      </c>
      <c r="C939" s="86">
        <f t="shared" si="73"/>
        <v>56085.817655571635</v>
      </c>
      <c r="D939" s="79">
        <v>59900</v>
      </c>
      <c r="E939" s="79">
        <v>44</v>
      </c>
      <c r="F939" s="79">
        <v>647</v>
      </c>
      <c r="G939" s="79">
        <v>326800</v>
      </c>
      <c r="H939" s="79" t="s">
        <v>268</v>
      </c>
      <c r="I939" s="79" t="s">
        <v>83</v>
      </c>
      <c r="J939" s="79">
        <v>0</v>
      </c>
      <c r="K939" s="79">
        <v>0</v>
      </c>
      <c r="L939" s="79">
        <v>1</v>
      </c>
      <c r="M939" s="34"/>
      <c r="N939" s="35">
        <f t="shared" si="70"/>
        <v>216.94640487000447</v>
      </c>
      <c r="O939" s="35">
        <f t="shared" si="71"/>
        <v>43853.568584400535</v>
      </c>
      <c r="P939" s="35">
        <f t="shared" si="74"/>
        <v>134.9873468993751</v>
      </c>
      <c r="Q939" s="35">
        <f t="shared" si="72"/>
        <v>34018.481627925008</v>
      </c>
      <c r="S939" s="112">
        <v>11897.5</v>
      </c>
      <c r="T939" s="35">
        <v>27242.19</v>
      </c>
    </row>
    <row r="940" spans="1:20" x14ac:dyDescent="0.25">
      <c r="A940" s="112" t="s">
        <v>765</v>
      </c>
      <c r="B940" s="79">
        <v>15500</v>
      </c>
      <c r="C940" s="86">
        <f t="shared" si="73"/>
        <v>51854.922279792743</v>
      </c>
      <c r="D940" s="79">
        <v>55600</v>
      </c>
      <c r="E940" s="79">
        <v>52</v>
      </c>
      <c r="F940" s="79">
        <v>720</v>
      </c>
      <c r="G940" s="79">
        <v>327000</v>
      </c>
      <c r="H940" s="79" t="s">
        <v>268</v>
      </c>
      <c r="I940" s="79" t="s">
        <v>83</v>
      </c>
      <c r="J940" s="79">
        <v>0</v>
      </c>
      <c r="K940" s="79">
        <v>0</v>
      </c>
      <c r="L940" s="79">
        <v>1</v>
      </c>
      <c r="M940" s="34"/>
      <c r="N940" s="35">
        <f t="shared" si="70"/>
        <v>164.40154862056661</v>
      </c>
      <c r="O940" s="35">
        <f t="shared" si="71"/>
        <v>37548.185834467993</v>
      </c>
      <c r="P940" s="35">
        <f t="shared" si="74"/>
        <v>102.2931395785819</v>
      </c>
      <c r="Q940" s="35">
        <f t="shared" si="72"/>
        <v>30095.176749429829</v>
      </c>
      <c r="S940" s="112">
        <v>11904</v>
      </c>
      <c r="T940" s="35">
        <v>27247.34</v>
      </c>
    </row>
    <row r="941" spans="1:20" x14ac:dyDescent="0.25">
      <c r="A941" s="112" t="s">
        <v>766</v>
      </c>
      <c r="B941" s="79">
        <v>12000</v>
      </c>
      <c r="C941" s="86">
        <f t="shared" si="73"/>
        <v>32609.939759036144</v>
      </c>
      <c r="D941" s="79">
        <v>36700</v>
      </c>
      <c r="E941" s="79">
        <v>37</v>
      </c>
      <c r="F941" s="79">
        <v>295</v>
      </c>
      <c r="G941" s="79">
        <v>327200</v>
      </c>
      <c r="H941" s="79" t="s">
        <v>268</v>
      </c>
      <c r="I941" s="79" t="s">
        <v>85</v>
      </c>
      <c r="J941" s="79">
        <v>0</v>
      </c>
      <c r="K941" s="79">
        <v>0</v>
      </c>
      <c r="L941" s="79">
        <v>1</v>
      </c>
      <c r="M941" s="34"/>
      <c r="N941" s="35">
        <f t="shared" si="70"/>
        <v>127.27861828689028</v>
      </c>
      <c r="O941" s="35">
        <f t="shared" si="71"/>
        <v>33093.434194426838</v>
      </c>
      <c r="P941" s="35">
        <f t="shared" si="74"/>
        <v>79.1946887059989</v>
      </c>
      <c r="Q941" s="35">
        <f t="shared" si="72"/>
        <v>27323.362644719869</v>
      </c>
      <c r="S941" s="112">
        <v>11930</v>
      </c>
      <c r="T941" s="35">
        <v>27267.93</v>
      </c>
    </row>
    <row r="942" spans="1:20" x14ac:dyDescent="0.25">
      <c r="A942" s="112" t="s">
        <v>767</v>
      </c>
      <c r="B942" s="79">
        <v>19845</v>
      </c>
      <c r="C942" s="86">
        <f t="shared" si="73"/>
        <v>45338.983050847455</v>
      </c>
      <c r="D942" s="79">
        <v>50000</v>
      </c>
      <c r="E942" s="79">
        <v>66</v>
      </c>
      <c r="F942" s="79">
        <v>642</v>
      </c>
      <c r="G942" s="79">
        <v>327500</v>
      </c>
      <c r="H942" s="79" t="s">
        <v>268</v>
      </c>
      <c r="I942" s="79" t="s">
        <v>83</v>
      </c>
      <c r="J942" s="79">
        <v>0</v>
      </c>
      <c r="K942" s="79">
        <v>0</v>
      </c>
      <c r="L942" s="79">
        <v>1</v>
      </c>
      <c r="M942" s="34"/>
      <c r="N942" s="35">
        <f t="shared" si="70"/>
        <v>210.48701499194479</v>
      </c>
      <c r="O942" s="35">
        <f t="shared" si="71"/>
        <v>43078.441799033375</v>
      </c>
      <c r="P942" s="35">
        <f t="shared" si="74"/>
        <v>130.96821644754567</v>
      </c>
      <c r="Q942" s="35">
        <f t="shared" si="72"/>
        <v>33536.185973705476</v>
      </c>
      <c r="S942" s="112">
        <v>11995</v>
      </c>
      <c r="T942" s="35">
        <v>27319.4</v>
      </c>
    </row>
    <row r="943" spans="1:20" x14ac:dyDescent="0.25">
      <c r="A943" s="112" t="s">
        <v>768</v>
      </c>
      <c r="B943" s="79">
        <v>19623</v>
      </c>
      <c r="C943" s="86">
        <f t="shared" si="73"/>
        <v>47150.455373406192</v>
      </c>
      <c r="D943" s="79">
        <v>52400</v>
      </c>
      <c r="E943" s="79">
        <v>55</v>
      </c>
      <c r="F943" s="79">
        <v>494</v>
      </c>
      <c r="G943" s="79">
        <v>327600</v>
      </c>
      <c r="H943" s="79" t="s">
        <v>268</v>
      </c>
      <c r="I943" s="79" t="s">
        <v>83</v>
      </c>
      <c r="J943" s="79">
        <v>0</v>
      </c>
      <c r="K943" s="79">
        <v>0</v>
      </c>
      <c r="L943" s="79">
        <v>1</v>
      </c>
      <c r="M943" s="34"/>
      <c r="N943" s="35">
        <f t="shared" si="70"/>
        <v>208.13236055363734</v>
      </c>
      <c r="O943" s="35">
        <f t="shared" si="71"/>
        <v>42795.883266436482</v>
      </c>
      <c r="P943" s="35">
        <f t="shared" si="74"/>
        <v>129.50311470648467</v>
      </c>
      <c r="Q943" s="35">
        <f t="shared" si="72"/>
        <v>33360.37376477816</v>
      </c>
      <c r="S943" s="112">
        <v>11998</v>
      </c>
      <c r="T943" s="35">
        <v>27321.78</v>
      </c>
    </row>
    <row r="944" spans="1:20" x14ac:dyDescent="0.25">
      <c r="A944" s="112" t="s">
        <v>1428</v>
      </c>
      <c r="B944" s="79">
        <v>17177</v>
      </c>
      <c r="C944" s="86">
        <f t="shared" si="73"/>
        <v>36998.456973293767</v>
      </c>
      <c r="D944" s="79">
        <v>40800</v>
      </c>
      <c r="E944" s="79">
        <v>471</v>
      </c>
      <c r="F944" s="79">
        <v>4584</v>
      </c>
      <c r="G944" s="79">
        <v>327700</v>
      </c>
      <c r="H944" s="79" t="s">
        <v>1027</v>
      </c>
      <c r="I944" s="79" t="s">
        <v>83</v>
      </c>
      <c r="J944" s="79">
        <v>0</v>
      </c>
      <c r="K944" s="79">
        <v>0</v>
      </c>
      <c r="L944" s="79">
        <v>1</v>
      </c>
      <c r="M944" s="34"/>
      <c r="N944" s="35">
        <f t="shared" si="70"/>
        <v>182.18873552615955</v>
      </c>
      <c r="O944" s="35">
        <f t="shared" si="71"/>
        <v>39682.648263139141</v>
      </c>
      <c r="P944" s="35">
        <f t="shared" si="74"/>
        <v>113.36059732524524</v>
      </c>
      <c r="Q944" s="35">
        <f t="shared" si="72"/>
        <v>31423.271679029429</v>
      </c>
      <c r="S944" s="112">
        <v>11999.5</v>
      </c>
      <c r="T944" s="35">
        <v>27322.97</v>
      </c>
    </row>
    <row r="945" spans="1:20" x14ac:dyDescent="0.25">
      <c r="A945" s="112" t="s">
        <v>769</v>
      </c>
      <c r="B945" s="79">
        <v>25584.5</v>
      </c>
      <c r="C945" s="86">
        <f t="shared" si="73"/>
        <v>45696.531791907517</v>
      </c>
      <c r="D945" s="79">
        <v>48900</v>
      </c>
      <c r="E945" s="79">
        <v>34</v>
      </c>
      <c r="F945" s="79">
        <v>485</v>
      </c>
      <c r="G945" s="79">
        <v>327900</v>
      </c>
      <c r="H945" s="79" t="s">
        <v>268</v>
      </c>
      <c r="I945" s="79" t="s">
        <v>83</v>
      </c>
      <c r="J945" s="79">
        <v>0</v>
      </c>
      <c r="K945" s="79">
        <v>0</v>
      </c>
      <c r="L945" s="79">
        <v>1</v>
      </c>
      <c r="M945" s="34"/>
      <c r="N945" s="35">
        <f t="shared" si="70"/>
        <v>271.36331746341205</v>
      </c>
      <c r="O945" s="35">
        <f t="shared" si="71"/>
        <v>50383.598095609443</v>
      </c>
      <c r="P945" s="35">
        <f t="shared" si="74"/>
        <v>168.84637609988573</v>
      </c>
      <c r="Q945" s="35">
        <f t="shared" si="72"/>
        <v>38081.565131986288</v>
      </c>
      <c r="S945" s="112">
        <v>12000</v>
      </c>
      <c r="T945" s="35">
        <v>27323.360000000001</v>
      </c>
    </row>
    <row r="946" spans="1:20" x14ac:dyDescent="0.25">
      <c r="A946" s="112" t="s">
        <v>770</v>
      </c>
      <c r="B946" s="79">
        <v>12500</v>
      </c>
      <c r="C946" s="86">
        <f t="shared" si="73"/>
        <v>28948.373101952278</v>
      </c>
      <c r="D946" s="79">
        <v>33700</v>
      </c>
      <c r="E946" s="79">
        <v>130</v>
      </c>
      <c r="F946" s="79">
        <v>792</v>
      </c>
      <c r="G946" s="79">
        <v>328000</v>
      </c>
      <c r="H946" s="79" t="s">
        <v>268</v>
      </c>
      <c r="I946" s="79" t="s">
        <v>83</v>
      </c>
      <c r="J946" s="79">
        <v>0</v>
      </c>
      <c r="K946" s="79">
        <v>0</v>
      </c>
      <c r="L946" s="79">
        <v>1</v>
      </c>
      <c r="M946" s="34"/>
      <c r="N946" s="35">
        <f t="shared" si="70"/>
        <v>132.58189404884405</v>
      </c>
      <c r="O946" s="35">
        <f t="shared" si="71"/>
        <v>33729.827285861284</v>
      </c>
      <c r="P946" s="35">
        <f t="shared" si="74"/>
        <v>82.494467402082179</v>
      </c>
      <c r="Q946" s="35">
        <f t="shared" si="72"/>
        <v>27719.33608824986</v>
      </c>
      <c r="S946" s="112">
        <v>12004</v>
      </c>
      <c r="T946" s="35">
        <v>27326.53</v>
      </c>
    </row>
    <row r="947" spans="1:20" x14ac:dyDescent="0.25">
      <c r="A947" s="112" t="s">
        <v>771</v>
      </c>
      <c r="B947" s="79">
        <v>20500</v>
      </c>
      <c r="C947" s="86">
        <f t="shared" si="73"/>
        <v>49536.416184971102</v>
      </c>
      <c r="D947" s="79">
        <v>52900</v>
      </c>
      <c r="E947" s="79">
        <v>55</v>
      </c>
      <c r="F947" s="79">
        <v>810</v>
      </c>
      <c r="G947" s="79">
        <v>328200</v>
      </c>
      <c r="H947" s="79" t="s">
        <v>268</v>
      </c>
      <c r="I947" s="79" t="s">
        <v>83</v>
      </c>
      <c r="J947" s="79">
        <v>0</v>
      </c>
      <c r="K947" s="79">
        <v>0</v>
      </c>
      <c r="L947" s="79">
        <v>1</v>
      </c>
      <c r="M947" s="34"/>
      <c r="N947" s="35">
        <f t="shared" si="70"/>
        <v>217.43430624010421</v>
      </c>
      <c r="O947" s="35">
        <f t="shared" si="71"/>
        <v>43912.116748812507</v>
      </c>
      <c r="P947" s="35">
        <f t="shared" si="74"/>
        <v>135.29092653941478</v>
      </c>
      <c r="Q947" s="35">
        <f t="shared" si="72"/>
        <v>34054.911184729775</v>
      </c>
      <c r="S947" s="112">
        <v>12006</v>
      </c>
      <c r="T947" s="35">
        <v>27328.11</v>
      </c>
    </row>
    <row r="948" spans="1:20" x14ac:dyDescent="0.25">
      <c r="A948" s="112" t="s">
        <v>772</v>
      </c>
      <c r="B948" s="79">
        <v>9500</v>
      </c>
      <c r="C948" s="86">
        <f t="shared" si="73"/>
        <v>26169.23076923077</v>
      </c>
      <c r="D948" s="79">
        <v>32400</v>
      </c>
      <c r="E948" s="79">
        <v>60</v>
      </c>
      <c r="F948" s="79">
        <v>252</v>
      </c>
      <c r="G948" s="79">
        <v>328500</v>
      </c>
      <c r="H948" s="79" t="s">
        <v>268</v>
      </c>
      <c r="I948" s="79" t="s">
        <v>83</v>
      </c>
      <c r="J948" s="79">
        <v>0</v>
      </c>
      <c r="K948" s="79">
        <v>0</v>
      </c>
      <c r="L948" s="79">
        <v>1</v>
      </c>
      <c r="M948" s="34"/>
      <c r="N948" s="35">
        <f t="shared" si="70"/>
        <v>100.76223947712148</v>
      </c>
      <c r="O948" s="35">
        <f t="shared" si="71"/>
        <v>29911.468737254578</v>
      </c>
      <c r="P948" s="35">
        <f t="shared" si="74"/>
        <v>62.695795225582451</v>
      </c>
      <c r="Q948" s="35">
        <f t="shared" si="72"/>
        <v>25343.495427069895</v>
      </c>
      <c r="S948" s="112">
        <v>12020.5</v>
      </c>
      <c r="T948" s="35">
        <v>27339.599999999999</v>
      </c>
    </row>
    <row r="949" spans="1:20" x14ac:dyDescent="0.25">
      <c r="A949" s="112" t="s">
        <v>773</v>
      </c>
      <c r="B949" s="79">
        <v>17375</v>
      </c>
      <c r="C949" s="86">
        <f t="shared" si="73"/>
        <v>50247.208121827411</v>
      </c>
      <c r="D949" s="79">
        <v>55300</v>
      </c>
      <c r="E949" s="79">
        <v>144</v>
      </c>
      <c r="F949" s="79">
        <v>1432</v>
      </c>
      <c r="G949" s="79">
        <v>328700</v>
      </c>
      <c r="H949" s="79" t="s">
        <v>268</v>
      </c>
      <c r="I949" s="79" t="s">
        <v>83</v>
      </c>
      <c r="J949" s="79">
        <v>0</v>
      </c>
      <c r="K949" s="79">
        <v>0</v>
      </c>
      <c r="L949" s="79">
        <v>1</v>
      </c>
      <c r="M949" s="34"/>
      <c r="N949" s="35">
        <f t="shared" si="70"/>
        <v>184.28883272789324</v>
      </c>
      <c r="O949" s="35">
        <f t="shared" si="71"/>
        <v>39934.659927347187</v>
      </c>
      <c r="P949" s="35">
        <f t="shared" si="74"/>
        <v>114.66730968889422</v>
      </c>
      <c r="Q949" s="35">
        <f t="shared" si="72"/>
        <v>31580.077162667309</v>
      </c>
      <c r="S949" s="112">
        <v>12037</v>
      </c>
      <c r="T949" s="35">
        <v>27352.66</v>
      </c>
    </row>
    <row r="950" spans="1:20" x14ac:dyDescent="0.25">
      <c r="A950" s="112" t="s">
        <v>774</v>
      </c>
      <c r="B950" s="79">
        <v>21500</v>
      </c>
      <c r="C950" s="86">
        <f t="shared" si="73"/>
        <v>46359.310344827587</v>
      </c>
      <c r="D950" s="79">
        <v>48500</v>
      </c>
      <c r="E950" s="79">
        <v>32</v>
      </c>
      <c r="F950" s="79">
        <v>693</v>
      </c>
      <c r="G950" s="79">
        <v>328800</v>
      </c>
      <c r="H950" s="79" t="s">
        <v>268</v>
      </c>
      <c r="I950" s="79" t="s">
        <v>83</v>
      </c>
      <c r="J950" s="79">
        <v>0</v>
      </c>
      <c r="K950" s="79">
        <v>0</v>
      </c>
      <c r="L950" s="79">
        <v>1</v>
      </c>
      <c r="M950" s="34"/>
      <c r="N950" s="35">
        <f t="shared" si="70"/>
        <v>228.04085776401178</v>
      </c>
      <c r="O950" s="35">
        <f t="shared" si="71"/>
        <v>45184.902931681412</v>
      </c>
      <c r="P950" s="35">
        <f t="shared" si="74"/>
        <v>141.89048393158134</v>
      </c>
      <c r="Q950" s="35">
        <f t="shared" si="72"/>
        <v>34846.858071789757</v>
      </c>
      <c r="S950" s="112">
        <v>12047</v>
      </c>
      <c r="T950" s="35">
        <v>27360.58</v>
      </c>
    </row>
    <row r="951" spans="1:20" x14ac:dyDescent="0.25">
      <c r="A951" s="112" t="s">
        <v>775</v>
      </c>
      <c r="B951" s="79">
        <v>20000</v>
      </c>
      <c r="C951" s="86">
        <f t="shared" si="73"/>
        <v>79242.440318302382</v>
      </c>
      <c r="D951" s="79">
        <v>85600</v>
      </c>
      <c r="E951" s="79">
        <v>84</v>
      </c>
      <c r="F951" s="79">
        <v>1047</v>
      </c>
      <c r="G951" s="79">
        <v>328900</v>
      </c>
      <c r="H951" s="79" t="s">
        <v>268</v>
      </c>
      <c r="I951" s="79" t="s">
        <v>83</v>
      </c>
      <c r="J951" s="79">
        <v>0</v>
      </c>
      <c r="K951" s="79">
        <v>0</v>
      </c>
      <c r="L951" s="79">
        <v>1</v>
      </c>
      <c r="M951" s="34"/>
      <c r="N951" s="35">
        <f t="shared" si="70"/>
        <v>212.13103047815048</v>
      </c>
      <c r="O951" s="35">
        <f t="shared" si="71"/>
        <v>43275.723657378054</v>
      </c>
      <c r="P951" s="35">
        <f t="shared" si="74"/>
        <v>131.99114784333148</v>
      </c>
      <c r="Q951" s="35">
        <f t="shared" si="72"/>
        <v>33658.937741199778</v>
      </c>
      <c r="S951" s="112">
        <v>12050</v>
      </c>
      <c r="T951" s="35">
        <v>27362.959999999999</v>
      </c>
    </row>
    <row r="952" spans="1:20" x14ac:dyDescent="0.25">
      <c r="A952" s="112" t="s">
        <v>776</v>
      </c>
      <c r="B952" s="79">
        <v>26332</v>
      </c>
      <c r="C952" s="86">
        <f t="shared" si="73"/>
        <v>43254.857997010462</v>
      </c>
      <c r="D952" s="79">
        <v>46300</v>
      </c>
      <c r="E952" s="79">
        <v>44</v>
      </c>
      <c r="F952" s="79">
        <v>625</v>
      </c>
      <c r="G952" s="79">
        <v>329300</v>
      </c>
      <c r="H952" s="79" t="s">
        <v>268</v>
      </c>
      <c r="I952" s="79" t="s">
        <v>83</v>
      </c>
      <c r="J952" s="79">
        <v>0</v>
      </c>
      <c r="K952" s="79">
        <v>0</v>
      </c>
      <c r="L952" s="79">
        <v>1</v>
      </c>
      <c r="M952" s="34"/>
      <c r="N952" s="35">
        <f t="shared" si="70"/>
        <v>279.29171472753291</v>
      </c>
      <c r="O952" s="35">
        <f t="shared" si="71"/>
        <v>51335.005767303948</v>
      </c>
      <c r="P952" s="35">
        <f t="shared" si="74"/>
        <v>173.77954525053022</v>
      </c>
      <c r="Q952" s="35">
        <f t="shared" si="72"/>
        <v>38673.545430063627</v>
      </c>
      <c r="S952" s="112">
        <v>12057</v>
      </c>
      <c r="T952" s="35">
        <v>27368.5</v>
      </c>
    </row>
    <row r="953" spans="1:20" x14ac:dyDescent="0.25">
      <c r="A953" s="112" t="s">
        <v>777</v>
      </c>
      <c r="B953" s="79">
        <v>9500</v>
      </c>
      <c r="C953" s="86">
        <f t="shared" si="73"/>
        <v>34122.314049586777</v>
      </c>
      <c r="D953" s="79">
        <v>41600</v>
      </c>
      <c r="E953" s="79">
        <v>87</v>
      </c>
      <c r="F953" s="79">
        <v>397</v>
      </c>
      <c r="G953" s="79">
        <v>329400</v>
      </c>
      <c r="H953" s="79" t="s">
        <v>268</v>
      </c>
      <c r="I953" s="79" t="s">
        <v>85</v>
      </c>
      <c r="J953" s="79">
        <v>0</v>
      </c>
      <c r="K953" s="79">
        <v>0</v>
      </c>
      <c r="L953" s="79">
        <v>1</v>
      </c>
      <c r="M953" s="34"/>
      <c r="N953" s="35">
        <f t="shared" si="70"/>
        <v>100.76223947712148</v>
      </c>
      <c r="O953" s="35">
        <f t="shared" si="71"/>
        <v>29911.468737254578</v>
      </c>
      <c r="P953" s="35">
        <f t="shared" si="74"/>
        <v>62.695795225582451</v>
      </c>
      <c r="Q953" s="35">
        <f t="shared" si="72"/>
        <v>25343.495427069895</v>
      </c>
      <c r="S953" s="112">
        <v>12065.5</v>
      </c>
      <c r="T953" s="35">
        <v>27375.24</v>
      </c>
    </row>
    <row r="954" spans="1:20" x14ac:dyDescent="0.25">
      <c r="A954" s="112" t="s">
        <v>778</v>
      </c>
      <c r="B954" s="79">
        <v>22355</v>
      </c>
      <c r="C954" s="86">
        <f t="shared" si="73"/>
        <v>35916.279069767443</v>
      </c>
      <c r="D954" s="79">
        <v>39600</v>
      </c>
      <c r="E954" s="79">
        <v>76</v>
      </c>
      <c r="F954" s="79">
        <v>741</v>
      </c>
      <c r="G954" s="79">
        <v>329600</v>
      </c>
      <c r="H954" s="79" t="s">
        <v>268</v>
      </c>
      <c r="I954" s="79" t="s">
        <v>83</v>
      </c>
      <c r="J954" s="79">
        <v>0</v>
      </c>
      <c r="K954" s="79">
        <v>0</v>
      </c>
      <c r="L954" s="79">
        <v>1</v>
      </c>
      <c r="M954" s="34"/>
      <c r="N954" s="35">
        <f t="shared" si="70"/>
        <v>237.10945931695269</v>
      </c>
      <c r="O954" s="35">
        <f t="shared" si="71"/>
        <v>46273.135118034326</v>
      </c>
      <c r="P954" s="35">
        <f t="shared" si="74"/>
        <v>147.53310550188377</v>
      </c>
      <c r="Q954" s="35">
        <f t="shared" si="72"/>
        <v>35523.972660226049</v>
      </c>
      <c r="S954" s="112">
        <v>12080</v>
      </c>
      <c r="T954" s="35">
        <v>27386.720000000001</v>
      </c>
    </row>
    <row r="955" spans="1:20" x14ac:dyDescent="0.25">
      <c r="A955" s="112" t="s">
        <v>779</v>
      </c>
      <c r="B955" s="79">
        <v>13342.5</v>
      </c>
      <c r="C955" s="86">
        <f t="shared" si="73"/>
        <v>39431.818181818184</v>
      </c>
      <c r="D955" s="79">
        <v>43500</v>
      </c>
      <c r="E955" s="79">
        <v>179</v>
      </c>
      <c r="F955" s="79">
        <v>1735</v>
      </c>
      <c r="G955" s="79">
        <v>329700</v>
      </c>
      <c r="H955" s="79" t="s">
        <v>268</v>
      </c>
      <c r="I955" s="79" t="s">
        <v>83</v>
      </c>
      <c r="J955" s="79">
        <v>0</v>
      </c>
      <c r="K955" s="79">
        <v>0</v>
      </c>
      <c r="L955" s="79">
        <v>1</v>
      </c>
      <c r="M955" s="34"/>
      <c r="N955" s="35">
        <f t="shared" si="70"/>
        <v>141.51791370773614</v>
      </c>
      <c r="O955" s="35">
        <f t="shared" si="71"/>
        <v>34802.149644928337</v>
      </c>
      <c r="P955" s="35">
        <f t="shared" si="74"/>
        <v>88.054594504982518</v>
      </c>
      <c r="Q955" s="35">
        <f t="shared" si="72"/>
        <v>28386.551340597904</v>
      </c>
      <c r="S955" s="112">
        <v>12087</v>
      </c>
      <c r="T955" s="35">
        <v>27392.26</v>
      </c>
    </row>
    <row r="956" spans="1:20" x14ac:dyDescent="0.25">
      <c r="A956" s="112" t="s">
        <v>780</v>
      </c>
      <c r="B956" s="79">
        <v>21500</v>
      </c>
      <c r="C956" s="86">
        <f t="shared" si="73"/>
        <v>42199.746407438717</v>
      </c>
      <c r="D956" s="79">
        <v>46700</v>
      </c>
      <c r="E956" s="79">
        <v>114</v>
      </c>
      <c r="F956" s="79">
        <v>1069</v>
      </c>
      <c r="G956" s="79">
        <v>329800</v>
      </c>
      <c r="H956" s="79" t="s">
        <v>268</v>
      </c>
      <c r="I956" s="79" t="s">
        <v>83</v>
      </c>
      <c r="J956" s="79">
        <v>0</v>
      </c>
      <c r="K956" s="79">
        <v>0</v>
      </c>
      <c r="L956" s="79">
        <v>1</v>
      </c>
      <c r="M956" s="34"/>
      <c r="N956" s="35">
        <f t="shared" si="70"/>
        <v>228.04085776401178</v>
      </c>
      <c r="O956" s="35">
        <f t="shared" si="71"/>
        <v>45184.902931681412</v>
      </c>
      <c r="P956" s="35">
        <f t="shared" si="74"/>
        <v>141.89048393158134</v>
      </c>
      <c r="Q956" s="35">
        <f t="shared" si="72"/>
        <v>34846.858071789757</v>
      </c>
      <c r="S956" s="112">
        <v>12087.5</v>
      </c>
      <c r="T956" s="35">
        <v>27392.66</v>
      </c>
    </row>
    <row r="957" spans="1:20" x14ac:dyDescent="0.25">
      <c r="A957" s="112" t="s">
        <v>781</v>
      </c>
      <c r="B957" s="79">
        <v>22750</v>
      </c>
      <c r="C957" s="86">
        <f t="shared" si="73"/>
        <v>31703.636363636364</v>
      </c>
      <c r="D957" s="79">
        <v>37100</v>
      </c>
      <c r="E957" s="79">
        <v>40</v>
      </c>
      <c r="F957" s="79">
        <v>235</v>
      </c>
      <c r="G957" s="79">
        <v>330000</v>
      </c>
      <c r="H957" s="79" t="s">
        <v>268</v>
      </c>
      <c r="I957" s="79" t="s">
        <v>83</v>
      </c>
      <c r="J957" s="79">
        <v>0</v>
      </c>
      <c r="K957" s="79">
        <v>0</v>
      </c>
      <c r="L957" s="79">
        <v>1</v>
      </c>
      <c r="M957" s="34"/>
      <c r="N957" s="35">
        <f t="shared" si="70"/>
        <v>241.29904716889618</v>
      </c>
      <c r="O957" s="35">
        <f t="shared" si="71"/>
        <v>46775.885660267537</v>
      </c>
      <c r="P957" s="35">
        <f t="shared" si="74"/>
        <v>150.13993067178956</v>
      </c>
      <c r="Q957" s="35">
        <f t="shared" si="72"/>
        <v>35836.791680614748</v>
      </c>
      <c r="S957" s="112">
        <v>12114</v>
      </c>
      <c r="T957" s="35">
        <v>27413.64</v>
      </c>
    </row>
    <row r="958" spans="1:20" x14ac:dyDescent="0.25">
      <c r="A958" s="112" t="s">
        <v>782</v>
      </c>
      <c r="B958" s="79">
        <v>22000</v>
      </c>
      <c r="C958" s="86">
        <f t="shared" si="73"/>
        <v>45886.075949367092</v>
      </c>
      <c r="D958" s="79">
        <v>50000</v>
      </c>
      <c r="E958" s="79">
        <v>52</v>
      </c>
      <c r="F958" s="79">
        <v>580</v>
      </c>
      <c r="G958" s="79">
        <v>330100</v>
      </c>
      <c r="H958" s="79" t="s">
        <v>268</v>
      </c>
      <c r="I958" s="79" t="s">
        <v>83</v>
      </c>
      <c r="J958" s="79">
        <v>0</v>
      </c>
      <c r="K958" s="79">
        <v>0</v>
      </c>
      <c r="L958" s="79">
        <v>1</v>
      </c>
      <c r="M958" s="34"/>
      <c r="N958" s="35">
        <f t="shared" si="70"/>
        <v>233.3441335259655</v>
      </c>
      <c r="O958" s="35">
        <f t="shared" si="71"/>
        <v>45821.296023115865</v>
      </c>
      <c r="P958" s="35">
        <f t="shared" si="74"/>
        <v>145.19026262766462</v>
      </c>
      <c r="Q958" s="35">
        <f t="shared" si="72"/>
        <v>35242.831515319755</v>
      </c>
      <c r="S958" s="112">
        <v>12125</v>
      </c>
      <c r="T958" s="35">
        <v>27422.36</v>
      </c>
    </row>
    <row r="959" spans="1:20" x14ac:dyDescent="0.25">
      <c r="A959" s="112" t="s">
        <v>783</v>
      </c>
      <c r="B959" s="79">
        <v>12000</v>
      </c>
      <c r="C959" s="86">
        <f t="shared" si="73"/>
        <v>35654.524886877829</v>
      </c>
      <c r="D959" s="79">
        <v>40100</v>
      </c>
      <c r="E959" s="79">
        <v>98</v>
      </c>
      <c r="F959" s="79">
        <v>786</v>
      </c>
      <c r="G959" s="79">
        <v>330200</v>
      </c>
      <c r="H959" s="79" t="s">
        <v>268</v>
      </c>
      <c r="I959" s="79" t="s">
        <v>83</v>
      </c>
      <c r="J959" s="79">
        <v>0</v>
      </c>
      <c r="K959" s="79">
        <v>0</v>
      </c>
      <c r="L959" s="79">
        <v>1</v>
      </c>
      <c r="M959" s="34"/>
      <c r="N959" s="35">
        <f t="shared" si="70"/>
        <v>127.27861828689028</v>
      </c>
      <c r="O959" s="35">
        <f t="shared" si="71"/>
        <v>33093.434194426838</v>
      </c>
      <c r="P959" s="35">
        <f t="shared" si="74"/>
        <v>79.1946887059989</v>
      </c>
      <c r="Q959" s="35">
        <f t="shared" si="72"/>
        <v>27323.362644719869</v>
      </c>
      <c r="S959" s="112">
        <v>12139</v>
      </c>
      <c r="T959" s="35">
        <v>27433.439999999999</v>
      </c>
    </row>
    <row r="960" spans="1:20" x14ac:dyDescent="0.25">
      <c r="A960" s="112" t="s">
        <v>784</v>
      </c>
      <c r="B960" s="79">
        <v>18637.5</v>
      </c>
      <c r="C960" s="86">
        <f t="shared" si="73"/>
        <v>37645.939086294413</v>
      </c>
      <c r="D960" s="79">
        <v>42500</v>
      </c>
      <c r="E960" s="79">
        <v>90</v>
      </c>
      <c r="F960" s="79">
        <v>698</v>
      </c>
      <c r="G960" s="79">
        <v>330300</v>
      </c>
      <c r="H960" s="79" t="s">
        <v>268</v>
      </c>
      <c r="I960" s="79" t="s">
        <v>83</v>
      </c>
      <c r="J960" s="79">
        <v>0</v>
      </c>
      <c r="K960" s="79">
        <v>0</v>
      </c>
      <c r="L960" s="79">
        <v>1</v>
      </c>
      <c r="M960" s="34"/>
      <c r="N960" s="35">
        <f t="shared" si="70"/>
        <v>197.67960402682647</v>
      </c>
      <c r="O960" s="35">
        <f t="shared" si="71"/>
        <v>41541.552483219173</v>
      </c>
      <c r="P960" s="35">
        <f t="shared" si="74"/>
        <v>122.99925089650452</v>
      </c>
      <c r="Q960" s="35">
        <f t="shared" si="72"/>
        <v>32579.910107580545</v>
      </c>
      <c r="S960" s="112">
        <v>12139.5</v>
      </c>
      <c r="T960" s="35">
        <v>27433.84</v>
      </c>
    </row>
    <row r="961" spans="1:20" x14ac:dyDescent="0.25">
      <c r="A961" s="112" t="s">
        <v>785</v>
      </c>
      <c r="B961" s="79">
        <v>23750</v>
      </c>
      <c r="C961" s="86">
        <f t="shared" si="73"/>
        <v>63090.647482014385</v>
      </c>
      <c r="D961" s="79">
        <v>67200</v>
      </c>
      <c r="E961" s="79">
        <v>34</v>
      </c>
      <c r="F961" s="79">
        <v>522</v>
      </c>
      <c r="G961" s="79">
        <v>330400</v>
      </c>
      <c r="H961" s="79" t="s">
        <v>268</v>
      </c>
      <c r="I961" s="79" t="s">
        <v>83</v>
      </c>
      <c r="J961" s="79">
        <v>0</v>
      </c>
      <c r="K961" s="79">
        <v>0</v>
      </c>
      <c r="L961" s="79">
        <v>1</v>
      </c>
      <c r="M961" s="34"/>
      <c r="N961" s="35">
        <f t="shared" si="70"/>
        <v>251.90559869280369</v>
      </c>
      <c r="O961" s="35">
        <f t="shared" si="71"/>
        <v>48048.671843136442</v>
      </c>
      <c r="P961" s="35">
        <f t="shared" si="74"/>
        <v>156.73948806395614</v>
      </c>
      <c r="Q961" s="35">
        <f t="shared" si="72"/>
        <v>36628.738567674736</v>
      </c>
      <c r="S961" s="112">
        <v>12140</v>
      </c>
      <c r="T961" s="35">
        <v>27434.240000000002</v>
      </c>
    </row>
    <row r="962" spans="1:20" x14ac:dyDescent="0.25">
      <c r="A962" s="112" t="s">
        <v>3283</v>
      </c>
      <c r="B962" s="79">
        <v>21500</v>
      </c>
      <c r="C962" s="86">
        <f t="shared" si="73"/>
        <v>28621.359223300969</v>
      </c>
      <c r="D962" s="79">
        <v>33500</v>
      </c>
      <c r="E962" s="79">
        <v>60</v>
      </c>
      <c r="F962" s="79">
        <v>352</v>
      </c>
      <c r="G962" s="79">
        <v>330600</v>
      </c>
      <c r="H962" s="79" t="s">
        <v>268</v>
      </c>
      <c r="I962" s="79" t="s">
        <v>83</v>
      </c>
      <c r="J962" s="79">
        <v>0</v>
      </c>
      <c r="K962" s="79">
        <v>0</v>
      </c>
      <c r="L962" s="79">
        <v>1</v>
      </c>
      <c r="M962" s="34"/>
      <c r="N962" s="35">
        <f t="shared" si="70"/>
        <v>228.04085776401178</v>
      </c>
      <c r="O962" s="35">
        <f t="shared" si="71"/>
        <v>45184.902931681412</v>
      </c>
      <c r="P962" s="35">
        <f t="shared" si="74"/>
        <v>141.89048393158134</v>
      </c>
      <c r="Q962" s="35">
        <f t="shared" si="72"/>
        <v>34846.858071789757</v>
      </c>
      <c r="S962" s="112">
        <v>12149</v>
      </c>
      <c r="T962" s="35">
        <v>27441.360000000001</v>
      </c>
    </row>
    <row r="963" spans="1:20" x14ac:dyDescent="0.25">
      <c r="A963" s="112" t="s">
        <v>786</v>
      </c>
      <c r="B963" s="79">
        <v>12383</v>
      </c>
      <c r="C963" s="86">
        <f t="shared" si="73"/>
        <v>43477.816901408449</v>
      </c>
      <c r="D963" s="79">
        <v>52100</v>
      </c>
      <c r="E963" s="79">
        <v>94</v>
      </c>
      <c r="F963" s="79">
        <v>474</v>
      </c>
      <c r="G963" s="79">
        <v>330900</v>
      </c>
      <c r="H963" s="79" t="s">
        <v>268</v>
      </c>
      <c r="I963" s="79" t="s">
        <v>83</v>
      </c>
      <c r="J963" s="79">
        <v>0</v>
      </c>
      <c r="K963" s="79">
        <v>0</v>
      </c>
      <c r="L963" s="79">
        <v>1</v>
      </c>
      <c r="M963" s="34"/>
      <c r="N963" s="35">
        <f t="shared" si="70"/>
        <v>131.34092752054687</v>
      </c>
      <c r="O963" s="35">
        <f t="shared" si="71"/>
        <v>33580.911302465625</v>
      </c>
      <c r="P963" s="35">
        <f t="shared" si="74"/>
        <v>81.722319187198693</v>
      </c>
      <c r="Q963" s="35">
        <f t="shared" si="72"/>
        <v>27626.678302463843</v>
      </c>
      <c r="S963" s="112">
        <v>12156.5</v>
      </c>
      <c r="T963" s="35">
        <v>27447.3</v>
      </c>
    </row>
    <row r="964" spans="1:20" x14ac:dyDescent="0.25">
      <c r="A964" s="112" t="s">
        <v>787</v>
      </c>
      <c r="B964" s="79">
        <v>18300</v>
      </c>
      <c r="C964" s="86">
        <f t="shared" si="73"/>
        <v>53924.964936886397</v>
      </c>
      <c r="D964" s="79">
        <v>58700</v>
      </c>
      <c r="E964" s="79">
        <v>116</v>
      </c>
      <c r="F964" s="79">
        <v>1310</v>
      </c>
      <c r="G964" s="79">
        <v>331300</v>
      </c>
      <c r="H964" s="79" t="s">
        <v>268</v>
      </c>
      <c r="I964" s="79" t="s">
        <v>83</v>
      </c>
      <c r="J964" s="79">
        <v>0</v>
      </c>
      <c r="K964" s="79">
        <v>0</v>
      </c>
      <c r="L964" s="79">
        <v>1</v>
      </c>
      <c r="M964" s="34"/>
      <c r="N964" s="35">
        <f t="shared" si="70"/>
        <v>194.09989288750768</v>
      </c>
      <c r="O964" s="35">
        <f t="shared" si="71"/>
        <v>41111.98714650092</v>
      </c>
      <c r="P964" s="35">
        <f t="shared" si="74"/>
        <v>120.77190027664831</v>
      </c>
      <c r="Q964" s="35">
        <f t="shared" si="72"/>
        <v>32312.628033197798</v>
      </c>
      <c r="S964" s="112">
        <v>12163</v>
      </c>
      <c r="T964" s="35">
        <v>27452.45</v>
      </c>
    </row>
    <row r="965" spans="1:20" x14ac:dyDescent="0.25">
      <c r="A965" s="112" t="s">
        <v>1429</v>
      </c>
      <c r="B965" s="79">
        <v>15000</v>
      </c>
      <c r="C965" s="86">
        <f t="shared" si="73"/>
        <v>42653.134230390548</v>
      </c>
      <c r="D965" s="79">
        <v>46300</v>
      </c>
      <c r="E965" s="79">
        <v>240</v>
      </c>
      <c r="F965" s="79">
        <v>2807</v>
      </c>
      <c r="G965" s="79">
        <v>331500</v>
      </c>
      <c r="H965" s="79" t="s">
        <v>1027</v>
      </c>
      <c r="I965" s="79" t="s">
        <v>83</v>
      </c>
      <c r="J965" s="79">
        <v>0</v>
      </c>
      <c r="K965" s="79">
        <v>0</v>
      </c>
      <c r="L965" s="79">
        <v>1</v>
      </c>
      <c r="M965" s="34"/>
      <c r="N965" s="35">
        <f t="shared" si="70"/>
        <v>159.09827285861286</v>
      </c>
      <c r="O965" s="35">
        <f t="shared" si="71"/>
        <v>36911.79274303354</v>
      </c>
      <c r="P965" s="35">
        <f t="shared" si="74"/>
        <v>98.993360882498607</v>
      </c>
      <c r="Q965" s="35">
        <f t="shared" si="72"/>
        <v>29699.203305899831</v>
      </c>
      <c r="S965" s="112">
        <v>12173</v>
      </c>
      <c r="T965" s="35">
        <v>27460.37</v>
      </c>
    </row>
    <row r="966" spans="1:20" x14ac:dyDescent="0.25">
      <c r="A966" s="112" t="s">
        <v>1430</v>
      </c>
      <c r="B966" s="79">
        <v>15750</v>
      </c>
      <c r="C966" s="86">
        <f t="shared" si="73"/>
        <v>36579.457202505218</v>
      </c>
      <c r="D966" s="79">
        <v>40900</v>
      </c>
      <c r="E966" s="79">
        <v>253</v>
      </c>
      <c r="F966" s="79">
        <v>2142</v>
      </c>
      <c r="G966" s="79">
        <v>331600</v>
      </c>
      <c r="H966" s="79" t="s">
        <v>1027</v>
      </c>
      <c r="I966" s="79" t="s">
        <v>83</v>
      </c>
      <c r="J966" s="79">
        <v>0</v>
      </c>
      <c r="K966" s="79">
        <v>0</v>
      </c>
      <c r="L966" s="79">
        <v>1</v>
      </c>
      <c r="M966" s="34"/>
      <c r="N966" s="35">
        <f t="shared" ref="N966:N1029" si="75">-PMT($O$3/12,120,B966)</f>
        <v>167.05318650154351</v>
      </c>
      <c r="O966" s="35">
        <f t="shared" ref="O966:O1029" si="76">N966*12*10+$O$2</f>
        <v>37866.38238018522</v>
      </c>
      <c r="P966" s="35">
        <f t="shared" si="74"/>
        <v>103.94302892662355</v>
      </c>
      <c r="Q966" s="35">
        <f t="shared" ref="Q966:Q1029" si="77">P966*12*10+$O$2</f>
        <v>30293.163471194825</v>
      </c>
      <c r="S966" s="112">
        <v>12180</v>
      </c>
      <c r="T966" s="35">
        <v>27465.91</v>
      </c>
    </row>
    <row r="967" spans="1:20" x14ac:dyDescent="0.25">
      <c r="A967" s="112" t="s">
        <v>1431</v>
      </c>
      <c r="B967" s="79">
        <v>15000</v>
      </c>
      <c r="C967" s="86">
        <f t="shared" ref="C967:C1030" si="78">D967*F967/SUM(E967:F967)</f>
        <v>34564.509954058194</v>
      </c>
      <c r="D967" s="79">
        <v>38500</v>
      </c>
      <c r="E967" s="79">
        <v>267</v>
      </c>
      <c r="F967" s="79">
        <v>2345</v>
      </c>
      <c r="G967" s="79">
        <v>331800</v>
      </c>
      <c r="H967" s="79" t="s">
        <v>1027</v>
      </c>
      <c r="I967" s="79" t="s">
        <v>83</v>
      </c>
      <c r="J967" s="79">
        <v>0</v>
      </c>
      <c r="K967" s="79">
        <v>0</v>
      </c>
      <c r="L967" s="79">
        <v>1</v>
      </c>
      <c r="M967" s="34"/>
      <c r="N967" s="35">
        <f t="shared" si="75"/>
        <v>159.09827285861286</v>
      </c>
      <c r="O967" s="35">
        <f t="shared" si="76"/>
        <v>36911.79274303354</v>
      </c>
      <c r="P967" s="35">
        <f t="shared" ref="P967:P1030" si="79">-PMT($O$3/12,240,B967)</f>
        <v>98.993360882498607</v>
      </c>
      <c r="Q967" s="35">
        <f t="shared" si="77"/>
        <v>29699.203305899831</v>
      </c>
      <c r="S967" s="112">
        <v>12187</v>
      </c>
      <c r="T967" s="35">
        <v>27471.46</v>
      </c>
    </row>
    <row r="968" spans="1:20" x14ac:dyDescent="0.25">
      <c r="A968" s="112" t="s">
        <v>1432</v>
      </c>
      <c r="B968" s="79">
        <v>15000</v>
      </c>
      <c r="C968" s="86">
        <f t="shared" si="78"/>
        <v>40603.051979017648</v>
      </c>
      <c r="D968" s="79">
        <v>44300</v>
      </c>
      <c r="E968" s="79">
        <v>175</v>
      </c>
      <c r="F968" s="79">
        <v>1922</v>
      </c>
      <c r="G968" s="79">
        <v>332000</v>
      </c>
      <c r="H968" s="79" t="s">
        <v>1027</v>
      </c>
      <c r="I968" s="79" t="s">
        <v>83</v>
      </c>
      <c r="J968" s="79">
        <v>0</v>
      </c>
      <c r="K968" s="79">
        <v>0</v>
      </c>
      <c r="L968" s="79">
        <v>1</v>
      </c>
      <c r="M968" s="34"/>
      <c r="N968" s="35">
        <f t="shared" si="75"/>
        <v>159.09827285861286</v>
      </c>
      <c r="O968" s="35">
        <f t="shared" si="76"/>
        <v>36911.79274303354</v>
      </c>
      <c r="P968" s="35">
        <f t="shared" si="79"/>
        <v>98.993360882498607</v>
      </c>
      <c r="Q968" s="35">
        <f t="shared" si="77"/>
        <v>29699.203305899831</v>
      </c>
      <c r="S968" s="112">
        <v>12188</v>
      </c>
      <c r="T968" s="35">
        <v>27472.25</v>
      </c>
    </row>
    <row r="969" spans="1:20" x14ac:dyDescent="0.25">
      <c r="A969" s="112" t="s">
        <v>1433</v>
      </c>
      <c r="B969" s="79">
        <v>14500</v>
      </c>
      <c r="C969" s="86">
        <f t="shared" si="78"/>
        <v>32899.250170415813</v>
      </c>
      <c r="D969" s="79">
        <v>36800</v>
      </c>
      <c r="E969" s="79">
        <v>311</v>
      </c>
      <c r="F969" s="79">
        <v>2623</v>
      </c>
      <c r="G969" s="79">
        <v>332100</v>
      </c>
      <c r="H969" s="79" t="s">
        <v>1027</v>
      </c>
      <c r="I969" s="79" t="s">
        <v>83</v>
      </c>
      <c r="J969" s="79">
        <v>0</v>
      </c>
      <c r="K969" s="79">
        <v>0</v>
      </c>
      <c r="L969" s="79">
        <v>1</v>
      </c>
      <c r="M969" s="34"/>
      <c r="N969" s="35">
        <f t="shared" si="75"/>
        <v>153.7949970966591</v>
      </c>
      <c r="O969" s="35">
        <f t="shared" si="76"/>
        <v>36275.399651599088</v>
      </c>
      <c r="P969" s="35">
        <f t="shared" si="79"/>
        <v>95.693582186415327</v>
      </c>
      <c r="Q969" s="35">
        <f t="shared" si="77"/>
        <v>29303.229862369841</v>
      </c>
      <c r="S969" s="112">
        <v>12196</v>
      </c>
      <c r="T969" s="35">
        <v>27478.58</v>
      </c>
    </row>
    <row r="970" spans="1:20" x14ac:dyDescent="0.25">
      <c r="A970" s="112" t="s">
        <v>1434</v>
      </c>
      <c r="B970" s="79">
        <v>16450</v>
      </c>
      <c r="C970" s="86">
        <f t="shared" si="78"/>
        <v>39331.693989071042</v>
      </c>
      <c r="D970" s="79">
        <v>43100</v>
      </c>
      <c r="E970" s="79">
        <v>272</v>
      </c>
      <c r="F970" s="79">
        <v>2839</v>
      </c>
      <c r="G970" s="79">
        <v>332200</v>
      </c>
      <c r="H970" s="79" t="s">
        <v>1027</v>
      </c>
      <c r="I970" s="79" t="s">
        <v>83</v>
      </c>
      <c r="J970" s="79">
        <v>0</v>
      </c>
      <c r="K970" s="79">
        <v>0</v>
      </c>
      <c r="L970" s="79">
        <v>1</v>
      </c>
      <c r="M970" s="34"/>
      <c r="N970" s="35">
        <f t="shared" si="75"/>
        <v>174.47777256827877</v>
      </c>
      <c r="O970" s="35">
        <f t="shared" si="76"/>
        <v>38757.332708193455</v>
      </c>
      <c r="P970" s="35">
        <f t="shared" si="79"/>
        <v>108.56271910114015</v>
      </c>
      <c r="Q970" s="35">
        <f t="shared" si="77"/>
        <v>30847.526292136819</v>
      </c>
      <c r="S970" s="112">
        <v>12211.5</v>
      </c>
      <c r="T970" s="35">
        <v>27490.86</v>
      </c>
    </row>
    <row r="971" spans="1:20" x14ac:dyDescent="0.25">
      <c r="A971" s="112" t="s">
        <v>1435</v>
      </c>
      <c r="B971" s="79">
        <v>15000</v>
      </c>
      <c r="C971" s="86">
        <f t="shared" si="78"/>
        <v>37384.561403508771</v>
      </c>
      <c r="D971" s="79">
        <v>40600</v>
      </c>
      <c r="E971" s="79">
        <v>158</v>
      </c>
      <c r="F971" s="79">
        <v>1837</v>
      </c>
      <c r="G971" s="79">
        <v>332300</v>
      </c>
      <c r="H971" s="79" t="s">
        <v>1027</v>
      </c>
      <c r="I971" s="79" t="s">
        <v>83</v>
      </c>
      <c r="J971" s="79">
        <v>0</v>
      </c>
      <c r="K971" s="79">
        <v>0</v>
      </c>
      <c r="L971" s="79">
        <v>1</v>
      </c>
      <c r="M971" s="34"/>
      <c r="N971" s="35">
        <f t="shared" si="75"/>
        <v>159.09827285861286</v>
      </c>
      <c r="O971" s="35">
        <f t="shared" si="76"/>
        <v>36911.79274303354</v>
      </c>
      <c r="P971" s="35">
        <f t="shared" si="79"/>
        <v>98.993360882498607</v>
      </c>
      <c r="Q971" s="35">
        <f t="shared" si="77"/>
        <v>29699.203305899831</v>
      </c>
      <c r="S971" s="112">
        <v>12235</v>
      </c>
      <c r="T971" s="35">
        <v>27509.47</v>
      </c>
    </row>
    <row r="972" spans="1:20" x14ac:dyDescent="0.25">
      <c r="A972" s="112" t="s">
        <v>1436</v>
      </c>
      <c r="B972" s="79">
        <v>16691</v>
      </c>
      <c r="C972" s="86">
        <f t="shared" si="78"/>
        <v>36434.465086483026</v>
      </c>
      <c r="D972" s="79">
        <v>39800</v>
      </c>
      <c r="E972" s="79">
        <v>132</v>
      </c>
      <c r="F972" s="79">
        <v>1429</v>
      </c>
      <c r="G972" s="79">
        <v>332400</v>
      </c>
      <c r="H972" s="79" t="s">
        <v>1027</v>
      </c>
      <c r="I972" s="79" t="s">
        <v>83</v>
      </c>
      <c r="J972" s="79">
        <v>0</v>
      </c>
      <c r="K972" s="79">
        <v>0</v>
      </c>
      <c r="L972" s="79">
        <v>1</v>
      </c>
      <c r="M972" s="34"/>
      <c r="N972" s="35">
        <f t="shared" si="75"/>
        <v>177.03395148554048</v>
      </c>
      <c r="O972" s="35">
        <f t="shared" si="76"/>
        <v>39064.074178264855</v>
      </c>
      <c r="P972" s="35">
        <f t="shared" si="79"/>
        <v>110.1532124326523</v>
      </c>
      <c r="Q972" s="35">
        <f t="shared" si="77"/>
        <v>31038.385491918274</v>
      </c>
      <c r="S972" s="112">
        <v>12236.5</v>
      </c>
      <c r="T972" s="35">
        <v>27510.66</v>
      </c>
    </row>
    <row r="973" spans="1:20" x14ac:dyDescent="0.25">
      <c r="A973" s="112" t="s">
        <v>1437</v>
      </c>
      <c r="B973" s="79">
        <v>15805</v>
      </c>
      <c r="C973" s="86">
        <f t="shared" si="78"/>
        <v>41028.182546036827</v>
      </c>
      <c r="D973" s="79">
        <v>44100</v>
      </c>
      <c r="E973" s="79">
        <v>174</v>
      </c>
      <c r="F973" s="79">
        <v>2324</v>
      </c>
      <c r="G973" s="79">
        <v>332500</v>
      </c>
      <c r="H973" s="79" t="s">
        <v>1027</v>
      </c>
      <c r="I973" s="79" t="s">
        <v>83</v>
      </c>
      <c r="J973" s="79">
        <v>0</v>
      </c>
      <c r="K973" s="79">
        <v>0</v>
      </c>
      <c r="L973" s="79">
        <v>1</v>
      </c>
      <c r="M973" s="34"/>
      <c r="N973" s="35">
        <f t="shared" si="75"/>
        <v>167.63654683535842</v>
      </c>
      <c r="O973" s="35">
        <f t="shared" si="76"/>
        <v>37936.385620243011</v>
      </c>
      <c r="P973" s="35">
        <f t="shared" si="79"/>
        <v>104.3060045831927</v>
      </c>
      <c r="Q973" s="35">
        <f t="shared" si="77"/>
        <v>30336.720549983125</v>
      </c>
      <c r="S973" s="112">
        <v>12249</v>
      </c>
      <c r="T973" s="35">
        <v>27520.560000000001</v>
      </c>
    </row>
    <row r="974" spans="1:20" x14ac:dyDescent="0.25">
      <c r="A974" s="112" t="s">
        <v>1438</v>
      </c>
      <c r="B974" s="79">
        <v>15000</v>
      </c>
      <c r="C974" s="86">
        <f t="shared" si="78"/>
        <v>44994.652833200322</v>
      </c>
      <c r="D974" s="79">
        <v>47900</v>
      </c>
      <c r="E974" s="79">
        <v>152</v>
      </c>
      <c r="F974" s="79">
        <v>2354</v>
      </c>
      <c r="G974" s="79">
        <v>332600</v>
      </c>
      <c r="H974" s="79" t="s">
        <v>1027</v>
      </c>
      <c r="I974" s="79" t="s">
        <v>83</v>
      </c>
      <c r="J974" s="79">
        <v>0</v>
      </c>
      <c r="K974" s="79">
        <v>0</v>
      </c>
      <c r="L974" s="79">
        <v>1</v>
      </c>
      <c r="M974" s="34"/>
      <c r="N974" s="35">
        <f t="shared" si="75"/>
        <v>159.09827285861286</v>
      </c>
      <c r="O974" s="35">
        <f t="shared" si="76"/>
        <v>36911.79274303354</v>
      </c>
      <c r="P974" s="35">
        <f t="shared" si="79"/>
        <v>98.993360882498607</v>
      </c>
      <c r="Q974" s="35">
        <f t="shared" si="77"/>
        <v>29699.203305899831</v>
      </c>
      <c r="S974" s="112">
        <v>12250</v>
      </c>
      <c r="T974" s="35">
        <v>27521.35</v>
      </c>
    </row>
    <row r="975" spans="1:20" x14ac:dyDescent="0.25">
      <c r="A975" s="112" t="s">
        <v>1439</v>
      </c>
      <c r="B975" s="79">
        <v>19454</v>
      </c>
      <c r="C975" s="86">
        <f t="shared" si="78"/>
        <v>37279.986291980807</v>
      </c>
      <c r="D975" s="79">
        <v>40500</v>
      </c>
      <c r="E975" s="79">
        <v>232</v>
      </c>
      <c r="F975" s="79">
        <v>2686</v>
      </c>
      <c r="G975" s="79">
        <v>332700</v>
      </c>
      <c r="H975" s="79" t="s">
        <v>1027</v>
      </c>
      <c r="I975" s="79" t="s">
        <v>83</v>
      </c>
      <c r="J975" s="79">
        <v>0</v>
      </c>
      <c r="K975" s="79">
        <v>0</v>
      </c>
      <c r="L975" s="79">
        <v>1</v>
      </c>
      <c r="M975" s="34"/>
      <c r="N975" s="35">
        <f t="shared" si="75"/>
        <v>206.33985334609696</v>
      </c>
      <c r="O975" s="35">
        <f t="shared" si="76"/>
        <v>42580.782401531629</v>
      </c>
      <c r="P975" s="35">
        <f t="shared" si="79"/>
        <v>128.38778950720854</v>
      </c>
      <c r="Q975" s="35">
        <f t="shared" si="77"/>
        <v>33226.534740865027</v>
      </c>
      <c r="S975" s="112">
        <v>12259</v>
      </c>
      <c r="T975" s="35">
        <v>27528.48</v>
      </c>
    </row>
    <row r="976" spans="1:20" x14ac:dyDescent="0.25">
      <c r="A976" s="112" t="s">
        <v>1440</v>
      </c>
      <c r="B976" s="79">
        <v>18000</v>
      </c>
      <c r="C976" s="86">
        <f t="shared" si="78"/>
        <v>44505.543358946212</v>
      </c>
      <c r="D976" s="79">
        <v>48600</v>
      </c>
      <c r="E976" s="79">
        <v>307</v>
      </c>
      <c r="F976" s="79">
        <v>3337</v>
      </c>
      <c r="G976" s="79">
        <v>332800</v>
      </c>
      <c r="H976" s="79" t="s">
        <v>1027</v>
      </c>
      <c r="I976" s="79" t="s">
        <v>83</v>
      </c>
      <c r="J976" s="79">
        <v>0</v>
      </c>
      <c r="K976" s="79">
        <v>0</v>
      </c>
      <c r="L976" s="79">
        <v>1</v>
      </c>
      <c r="M976" s="34"/>
      <c r="N976" s="35">
        <f t="shared" si="75"/>
        <v>190.91792743033542</v>
      </c>
      <c r="O976" s="35">
        <f t="shared" si="76"/>
        <v>40730.15129164025</v>
      </c>
      <c r="P976" s="35">
        <f t="shared" si="79"/>
        <v>118.79203305899834</v>
      </c>
      <c r="Q976" s="35">
        <f t="shared" si="77"/>
        <v>32075.0439670798</v>
      </c>
      <c r="S976" s="112">
        <v>12285</v>
      </c>
      <c r="T976" s="35">
        <v>27549.07</v>
      </c>
    </row>
    <row r="977" spans="1:20" x14ac:dyDescent="0.25">
      <c r="A977" s="112" t="s">
        <v>1441</v>
      </c>
      <c r="B977" s="79">
        <v>19000</v>
      </c>
      <c r="C977" s="86">
        <f t="shared" si="78"/>
        <v>49528.957975986275</v>
      </c>
      <c r="D977" s="79">
        <v>54300</v>
      </c>
      <c r="E977" s="79">
        <v>2049</v>
      </c>
      <c r="F977" s="79">
        <v>21271</v>
      </c>
      <c r="G977" s="79">
        <v>332900</v>
      </c>
      <c r="H977" s="79" t="s">
        <v>1027</v>
      </c>
      <c r="I977" s="79" t="s">
        <v>83</v>
      </c>
      <c r="J977" s="79">
        <v>0</v>
      </c>
      <c r="K977" s="79">
        <v>0</v>
      </c>
      <c r="L977" s="79">
        <v>1</v>
      </c>
      <c r="M977" s="34"/>
      <c r="N977" s="35">
        <f t="shared" si="75"/>
        <v>201.52447895424297</v>
      </c>
      <c r="O977" s="35">
        <f t="shared" si="76"/>
        <v>42002.937474509155</v>
      </c>
      <c r="P977" s="35">
        <f t="shared" si="79"/>
        <v>125.3915904511649</v>
      </c>
      <c r="Q977" s="35">
        <f t="shared" si="77"/>
        <v>32866.990854139789</v>
      </c>
      <c r="S977" s="112">
        <v>12285.5</v>
      </c>
      <c r="T977" s="35">
        <v>27549.46</v>
      </c>
    </row>
    <row r="978" spans="1:20" x14ac:dyDescent="0.25">
      <c r="A978" s="112" t="s">
        <v>788</v>
      </c>
      <c r="B978" s="79">
        <v>23613.5</v>
      </c>
      <c r="C978" s="86">
        <f t="shared" si="78"/>
        <v>28653.488372093023</v>
      </c>
      <c r="D978" s="79">
        <v>33300</v>
      </c>
      <c r="E978" s="79">
        <v>114</v>
      </c>
      <c r="F978" s="79">
        <v>703</v>
      </c>
      <c r="G978" s="79">
        <v>335000</v>
      </c>
      <c r="H978" s="79" t="s">
        <v>268</v>
      </c>
      <c r="I978" s="79" t="s">
        <v>83</v>
      </c>
      <c r="J978" s="79">
        <v>0</v>
      </c>
      <c r="K978" s="79">
        <v>0</v>
      </c>
      <c r="L978" s="79">
        <v>1</v>
      </c>
      <c r="M978" s="34"/>
      <c r="N978" s="35">
        <f t="shared" si="75"/>
        <v>250.4578044097903</v>
      </c>
      <c r="O978" s="35">
        <f t="shared" si="76"/>
        <v>47874.93652917484</v>
      </c>
      <c r="P978" s="35">
        <f t="shared" si="79"/>
        <v>155.83864847992538</v>
      </c>
      <c r="Q978" s="35">
        <f t="shared" si="77"/>
        <v>36520.63781759105</v>
      </c>
      <c r="S978" s="112">
        <v>12288</v>
      </c>
      <c r="T978" s="35">
        <v>27551.439999999999</v>
      </c>
    </row>
    <row r="979" spans="1:20" x14ac:dyDescent="0.25">
      <c r="A979" s="112" t="s">
        <v>789</v>
      </c>
      <c r="B979" s="79">
        <v>16625</v>
      </c>
      <c r="C979" s="86">
        <f t="shared" si="78"/>
        <v>29940.22988505747</v>
      </c>
      <c r="D979" s="79">
        <v>37000</v>
      </c>
      <c r="E979" s="79">
        <v>83</v>
      </c>
      <c r="F979" s="79">
        <v>352</v>
      </c>
      <c r="G979" s="79">
        <v>335100</v>
      </c>
      <c r="H979" s="79" t="s">
        <v>268</v>
      </c>
      <c r="I979" s="79" t="s">
        <v>83</v>
      </c>
      <c r="J979" s="79">
        <v>0</v>
      </c>
      <c r="K979" s="79">
        <v>0</v>
      </c>
      <c r="L979" s="79">
        <v>1</v>
      </c>
      <c r="M979" s="34"/>
      <c r="N979" s="35">
        <f t="shared" si="75"/>
        <v>176.33391908496256</v>
      </c>
      <c r="O979" s="35">
        <f t="shared" si="76"/>
        <v>38980.070290195508</v>
      </c>
      <c r="P979" s="35">
        <f t="shared" si="79"/>
        <v>109.71764164476929</v>
      </c>
      <c r="Q979" s="35">
        <f t="shared" si="77"/>
        <v>30986.116997372315</v>
      </c>
      <c r="S979" s="112">
        <v>12291</v>
      </c>
      <c r="T979" s="35">
        <v>27553.82</v>
      </c>
    </row>
    <row r="980" spans="1:20" x14ac:dyDescent="0.25">
      <c r="A980" s="112" t="s">
        <v>790</v>
      </c>
      <c r="B980" s="79">
        <v>27000</v>
      </c>
      <c r="C980" s="86">
        <f t="shared" si="78"/>
        <v>84964.28571428571</v>
      </c>
      <c r="D980" s="79">
        <v>91500</v>
      </c>
      <c r="E980" s="79">
        <v>60</v>
      </c>
      <c r="F980" s="79">
        <v>780</v>
      </c>
      <c r="G980" s="79">
        <v>335300</v>
      </c>
      <c r="H980" s="79" t="s">
        <v>268</v>
      </c>
      <c r="I980" s="79" t="s">
        <v>83</v>
      </c>
      <c r="J980" s="79">
        <v>0</v>
      </c>
      <c r="K980" s="79">
        <v>0</v>
      </c>
      <c r="L980" s="79">
        <v>1</v>
      </c>
      <c r="M980" s="34"/>
      <c r="N980" s="35">
        <f t="shared" si="75"/>
        <v>286.37689114550312</v>
      </c>
      <c r="O980" s="35">
        <f t="shared" si="76"/>
        <v>52185.226937460378</v>
      </c>
      <c r="P980" s="35">
        <f t="shared" si="79"/>
        <v>178.18804958849751</v>
      </c>
      <c r="Q980" s="35">
        <f t="shared" si="77"/>
        <v>39202.565950619697</v>
      </c>
      <c r="S980" s="112">
        <v>12293.5</v>
      </c>
      <c r="T980" s="35">
        <v>27555.8</v>
      </c>
    </row>
    <row r="981" spans="1:20" x14ac:dyDescent="0.25">
      <c r="A981" s="112" t="s">
        <v>791</v>
      </c>
      <c r="B981" s="79">
        <v>22150</v>
      </c>
      <c r="C981" s="86">
        <f t="shared" si="78"/>
        <v>45630</v>
      </c>
      <c r="D981" s="79">
        <v>50700</v>
      </c>
      <c r="E981" s="79">
        <v>117</v>
      </c>
      <c r="F981" s="79">
        <v>1053</v>
      </c>
      <c r="G981" s="79">
        <v>335400</v>
      </c>
      <c r="H981" s="79" t="s">
        <v>268</v>
      </c>
      <c r="I981" s="79" t="s">
        <v>83</v>
      </c>
      <c r="J981" s="79">
        <v>0</v>
      </c>
      <c r="K981" s="79">
        <v>0</v>
      </c>
      <c r="L981" s="79">
        <v>1</v>
      </c>
      <c r="M981" s="34"/>
      <c r="N981" s="35">
        <f t="shared" si="75"/>
        <v>234.93511625455164</v>
      </c>
      <c r="O981" s="35">
        <f t="shared" si="76"/>
        <v>46012.213950546196</v>
      </c>
      <c r="P981" s="35">
        <f t="shared" si="79"/>
        <v>146.18019623648962</v>
      </c>
      <c r="Q981" s="35">
        <f t="shared" si="77"/>
        <v>35361.623548378753</v>
      </c>
      <c r="S981" s="112">
        <v>12301.5</v>
      </c>
      <c r="T981" s="35">
        <v>27562.13</v>
      </c>
    </row>
    <row r="982" spans="1:20" x14ac:dyDescent="0.25">
      <c r="A982" s="112" t="s">
        <v>792</v>
      </c>
      <c r="B982" s="79">
        <v>19500</v>
      </c>
      <c r="C982" s="86">
        <f t="shared" si="78"/>
        <v>37209.597741707832</v>
      </c>
      <c r="D982" s="79">
        <v>41000</v>
      </c>
      <c r="E982" s="79">
        <v>131</v>
      </c>
      <c r="F982" s="79">
        <v>1286</v>
      </c>
      <c r="G982" s="79">
        <v>335700</v>
      </c>
      <c r="H982" s="79" t="s">
        <v>268</v>
      </c>
      <c r="I982" s="79" t="s">
        <v>83</v>
      </c>
      <c r="J982" s="79">
        <v>0</v>
      </c>
      <c r="K982" s="79">
        <v>0</v>
      </c>
      <c r="L982" s="79">
        <v>1</v>
      </c>
      <c r="M982" s="34"/>
      <c r="N982" s="35">
        <f t="shared" si="75"/>
        <v>206.82775471619669</v>
      </c>
      <c r="O982" s="35">
        <f t="shared" si="76"/>
        <v>42639.330565943601</v>
      </c>
      <c r="P982" s="35">
        <f t="shared" si="79"/>
        <v>128.6913691472482</v>
      </c>
      <c r="Q982" s="35">
        <f t="shared" si="77"/>
        <v>33262.96429766978</v>
      </c>
      <c r="S982" s="112">
        <v>12329</v>
      </c>
      <c r="T982" s="35">
        <v>27583.91</v>
      </c>
    </row>
    <row r="983" spans="1:20" x14ac:dyDescent="0.25">
      <c r="A983" s="112" t="s">
        <v>793</v>
      </c>
      <c r="B983" s="79">
        <v>17750</v>
      </c>
      <c r="C983" s="86">
        <f t="shared" si="78"/>
        <v>44728.343558282206</v>
      </c>
      <c r="D983" s="79">
        <v>48800</v>
      </c>
      <c r="E983" s="79">
        <v>136</v>
      </c>
      <c r="F983" s="79">
        <v>1494</v>
      </c>
      <c r="G983" s="79">
        <v>335900</v>
      </c>
      <c r="H983" s="79" t="s">
        <v>268</v>
      </c>
      <c r="I983" s="79" t="s">
        <v>83</v>
      </c>
      <c r="J983" s="79">
        <v>0</v>
      </c>
      <c r="K983" s="79">
        <v>0</v>
      </c>
      <c r="L983" s="79">
        <v>1</v>
      </c>
      <c r="M983" s="34"/>
      <c r="N983" s="35">
        <f t="shared" si="75"/>
        <v>188.26628954935856</v>
      </c>
      <c r="O983" s="35">
        <f t="shared" si="76"/>
        <v>40411.954745923023</v>
      </c>
      <c r="P983" s="35">
        <f t="shared" si="79"/>
        <v>117.14214371095669</v>
      </c>
      <c r="Q983" s="35">
        <f t="shared" si="77"/>
        <v>31877.057245314802</v>
      </c>
      <c r="S983" s="112">
        <v>12338</v>
      </c>
      <c r="T983" s="35">
        <v>27591.040000000001</v>
      </c>
    </row>
    <row r="984" spans="1:20" x14ac:dyDescent="0.25">
      <c r="A984" s="112" t="s">
        <v>794</v>
      </c>
      <c r="B984" s="79">
        <v>20500</v>
      </c>
      <c r="C984" s="86">
        <f t="shared" si="78"/>
        <v>34477.669902912625</v>
      </c>
      <c r="D984" s="79">
        <v>38600</v>
      </c>
      <c r="E984" s="79">
        <v>55</v>
      </c>
      <c r="F984" s="79">
        <v>460</v>
      </c>
      <c r="G984" s="79">
        <v>336200</v>
      </c>
      <c r="H984" s="79" t="s">
        <v>268</v>
      </c>
      <c r="I984" s="79" t="s">
        <v>83</v>
      </c>
      <c r="J984" s="79">
        <v>0</v>
      </c>
      <c r="K984" s="79">
        <v>0</v>
      </c>
      <c r="L984" s="79">
        <v>1</v>
      </c>
      <c r="M984" s="34"/>
      <c r="N984" s="35">
        <f t="shared" si="75"/>
        <v>217.43430624010421</v>
      </c>
      <c r="O984" s="35">
        <f t="shared" si="76"/>
        <v>43912.116748812507</v>
      </c>
      <c r="P984" s="35">
        <f t="shared" si="79"/>
        <v>135.29092653941478</v>
      </c>
      <c r="Q984" s="35">
        <f t="shared" si="77"/>
        <v>34054.911184729775</v>
      </c>
      <c r="S984" s="112">
        <v>12357.5</v>
      </c>
      <c r="T984" s="35">
        <v>27606.48</v>
      </c>
    </row>
    <row r="985" spans="1:20" x14ac:dyDescent="0.25">
      <c r="A985" s="112" t="s">
        <v>795</v>
      </c>
      <c r="B985" s="79">
        <v>23190.5</v>
      </c>
      <c r="C985" s="86">
        <f t="shared" si="78"/>
        <v>47641.791044776117</v>
      </c>
      <c r="D985" s="79">
        <v>51300</v>
      </c>
      <c r="E985" s="79">
        <v>43</v>
      </c>
      <c r="F985" s="79">
        <v>560</v>
      </c>
      <c r="G985" s="79">
        <v>336600</v>
      </c>
      <c r="H985" s="79" t="s">
        <v>268</v>
      </c>
      <c r="I985" s="79" t="s">
        <v>83</v>
      </c>
      <c r="J985" s="79">
        <v>0</v>
      </c>
      <c r="K985" s="79">
        <v>0</v>
      </c>
      <c r="L985" s="79">
        <v>1</v>
      </c>
      <c r="M985" s="34"/>
      <c r="N985" s="35">
        <f t="shared" si="75"/>
        <v>245.97123311517743</v>
      </c>
      <c r="O985" s="35">
        <f t="shared" si="76"/>
        <v>47336.547973821289</v>
      </c>
      <c r="P985" s="35">
        <f t="shared" si="79"/>
        <v>153.04703570303894</v>
      </c>
      <c r="Q985" s="35">
        <f t="shared" si="77"/>
        <v>36185.644284364673</v>
      </c>
      <c r="S985" s="112">
        <v>12382</v>
      </c>
      <c r="T985" s="35">
        <v>27625.89</v>
      </c>
    </row>
    <row r="986" spans="1:20" x14ac:dyDescent="0.25">
      <c r="A986" s="112" t="s">
        <v>796</v>
      </c>
      <c r="B986" s="79">
        <v>19391</v>
      </c>
      <c r="C986" s="86">
        <f t="shared" si="78"/>
        <v>60014.892032762473</v>
      </c>
      <c r="D986" s="79">
        <v>65000</v>
      </c>
      <c r="E986" s="79">
        <v>103</v>
      </c>
      <c r="F986" s="79">
        <v>1240</v>
      </c>
      <c r="G986" s="79">
        <v>336700</v>
      </c>
      <c r="H986" s="79" t="s">
        <v>268</v>
      </c>
      <c r="I986" s="79" t="s">
        <v>83</v>
      </c>
      <c r="J986" s="79">
        <v>0</v>
      </c>
      <c r="K986" s="79">
        <v>0</v>
      </c>
      <c r="L986" s="79">
        <v>1</v>
      </c>
      <c r="M986" s="34"/>
      <c r="N986" s="35">
        <f t="shared" si="75"/>
        <v>205.67164060009077</v>
      </c>
      <c r="O986" s="35">
        <f t="shared" si="76"/>
        <v>42500.596872010894</v>
      </c>
      <c r="P986" s="35">
        <f t="shared" si="79"/>
        <v>127.97201739150205</v>
      </c>
      <c r="Q986" s="35">
        <f t="shared" si="77"/>
        <v>33176.642086980246</v>
      </c>
      <c r="S986" s="112">
        <v>12383</v>
      </c>
      <c r="T986" s="35">
        <v>27626.68</v>
      </c>
    </row>
    <row r="987" spans="1:20" x14ac:dyDescent="0.25">
      <c r="A987" s="112" t="s">
        <v>797</v>
      </c>
      <c r="B987" s="79">
        <v>24000</v>
      </c>
      <c r="C987" s="86">
        <f t="shared" si="78"/>
        <v>43384.476534296031</v>
      </c>
      <c r="D987" s="79">
        <v>47500</v>
      </c>
      <c r="E987" s="79">
        <v>48</v>
      </c>
      <c r="F987" s="79">
        <v>506</v>
      </c>
      <c r="G987" s="79">
        <v>336800</v>
      </c>
      <c r="H987" s="79" t="s">
        <v>268</v>
      </c>
      <c r="I987" s="79" t="s">
        <v>83</v>
      </c>
      <c r="J987" s="79">
        <v>0</v>
      </c>
      <c r="K987" s="79">
        <v>0</v>
      </c>
      <c r="L987" s="79">
        <v>1</v>
      </c>
      <c r="M987" s="34"/>
      <c r="N987" s="35">
        <f t="shared" si="75"/>
        <v>254.55723657378056</v>
      </c>
      <c r="O987" s="35">
        <f t="shared" si="76"/>
        <v>48366.868388853669</v>
      </c>
      <c r="P987" s="35">
        <f t="shared" si="79"/>
        <v>158.3893774119978</v>
      </c>
      <c r="Q987" s="35">
        <f t="shared" si="77"/>
        <v>36826.725289439739</v>
      </c>
      <c r="S987" s="112">
        <v>12405.5</v>
      </c>
      <c r="T987" s="35">
        <v>27644.5</v>
      </c>
    </row>
    <row r="988" spans="1:20" x14ac:dyDescent="0.25">
      <c r="A988" s="112" t="s">
        <v>798</v>
      </c>
      <c r="B988" s="79">
        <v>21000</v>
      </c>
      <c r="C988" s="86">
        <f t="shared" si="78"/>
        <v>53582.748538011692</v>
      </c>
      <c r="D988" s="79">
        <v>55700</v>
      </c>
      <c r="E988" s="79">
        <v>26</v>
      </c>
      <c r="F988" s="79">
        <v>658</v>
      </c>
      <c r="G988" s="79">
        <v>336900</v>
      </c>
      <c r="H988" s="79" t="s">
        <v>268</v>
      </c>
      <c r="I988" s="79" t="s">
        <v>83</v>
      </c>
      <c r="J988" s="79">
        <v>0</v>
      </c>
      <c r="K988" s="79">
        <v>0</v>
      </c>
      <c r="L988" s="79">
        <v>1</v>
      </c>
      <c r="M988" s="34"/>
      <c r="N988" s="35">
        <f t="shared" si="75"/>
        <v>222.73758200205799</v>
      </c>
      <c r="O988" s="35">
        <f t="shared" si="76"/>
        <v>44548.509840246959</v>
      </c>
      <c r="P988" s="35">
        <f t="shared" si="79"/>
        <v>138.59070523549804</v>
      </c>
      <c r="Q988" s="35">
        <f t="shared" si="77"/>
        <v>34450.884628259766</v>
      </c>
      <c r="S988" s="112">
        <v>12419</v>
      </c>
      <c r="T988" s="35">
        <v>27655.19</v>
      </c>
    </row>
    <row r="989" spans="1:20" x14ac:dyDescent="0.25">
      <c r="A989" s="112" t="s">
        <v>799</v>
      </c>
      <c r="B989" s="79">
        <v>16203.5</v>
      </c>
      <c r="C989" s="86">
        <f t="shared" si="78"/>
        <v>57675.5905511811</v>
      </c>
      <c r="D989" s="79">
        <v>67200</v>
      </c>
      <c r="E989" s="79">
        <v>36</v>
      </c>
      <c r="F989" s="79">
        <v>218</v>
      </c>
      <c r="G989" s="79">
        <v>337000</v>
      </c>
      <c r="H989" s="79" t="s">
        <v>268</v>
      </c>
      <c r="I989" s="79" t="s">
        <v>83</v>
      </c>
      <c r="J989" s="79">
        <v>0</v>
      </c>
      <c r="K989" s="79">
        <v>0</v>
      </c>
      <c r="L989" s="79">
        <v>1</v>
      </c>
      <c r="M989" s="34"/>
      <c r="N989" s="35">
        <f t="shared" si="75"/>
        <v>171.86325761763555</v>
      </c>
      <c r="O989" s="35">
        <f t="shared" si="76"/>
        <v>38443.59091411627</v>
      </c>
      <c r="P989" s="35">
        <f t="shared" si="79"/>
        <v>106.93592820397109</v>
      </c>
      <c r="Q989" s="35">
        <f t="shared" si="77"/>
        <v>30652.311384476528</v>
      </c>
      <c r="S989" s="112">
        <v>12463</v>
      </c>
      <c r="T989" s="35">
        <v>27690.03</v>
      </c>
    </row>
    <row r="990" spans="1:20" x14ac:dyDescent="0.25">
      <c r="A990" s="112" t="s">
        <v>800</v>
      </c>
      <c r="B990" s="79">
        <v>19673.5</v>
      </c>
      <c r="C990" s="86">
        <f t="shared" si="78"/>
        <v>47679.142667257423</v>
      </c>
      <c r="D990" s="79">
        <v>52900</v>
      </c>
      <c r="E990" s="79">
        <v>891</v>
      </c>
      <c r="F990" s="79">
        <v>8137</v>
      </c>
      <c r="G990" s="79">
        <v>337100</v>
      </c>
      <c r="H990" s="79" t="s">
        <v>268</v>
      </c>
      <c r="I990" s="79" t="s">
        <v>83</v>
      </c>
      <c r="J990" s="79">
        <v>0</v>
      </c>
      <c r="K990" s="79">
        <v>0</v>
      </c>
      <c r="L990" s="79">
        <v>1</v>
      </c>
      <c r="M990" s="34"/>
      <c r="N990" s="35">
        <f t="shared" si="75"/>
        <v>208.66799140559465</v>
      </c>
      <c r="O990" s="35">
        <f t="shared" si="76"/>
        <v>42860.158968671356</v>
      </c>
      <c r="P990" s="35">
        <f t="shared" si="79"/>
        <v>129.8363923547891</v>
      </c>
      <c r="Q990" s="35">
        <f t="shared" si="77"/>
        <v>33400.367082574696</v>
      </c>
      <c r="S990" s="112">
        <v>12467.5</v>
      </c>
      <c r="T990" s="35">
        <v>27693.599999999999</v>
      </c>
    </row>
    <row r="991" spans="1:20" x14ac:dyDescent="0.25">
      <c r="A991" s="112" t="s">
        <v>801</v>
      </c>
      <c r="B991" s="79">
        <v>13917</v>
      </c>
      <c r="C991" s="86">
        <f t="shared" si="78"/>
        <v>35930.267062314539</v>
      </c>
      <c r="D991" s="79">
        <v>39700</v>
      </c>
      <c r="E991" s="79">
        <v>64</v>
      </c>
      <c r="F991" s="79">
        <v>610</v>
      </c>
      <c r="G991" s="79">
        <v>337600</v>
      </c>
      <c r="H991" s="79" t="s">
        <v>268</v>
      </c>
      <c r="I991" s="79" t="s">
        <v>83</v>
      </c>
      <c r="J991" s="79">
        <v>0</v>
      </c>
      <c r="K991" s="79">
        <v>0</v>
      </c>
      <c r="L991" s="79">
        <v>1</v>
      </c>
      <c r="M991" s="34"/>
      <c r="N991" s="35">
        <f t="shared" si="75"/>
        <v>147.61137755822102</v>
      </c>
      <c r="O991" s="35">
        <f t="shared" si="76"/>
        <v>35533.365306986525</v>
      </c>
      <c r="P991" s="35">
        <f t="shared" si="79"/>
        <v>91.846040226782208</v>
      </c>
      <c r="Q991" s="35">
        <f t="shared" si="77"/>
        <v>28841.524827213867</v>
      </c>
      <c r="S991" s="112">
        <v>12482</v>
      </c>
      <c r="T991" s="35">
        <v>27705.08</v>
      </c>
    </row>
    <row r="992" spans="1:20" x14ac:dyDescent="0.25">
      <c r="A992" s="112" t="s">
        <v>802</v>
      </c>
      <c r="B992" s="79">
        <v>18000</v>
      </c>
      <c r="C992" s="86">
        <f t="shared" si="78"/>
        <v>105650.04971826318</v>
      </c>
      <c r="D992" s="79">
        <v>117100</v>
      </c>
      <c r="E992" s="79">
        <v>295</v>
      </c>
      <c r="F992" s="79">
        <v>2722</v>
      </c>
      <c r="G992" s="79">
        <v>337800</v>
      </c>
      <c r="H992" s="79" t="s">
        <v>268</v>
      </c>
      <c r="I992" s="79" t="s">
        <v>83</v>
      </c>
      <c r="J992" s="79">
        <v>0</v>
      </c>
      <c r="K992" s="79">
        <v>0</v>
      </c>
      <c r="L992" s="79">
        <v>1</v>
      </c>
      <c r="M992" s="34"/>
      <c r="N992" s="35">
        <f t="shared" si="75"/>
        <v>190.91792743033542</v>
      </c>
      <c r="O992" s="35">
        <f t="shared" si="76"/>
        <v>40730.15129164025</v>
      </c>
      <c r="P992" s="35">
        <f t="shared" si="79"/>
        <v>118.79203305899834</v>
      </c>
      <c r="Q992" s="35">
        <f t="shared" si="77"/>
        <v>32075.0439670798</v>
      </c>
      <c r="S992" s="112">
        <v>12484</v>
      </c>
      <c r="T992" s="35">
        <v>27706.66</v>
      </c>
    </row>
    <row r="993" spans="1:20" x14ac:dyDescent="0.25">
      <c r="A993" s="112" t="s">
        <v>1442</v>
      </c>
      <c r="B993" s="79">
        <v>20000</v>
      </c>
      <c r="C993" s="86">
        <f t="shared" si="78"/>
        <v>51277.818540990549</v>
      </c>
      <c r="D993" s="79">
        <v>55900</v>
      </c>
      <c r="E993" s="79">
        <v>586</v>
      </c>
      <c r="F993" s="79">
        <v>6501</v>
      </c>
      <c r="G993" s="79">
        <v>337900</v>
      </c>
      <c r="H993" s="79" t="s">
        <v>1027</v>
      </c>
      <c r="I993" s="79" t="s">
        <v>83</v>
      </c>
      <c r="J993" s="79">
        <v>0</v>
      </c>
      <c r="K993" s="79">
        <v>0</v>
      </c>
      <c r="L993" s="79">
        <v>1</v>
      </c>
      <c r="M993" s="34"/>
      <c r="N993" s="35">
        <f t="shared" si="75"/>
        <v>212.13103047815048</v>
      </c>
      <c r="O993" s="35">
        <f t="shared" si="76"/>
        <v>43275.723657378054</v>
      </c>
      <c r="P993" s="35">
        <f t="shared" si="79"/>
        <v>131.99114784333148</v>
      </c>
      <c r="Q993" s="35">
        <f t="shared" si="77"/>
        <v>33658.937741199778</v>
      </c>
      <c r="S993" s="112">
        <v>12487.5</v>
      </c>
      <c r="T993" s="35">
        <v>27709.439999999999</v>
      </c>
    </row>
    <row r="994" spans="1:20" x14ac:dyDescent="0.25">
      <c r="A994" s="112" t="s">
        <v>803</v>
      </c>
      <c r="B994" s="79">
        <v>24875</v>
      </c>
      <c r="C994" s="86">
        <f t="shared" si="78"/>
        <v>57401.816911250877</v>
      </c>
      <c r="D994" s="79">
        <v>61300</v>
      </c>
      <c r="E994" s="79">
        <v>91</v>
      </c>
      <c r="F994" s="79">
        <v>1340</v>
      </c>
      <c r="G994" s="79">
        <v>338400</v>
      </c>
      <c r="H994" s="79" t="s">
        <v>268</v>
      </c>
      <c r="I994" s="79" t="s">
        <v>83</v>
      </c>
      <c r="J994" s="79">
        <v>0</v>
      </c>
      <c r="K994" s="79">
        <v>0</v>
      </c>
      <c r="L994" s="79">
        <v>1</v>
      </c>
      <c r="M994" s="34"/>
      <c r="N994" s="35">
        <f t="shared" si="75"/>
        <v>263.83796915719967</v>
      </c>
      <c r="O994" s="35">
        <f t="shared" si="76"/>
        <v>49480.556298863958</v>
      </c>
      <c r="P994" s="35">
        <f t="shared" si="79"/>
        <v>164.16399013014356</v>
      </c>
      <c r="Q994" s="35">
        <f t="shared" si="77"/>
        <v>37519.678815617226</v>
      </c>
      <c r="S994" s="112">
        <v>12498</v>
      </c>
      <c r="T994" s="35">
        <v>27717.75</v>
      </c>
    </row>
    <row r="995" spans="1:20" x14ac:dyDescent="0.25">
      <c r="A995" s="112" t="s">
        <v>804</v>
      </c>
      <c r="B995" s="79">
        <v>27000</v>
      </c>
      <c r="C995" s="86">
        <f t="shared" si="78"/>
        <v>52171.957671957673</v>
      </c>
      <c r="D995" s="79">
        <v>55500</v>
      </c>
      <c r="E995" s="79">
        <v>34</v>
      </c>
      <c r="F995" s="79">
        <v>533</v>
      </c>
      <c r="G995" s="79">
        <v>338500</v>
      </c>
      <c r="H995" s="79" t="s">
        <v>268</v>
      </c>
      <c r="I995" s="79" t="s">
        <v>83</v>
      </c>
      <c r="J995" s="79">
        <v>0</v>
      </c>
      <c r="K995" s="79">
        <v>0</v>
      </c>
      <c r="L995" s="79">
        <v>1</v>
      </c>
      <c r="M995" s="34"/>
      <c r="N995" s="35">
        <f t="shared" si="75"/>
        <v>286.37689114550312</v>
      </c>
      <c r="O995" s="35">
        <f t="shared" si="76"/>
        <v>52185.226937460378</v>
      </c>
      <c r="P995" s="35">
        <f t="shared" si="79"/>
        <v>178.18804958849751</v>
      </c>
      <c r="Q995" s="35">
        <f t="shared" si="77"/>
        <v>39202.565950619697</v>
      </c>
      <c r="S995" s="112">
        <v>12500</v>
      </c>
      <c r="T995" s="35">
        <v>27719.34</v>
      </c>
    </row>
    <row r="996" spans="1:20" x14ac:dyDescent="0.25">
      <c r="A996" s="112" t="s">
        <v>805</v>
      </c>
      <c r="B996" s="79">
        <v>24040</v>
      </c>
      <c r="C996" s="86">
        <f t="shared" si="78"/>
        <v>80100.155601659746</v>
      </c>
      <c r="D996" s="79">
        <v>84900</v>
      </c>
      <c r="E996" s="79">
        <v>109</v>
      </c>
      <c r="F996" s="79">
        <v>1819</v>
      </c>
      <c r="G996" s="79">
        <v>338800</v>
      </c>
      <c r="H996" s="79" t="s">
        <v>268</v>
      </c>
      <c r="I996" s="79" t="s">
        <v>83</v>
      </c>
      <c r="J996" s="79">
        <v>0</v>
      </c>
      <c r="K996" s="79">
        <v>0</v>
      </c>
      <c r="L996" s="79">
        <v>1</v>
      </c>
      <c r="M996" s="34"/>
      <c r="N996" s="35">
        <f t="shared" si="75"/>
        <v>254.98149863473688</v>
      </c>
      <c r="O996" s="35">
        <f t="shared" si="76"/>
        <v>48417.779836168425</v>
      </c>
      <c r="P996" s="35">
        <f t="shared" si="79"/>
        <v>158.65335970768444</v>
      </c>
      <c r="Q996" s="35">
        <f t="shared" si="77"/>
        <v>36858.403164922129</v>
      </c>
      <c r="S996" s="112">
        <v>12501.5</v>
      </c>
      <c r="T996" s="35">
        <v>27720.52</v>
      </c>
    </row>
    <row r="997" spans="1:20" x14ac:dyDescent="0.25">
      <c r="A997" s="112" t="s">
        <v>806</v>
      </c>
      <c r="B997" s="79">
        <v>26950</v>
      </c>
      <c r="C997" s="86">
        <f t="shared" si="78"/>
        <v>50249.380165289258</v>
      </c>
      <c r="D997" s="79">
        <v>54900</v>
      </c>
      <c r="E997" s="79">
        <v>41</v>
      </c>
      <c r="F997" s="79">
        <v>443</v>
      </c>
      <c r="G997" s="79">
        <v>338900</v>
      </c>
      <c r="H997" s="79" t="s">
        <v>268</v>
      </c>
      <c r="I997" s="79" t="s">
        <v>83</v>
      </c>
      <c r="J997" s="79">
        <v>0</v>
      </c>
      <c r="K997" s="79">
        <v>0</v>
      </c>
      <c r="L997" s="79">
        <v>1</v>
      </c>
      <c r="M997" s="34"/>
      <c r="N997" s="35">
        <f t="shared" si="75"/>
        <v>285.84656356930776</v>
      </c>
      <c r="O997" s="35">
        <f t="shared" si="76"/>
        <v>52121.587628316927</v>
      </c>
      <c r="P997" s="35">
        <f t="shared" si="79"/>
        <v>177.85807171888919</v>
      </c>
      <c r="Q997" s="35">
        <f t="shared" si="77"/>
        <v>39162.968606266702</v>
      </c>
      <c r="S997" s="112">
        <v>12574</v>
      </c>
      <c r="T997" s="35">
        <v>27777.94</v>
      </c>
    </row>
    <row r="998" spans="1:20" x14ac:dyDescent="0.25">
      <c r="A998" s="112" t="s">
        <v>807</v>
      </c>
      <c r="B998" s="79">
        <v>20410</v>
      </c>
      <c r="C998" s="86">
        <f t="shared" si="78"/>
        <v>44910.613810741685</v>
      </c>
      <c r="D998" s="79">
        <v>50100</v>
      </c>
      <c r="E998" s="79">
        <v>81</v>
      </c>
      <c r="F998" s="79">
        <v>701</v>
      </c>
      <c r="G998" s="79">
        <v>339100</v>
      </c>
      <c r="H998" s="79" t="s">
        <v>268</v>
      </c>
      <c r="I998" s="79" t="s">
        <v>83</v>
      </c>
      <c r="J998" s="79">
        <v>0</v>
      </c>
      <c r="K998" s="79">
        <v>0</v>
      </c>
      <c r="L998" s="79">
        <v>1</v>
      </c>
      <c r="M998" s="34"/>
      <c r="N998" s="35">
        <f t="shared" si="75"/>
        <v>216.47971660295255</v>
      </c>
      <c r="O998" s="35">
        <f t="shared" si="76"/>
        <v>43797.565992354306</v>
      </c>
      <c r="P998" s="35">
        <f t="shared" si="79"/>
        <v>134.6969663741198</v>
      </c>
      <c r="Q998" s="35">
        <f t="shared" si="77"/>
        <v>33983.635964894376</v>
      </c>
      <c r="S998" s="112">
        <v>12583</v>
      </c>
      <c r="T998" s="35">
        <v>27785.07</v>
      </c>
    </row>
    <row r="999" spans="1:20" x14ac:dyDescent="0.25">
      <c r="A999" s="112" t="s">
        <v>576</v>
      </c>
      <c r="B999" s="79">
        <v>23250</v>
      </c>
      <c r="C999" s="86">
        <f t="shared" si="78"/>
        <v>43037.567084078713</v>
      </c>
      <c r="D999" s="79">
        <v>46000</v>
      </c>
      <c r="E999" s="79">
        <v>36</v>
      </c>
      <c r="F999" s="79">
        <v>523</v>
      </c>
      <c r="G999" s="79">
        <v>339200</v>
      </c>
      <c r="H999" s="79" t="s">
        <v>268</v>
      </c>
      <c r="I999" s="79" t="s">
        <v>83</v>
      </c>
      <c r="J999" s="79">
        <v>0</v>
      </c>
      <c r="K999" s="79">
        <v>0</v>
      </c>
      <c r="L999" s="79">
        <v>1</v>
      </c>
      <c r="M999" s="34"/>
      <c r="N999" s="35">
        <f t="shared" si="75"/>
        <v>246.60232293084991</v>
      </c>
      <c r="O999" s="35">
        <f t="shared" si="76"/>
        <v>47412.27875170199</v>
      </c>
      <c r="P999" s="35">
        <f t="shared" si="79"/>
        <v>153.43970936787284</v>
      </c>
      <c r="Q999" s="35">
        <f t="shared" si="77"/>
        <v>36232.765124144738</v>
      </c>
      <c r="S999" s="112">
        <v>12625</v>
      </c>
      <c r="T999" s="35">
        <v>27818.33</v>
      </c>
    </row>
    <row r="1000" spans="1:20" x14ac:dyDescent="0.25">
      <c r="A1000" s="112" t="s">
        <v>808</v>
      </c>
      <c r="B1000" s="79">
        <v>18500</v>
      </c>
      <c r="C1000" s="86">
        <f t="shared" si="78"/>
        <v>53489.531405782654</v>
      </c>
      <c r="D1000" s="79">
        <v>58000</v>
      </c>
      <c r="E1000" s="79">
        <v>78</v>
      </c>
      <c r="F1000" s="79">
        <v>925</v>
      </c>
      <c r="G1000" s="79">
        <v>339400</v>
      </c>
      <c r="H1000" s="79" t="s">
        <v>268</v>
      </c>
      <c r="I1000" s="79" t="s">
        <v>83</v>
      </c>
      <c r="J1000" s="79">
        <v>0</v>
      </c>
      <c r="K1000" s="79">
        <v>0</v>
      </c>
      <c r="L1000" s="79">
        <v>1</v>
      </c>
      <c r="M1000" s="34"/>
      <c r="N1000" s="35">
        <f t="shared" si="75"/>
        <v>196.22120319228918</v>
      </c>
      <c r="O1000" s="35">
        <f t="shared" si="76"/>
        <v>41366.544383074703</v>
      </c>
      <c r="P1000" s="35">
        <f t="shared" si="79"/>
        <v>122.09181175508162</v>
      </c>
      <c r="Q1000" s="35">
        <f t="shared" si="77"/>
        <v>32471.017410609795</v>
      </c>
      <c r="S1000" s="112">
        <v>12650</v>
      </c>
      <c r="T1000" s="35">
        <v>27838.13</v>
      </c>
    </row>
    <row r="1001" spans="1:20" x14ac:dyDescent="0.25">
      <c r="A1001" s="112" t="s">
        <v>1443</v>
      </c>
      <c r="B1001" s="79">
        <v>12000</v>
      </c>
      <c r="C1001" s="86">
        <f t="shared" si="78"/>
        <v>39060.936216808106</v>
      </c>
      <c r="D1001" s="79">
        <v>43200</v>
      </c>
      <c r="E1001" s="79">
        <v>350</v>
      </c>
      <c r="F1001" s="79">
        <v>3303</v>
      </c>
      <c r="G1001" s="79">
        <v>339500</v>
      </c>
      <c r="H1001" s="79" t="s">
        <v>1027</v>
      </c>
      <c r="I1001" s="79" t="s">
        <v>83</v>
      </c>
      <c r="J1001" s="79">
        <v>0</v>
      </c>
      <c r="K1001" s="79">
        <v>0</v>
      </c>
      <c r="L1001" s="79">
        <v>1</v>
      </c>
      <c r="M1001" s="34"/>
      <c r="N1001" s="35">
        <f t="shared" si="75"/>
        <v>127.27861828689028</v>
      </c>
      <c r="O1001" s="35">
        <f t="shared" si="76"/>
        <v>33093.434194426838</v>
      </c>
      <c r="P1001" s="35">
        <f t="shared" si="79"/>
        <v>79.1946887059989</v>
      </c>
      <c r="Q1001" s="35">
        <f t="shared" si="77"/>
        <v>27323.362644719869</v>
      </c>
      <c r="S1001" s="112">
        <v>12656</v>
      </c>
      <c r="T1001" s="35">
        <v>27842.880000000001</v>
      </c>
    </row>
    <row r="1002" spans="1:20" x14ac:dyDescent="0.25">
      <c r="A1002" s="112" t="s">
        <v>809</v>
      </c>
      <c r="B1002" s="79">
        <v>16349</v>
      </c>
      <c r="C1002" s="86">
        <f t="shared" si="78"/>
        <v>30501.655629139073</v>
      </c>
      <c r="D1002" s="79">
        <v>34500</v>
      </c>
      <c r="E1002" s="79">
        <v>35</v>
      </c>
      <c r="F1002" s="79">
        <v>267</v>
      </c>
      <c r="G1002" s="79">
        <v>339600</v>
      </c>
      <c r="H1002" s="79" t="s">
        <v>268</v>
      </c>
      <c r="I1002" s="79" t="s">
        <v>83</v>
      </c>
      <c r="J1002" s="79">
        <v>0</v>
      </c>
      <c r="K1002" s="79">
        <v>0</v>
      </c>
      <c r="L1002" s="79">
        <v>1</v>
      </c>
      <c r="M1002" s="34"/>
      <c r="N1002" s="35">
        <f t="shared" si="75"/>
        <v>173.40651086436409</v>
      </c>
      <c r="O1002" s="35">
        <f t="shared" si="76"/>
        <v>38628.781303723692</v>
      </c>
      <c r="P1002" s="35">
        <f t="shared" si="79"/>
        <v>107.89616380453133</v>
      </c>
      <c r="Q1002" s="35">
        <f t="shared" si="77"/>
        <v>30767.539656543759</v>
      </c>
      <c r="S1002" s="112">
        <v>12667</v>
      </c>
      <c r="T1002" s="35">
        <v>27851.59</v>
      </c>
    </row>
    <row r="1003" spans="1:20" x14ac:dyDescent="0.25">
      <c r="A1003" s="112" t="s">
        <v>810</v>
      </c>
      <c r="B1003" s="79">
        <v>18500</v>
      </c>
      <c r="C1003" s="86">
        <f t="shared" si="78"/>
        <v>47375.347029428092</v>
      </c>
      <c r="D1003" s="79">
        <v>51000</v>
      </c>
      <c r="E1003" s="79">
        <v>128</v>
      </c>
      <c r="F1003" s="79">
        <v>1673</v>
      </c>
      <c r="G1003" s="79">
        <v>339900</v>
      </c>
      <c r="H1003" s="79" t="s">
        <v>268</v>
      </c>
      <c r="I1003" s="79" t="s">
        <v>83</v>
      </c>
      <c r="J1003" s="79">
        <v>0</v>
      </c>
      <c r="K1003" s="79">
        <v>0</v>
      </c>
      <c r="L1003" s="79">
        <v>1</v>
      </c>
      <c r="M1003" s="34"/>
      <c r="N1003" s="35">
        <f t="shared" si="75"/>
        <v>196.22120319228918</v>
      </c>
      <c r="O1003" s="35">
        <f t="shared" si="76"/>
        <v>41366.544383074703</v>
      </c>
      <c r="P1003" s="35">
        <f t="shared" si="79"/>
        <v>122.09181175508162</v>
      </c>
      <c r="Q1003" s="35">
        <f t="shared" si="77"/>
        <v>32471.017410609795</v>
      </c>
      <c r="S1003" s="112">
        <v>12668</v>
      </c>
      <c r="T1003" s="35">
        <v>27852.38</v>
      </c>
    </row>
    <row r="1004" spans="1:20" x14ac:dyDescent="0.25">
      <c r="A1004" s="112" t="s">
        <v>811</v>
      </c>
      <c r="B1004" s="79">
        <v>13250</v>
      </c>
      <c r="C1004" s="86">
        <f t="shared" si="78"/>
        <v>72796.116504854363</v>
      </c>
      <c r="D1004" s="79">
        <v>81500</v>
      </c>
      <c r="E1004" s="79">
        <v>110</v>
      </c>
      <c r="F1004" s="79">
        <v>920</v>
      </c>
      <c r="G1004" s="79">
        <v>340100</v>
      </c>
      <c r="H1004" s="79" t="s">
        <v>268</v>
      </c>
      <c r="I1004" s="79" t="s">
        <v>83</v>
      </c>
      <c r="J1004" s="79">
        <v>0</v>
      </c>
      <c r="K1004" s="79">
        <v>0</v>
      </c>
      <c r="L1004" s="79">
        <v>1</v>
      </c>
      <c r="M1004" s="34"/>
      <c r="N1004" s="35">
        <f t="shared" si="75"/>
        <v>140.5368076917747</v>
      </c>
      <c r="O1004" s="35">
        <f t="shared" si="76"/>
        <v>34684.416923012963</v>
      </c>
      <c r="P1004" s="35">
        <f t="shared" si="79"/>
        <v>87.444135446207113</v>
      </c>
      <c r="Q1004" s="35">
        <f t="shared" si="77"/>
        <v>28313.296253544853</v>
      </c>
      <c r="S1004" s="112">
        <v>12689</v>
      </c>
      <c r="T1004" s="35">
        <v>27869.01</v>
      </c>
    </row>
    <row r="1005" spans="1:20" x14ac:dyDescent="0.25">
      <c r="A1005" s="112" t="s">
        <v>812</v>
      </c>
      <c r="B1005" s="79">
        <v>26000</v>
      </c>
      <c r="C1005" s="86">
        <f t="shared" si="78"/>
        <v>66641.40767824497</v>
      </c>
      <c r="D1005" s="79">
        <v>69900</v>
      </c>
      <c r="E1005" s="79">
        <v>51</v>
      </c>
      <c r="F1005" s="79">
        <v>1043</v>
      </c>
      <c r="G1005" s="79">
        <v>340200</v>
      </c>
      <c r="H1005" s="79" t="s">
        <v>268</v>
      </c>
      <c r="I1005" s="79" t="s">
        <v>83</v>
      </c>
      <c r="J1005" s="79">
        <v>0</v>
      </c>
      <c r="K1005" s="79">
        <v>0</v>
      </c>
      <c r="L1005" s="79">
        <v>1</v>
      </c>
      <c r="M1005" s="34"/>
      <c r="N1005" s="35">
        <f t="shared" si="75"/>
        <v>275.77033962159561</v>
      </c>
      <c r="O1005" s="35">
        <f t="shared" si="76"/>
        <v>50912.440754591473</v>
      </c>
      <c r="P1005" s="35">
        <f t="shared" si="79"/>
        <v>171.58849219633095</v>
      </c>
      <c r="Q1005" s="35">
        <f t="shared" si="77"/>
        <v>38410.619063559716</v>
      </c>
      <c r="S1005" s="112">
        <v>12713</v>
      </c>
      <c r="T1005" s="35">
        <v>27888.02</v>
      </c>
    </row>
    <row r="1006" spans="1:20" x14ac:dyDescent="0.25">
      <c r="A1006" s="112" t="s">
        <v>813</v>
      </c>
      <c r="B1006" s="79">
        <v>17200</v>
      </c>
      <c r="C1006" s="86">
        <f t="shared" si="78"/>
        <v>34704.394326900721</v>
      </c>
      <c r="D1006" s="79">
        <v>38800</v>
      </c>
      <c r="E1006" s="79">
        <v>908</v>
      </c>
      <c r="F1006" s="79">
        <v>7694</v>
      </c>
      <c r="G1006" s="79">
        <v>340400</v>
      </c>
      <c r="H1006" s="79" t="s">
        <v>268</v>
      </c>
      <c r="I1006" s="79" t="s">
        <v>83</v>
      </c>
      <c r="J1006" s="79">
        <v>0</v>
      </c>
      <c r="K1006" s="79">
        <v>0</v>
      </c>
      <c r="L1006" s="79">
        <v>1</v>
      </c>
      <c r="M1006" s="34"/>
      <c r="N1006" s="35">
        <f t="shared" si="75"/>
        <v>182.43268621120941</v>
      </c>
      <c r="O1006" s="35">
        <f t="shared" si="76"/>
        <v>39711.922345345127</v>
      </c>
      <c r="P1006" s="35">
        <f t="shared" si="79"/>
        <v>113.51238714526507</v>
      </c>
      <c r="Q1006" s="35">
        <f t="shared" si="77"/>
        <v>31441.486457431809</v>
      </c>
      <c r="S1006" s="112">
        <v>12716.5</v>
      </c>
      <c r="T1006" s="35">
        <v>27890.79</v>
      </c>
    </row>
    <row r="1007" spans="1:20" x14ac:dyDescent="0.25">
      <c r="A1007" s="112" t="s">
        <v>814</v>
      </c>
      <c r="B1007" s="79">
        <v>25000</v>
      </c>
      <c r="C1007" s="86">
        <f t="shared" si="78"/>
        <v>61380.896027049872</v>
      </c>
      <c r="D1007" s="79">
        <v>65300</v>
      </c>
      <c r="E1007" s="79">
        <v>71</v>
      </c>
      <c r="F1007" s="79">
        <v>1112</v>
      </c>
      <c r="G1007" s="79">
        <v>340600</v>
      </c>
      <c r="H1007" s="79" t="s">
        <v>268</v>
      </c>
      <c r="I1007" s="79" t="s">
        <v>83</v>
      </c>
      <c r="J1007" s="79">
        <v>0</v>
      </c>
      <c r="K1007" s="79">
        <v>0</v>
      </c>
      <c r="L1007" s="79">
        <v>1</v>
      </c>
      <c r="M1007" s="34"/>
      <c r="N1007" s="35">
        <f t="shared" si="75"/>
        <v>265.1637880976881</v>
      </c>
      <c r="O1007" s="35">
        <f t="shared" si="76"/>
        <v>49639.654571722567</v>
      </c>
      <c r="P1007" s="35">
        <f t="shared" si="79"/>
        <v>164.98893480416436</v>
      </c>
      <c r="Q1007" s="35">
        <f t="shared" si="77"/>
        <v>37618.67217649972</v>
      </c>
      <c r="S1007" s="112">
        <v>12718.5</v>
      </c>
      <c r="T1007" s="35">
        <v>27892.38</v>
      </c>
    </row>
    <row r="1008" spans="1:20" x14ac:dyDescent="0.25">
      <c r="A1008" s="112" t="s">
        <v>1444</v>
      </c>
      <c r="B1008" s="79">
        <v>12000</v>
      </c>
      <c r="C1008" s="86">
        <f t="shared" si="78"/>
        <v>36370.427268362939</v>
      </c>
      <c r="D1008" s="79">
        <v>40600</v>
      </c>
      <c r="E1008" s="79">
        <v>217</v>
      </c>
      <c r="F1008" s="79">
        <v>1866</v>
      </c>
      <c r="G1008" s="79">
        <v>340700</v>
      </c>
      <c r="H1008" s="79" t="s">
        <v>1027</v>
      </c>
      <c r="I1008" s="79" t="s">
        <v>83</v>
      </c>
      <c r="J1008" s="79">
        <v>0</v>
      </c>
      <c r="K1008" s="79">
        <v>0</v>
      </c>
      <c r="L1008" s="79">
        <v>1</v>
      </c>
      <c r="M1008" s="34"/>
      <c r="N1008" s="35">
        <f t="shared" si="75"/>
        <v>127.27861828689028</v>
      </c>
      <c r="O1008" s="35">
        <f t="shared" si="76"/>
        <v>33093.434194426838</v>
      </c>
      <c r="P1008" s="35">
        <f t="shared" si="79"/>
        <v>79.1946887059989</v>
      </c>
      <c r="Q1008" s="35">
        <f t="shared" si="77"/>
        <v>27323.362644719869</v>
      </c>
      <c r="S1008" s="112">
        <v>12736</v>
      </c>
      <c r="T1008" s="35">
        <v>27906.240000000002</v>
      </c>
    </row>
    <row r="1009" spans="1:20" x14ac:dyDescent="0.25">
      <c r="A1009" s="112" t="s">
        <v>1445</v>
      </c>
      <c r="B1009" s="79">
        <v>3500</v>
      </c>
      <c r="C1009" s="86">
        <f t="shared" si="78"/>
        <v>27415.10474090408</v>
      </c>
      <c r="D1009" s="79">
        <v>33000</v>
      </c>
      <c r="E1009" s="79">
        <v>614</v>
      </c>
      <c r="F1009" s="79">
        <v>3014</v>
      </c>
      <c r="G1009" s="79">
        <v>340800</v>
      </c>
      <c r="H1009" s="79" t="s">
        <v>1027</v>
      </c>
      <c r="I1009" s="79" t="s">
        <v>85</v>
      </c>
      <c r="J1009" s="79">
        <v>0</v>
      </c>
      <c r="K1009" s="79">
        <v>0</v>
      </c>
      <c r="L1009" s="79">
        <v>1</v>
      </c>
      <c r="M1009" s="34"/>
      <c r="N1009" s="35">
        <f t="shared" si="75"/>
        <v>37.122930333676329</v>
      </c>
      <c r="O1009" s="35">
        <f t="shared" si="76"/>
        <v>22274.751640041159</v>
      </c>
      <c r="P1009" s="35">
        <f t="shared" si="79"/>
        <v>23.098450872583008</v>
      </c>
      <c r="Q1009" s="35">
        <f t="shared" si="77"/>
        <v>20591.81410470996</v>
      </c>
      <c r="S1009" s="112">
        <v>12737.5</v>
      </c>
      <c r="T1009" s="35">
        <v>27907.42</v>
      </c>
    </row>
    <row r="1010" spans="1:20" x14ac:dyDescent="0.25">
      <c r="A1010" s="112" t="s">
        <v>815</v>
      </c>
      <c r="B1010" s="79">
        <v>21500</v>
      </c>
      <c r="C1010" s="86">
        <f t="shared" si="78"/>
        <v>42645.035460992905</v>
      </c>
      <c r="D1010" s="79">
        <v>48200</v>
      </c>
      <c r="E1010" s="79">
        <v>65</v>
      </c>
      <c r="F1010" s="79">
        <v>499</v>
      </c>
      <c r="G1010" s="79">
        <v>340900</v>
      </c>
      <c r="H1010" s="79" t="s">
        <v>268</v>
      </c>
      <c r="I1010" s="79" t="s">
        <v>83</v>
      </c>
      <c r="J1010" s="79">
        <v>0</v>
      </c>
      <c r="K1010" s="79">
        <v>0</v>
      </c>
      <c r="L1010" s="79">
        <v>1</v>
      </c>
      <c r="M1010" s="34"/>
      <c r="N1010" s="35">
        <f t="shared" si="75"/>
        <v>228.04085776401178</v>
      </c>
      <c r="O1010" s="35">
        <f t="shared" si="76"/>
        <v>45184.902931681412</v>
      </c>
      <c r="P1010" s="35">
        <f t="shared" si="79"/>
        <v>141.89048393158134</v>
      </c>
      <c r="Q1010" s="35">
        <f t="shared" si="77"/>
        <v>34846.858071789757</v>
      </c>
      <c r="S1010" s="112">
        <v>12750</v>
      </c>
      <c r="T1010" s="35">
        <v>27917.32</v>
      </c>
    </row>
    <row r="1011" spans="1:20" x14ac:dyDescent="0.25">
      <c r="A1011" s="112" t="s">
        <v>816</v>
      </c>
      <c r="B1011" s="79">
        <v>18320</v>
      </c>
      <c r="C1011" s="86">
        <f t="shared" si="78"/>
        <v>47681.841432225061</v>
      </c>
      <c r="D1011" s="79">
        <v>50800</v>
      </c>
      <c r="E1011" s="79">
        <v>96</v>
      </c>
      <c r="F1011" s="79">
        <v>1468</v>
      </c>
      <c r="G1011" s="79">
        <v>341000</v>
      </c>
      <c r="H1011" s="79" t="s">
        <v>268</v>
      </c>
      <c r="I1011" s="79" t="s">
        <v>83</v>
      </c>
      <c r="J1011" s="79">
        <v>0</v>
      </c>
      <c r="K1011" s="79">
        <v>0</v>
      </c>
      <c r="L1011" s="79">
        <v>1</v>
      </c>
      <c r="M1011" s="34"/>
      <c r="N1011" s="35">
        <f t="shared" si="75"/>
        <v>194.31202391798581</v>
      </c>
      <c r="O1011" s="35">
        <f t="shared" si="76"/>
        <v>41137.442870158295</v>
      </c>
      <c r="P1011" s="35">
        <f t="shared" si="79"/>
        <v>120.90389142449163</v>
      </c>
      <c r="Q1011" s="35">
        <f t="shared" si="77"/>
        <v>32328.466970938996</v>
      </c>
      <c r="S1011" s="112">
        <v>12783</v>
      </c>
      <c r="T1011" s="35">
        <v>27943.46</v>
      </c>
    </row>
    <row r="1012" spans="1:20" x14ac:dyDescent="0.25">
      <c r="A1012" s="112" t="s">
        <v>817</v>
      </c>
      <c r="B1012" s="79">
        <v>25000</v>
      </c>
      <c r="C1012" s="86">
        <f t="shared" si="78"/>
        <v>48347.63636363636</v>
      </c>
      <c r="D1012" s="79">
        <v>51600</v>
      </c>
      <c r="E1012" s="79">
        <v>52</v>
      </c>
      <c r="F1012" s="79">
        <v>773</v>
      </c>
      <c r="G1012" s="79">
        <v>341100</v>
      </c>
      <c r="H1012" s="79" t="s">
        <v>268</v>
      </c>
      <c r="I1012" s="79" t="s">
        <v>83</v>
      </c>
      <c r="J1012" s="79">
        <v>0</v>
      </c>
      <c r="K1012" s="79">
        <v>0</v>
      </c>
      <c r="L1012" s="79">
        <v>1</v>
      </c>
      <c r="M1012" s="34"/>
      <c r="N1012" s="35">
        <f t="shared" si="75"/>
        <v>265.1637880976881</v>
      </c>
      <c r="O1012" s="35">
        <f t="shared" si="76"/>
        <v>49639.654571722567</v>
      </c>
      <c r="P1012" s="35">
        <f t="shared" si="79"/>
        <v>164.98893480416436</v>
      </c>
      <c r="Q1012" s="35">
        <f t="shared" si="77"/>
        <v>37618.67217649972</v>
      </c>
      <c r="S1012" s="112">
        <v>12818.5</v>
      </c>
      <c r="T1012" s="35">
        <v>27971.57</v>
      </c>
    </row>
    <row r="1013" spans="1:20" x14ac:dyDescent="0.25">
      <c r="A1013" s="112" t="s">
        <v>1446</v>
      </c>
      <c r="B1013" s="79">
        <v>15500</v>
      </c>
      <c r="C1013" s="86">
        <f t="shared" si="78"/>
        <v>49473.477088948785</v>
      </c>
      <c r="D1013" s="79">
        <v>53700</v>
      </c>
      <c r="E1013" s="79">
        <v>292</v>
      </c>
      <c r="F1013" s="79">
        <v>3418</v>
      </c>
      <c r="G1013" s="79">
        <v>341400</v>
      </c>
      <c r="H1013" s="79" t="s">
        <v>1027</v>
      </c>
      <c r="I1013" s="79" t="s">
        <v>83</v>
      </c>
      <c r="J1013" s="79">
        <v>0</v>
      </c>
      <c r="K1013" s="79">
        <v>0</v>
      </c>
      <c r="L1013" s="79">
        <v>1</v>
      </c>
      <c r="M1013" s="34"/>
      <c r="N1013" s="35">
        <f t="shared" si="75"/>
        <v>164.40154862056661</v>
      </c>
      <c r="O1013" s="35">
        <f t="shared" si="76"/>
        <v>37548.185834467993</v>
      </c>
      <c r="P1013" s="35">
        <f t="shared" si="79"/>
        <v>102.2931395785819</v>
      </c>
      <c r="Q1013" s="35">
        <f t="shared" si="77"/>
        <v>30095.176749429829</v>
      </c>
      <c r="S1013" s="112">
        <v>12821</v>
      </c>
      <c r="T1013" s="35">
        <v>27973.55</v>
      </c>
    </row>
    <row r="1014" spans="1:20" x14ac:dyDescent="0.25">
      <c r="A1014" s="112" t="s">
        <v>400</v>
      </c>
      <c r="B1014" s="79">
        <v>15000</v>
      </c>
      <c r="C1014" s="86">
        <f t="shared" si="78"/>
        <v>31812.018489984592</v>
      </c>
      <c r="D1014" s="79">
        <v>37200</v>
      </c>
      <c r="E1014" s="79">
        <v>94</v>
      </c>
      <c r="F1014" s="79">
        <v>555</v>
      </c>
      <c r="G1014" s="79">
        <v>341800</v>
      </c>
      <c r="H1014" s="79" t="s">
        <v>268</v>
      </c>
      <c r="I1014" s="79" t="s">
        <v>83</v>
      </c>
      <c r="J1014" s="79">
        <v>0</v>
      </c>
      <c r="K1014" s="79">
        <v>0</v>
      </c>
      <c r="L1014" s="79">
        <v>1</v>
      </c>
      <c r="M1014" s="34"/>
      <c r="N1014" s="35">
        <f t="shared" si="75"/>
        <v>159.09827285861286</v>
      </c>
      <c r="O1014" s="35">
        <f t="shared" si="76"/>
        <v>36911.79274303354</v>
      </c>
      <c r="P1014" s="35">
        <f t="shared" si="79"/>
        <v>98.993360882498607</v>
      </c>
      <c r="Q1014" s="35">
        <f t="shared" si="77"/>
        <v>29699.203305899831</v>
      </c>
      <c r="S1014" s="112">
        <v>12833</v>
      </c>
      <c r="T1014" s="35">
        <v>27983.05</v>
      </c>
    </row>
    <row r="1015" spans="1:20" x14ac:dyDescent="0.25">
      <c r="A1015" s="112" t="s">
        <v>818</v>
      </c>
      <c r="B1015" s="79">
        <v>17025</v>
      </c>
      <c r="C1015" s="86">
        <f t="shared" si="78"/>
        <v>41549.576669802445</v>
      </c>
      <c r="D1015" s="79">
        <v>46200</v>
      </c>
      <c r="E1015" s="79">
        <v>107</v>
      </c>
      <c r="F1015" s="79">
        <v>956</v>
      </c>
      <c r="G1015" s="79">
        <v>342200</v>
      </c>
      <c r="H1015" s="79" t="s">
        <v>268</v>
      </c>
      <c r="I1015" s="79" t="s">
        <v>83</v>
      </c>
      <c r="J1015" s="79">
        <v>0</v>
      </c>
      <c r="K1015" s="79">
        <v>0</v>
      </c>
      <c r="L1015" s="79">
        <v>1</v>
      </c>
      <c r="M1015" s="34"/>
      <c r="N1015" s="35">
        <f t="shared" si="75"/>
        <v>180.57653969452559</v>
      </c>
      <c r="O1015" s="35">
        <f t="shared" si="76"/>
        <v>39489.184763343073</v>
      </c>
      <c r="P1015" s="35">
        <f t="shared" si="79"/>
        <v>112.35746460163593</v>
      </c>
      <c r="Q1015" s="35">
        <f t="shared" si="77"/>
        <v>31302.895752196309</v>
      </c>
      <c r="S1015" s="112">
        <v>12836.5</v>
      </c>
      <c r="T1015" s="35">
        <v>27985.83</v>
      </c>
    </row>
    <row r="1016" spans="1:20" x14ac:dyDescent="0.25">
      <c r="A1016" s="112" t="s">
        <v>1447</v>
      </c>
      <c r="B1016" s="79">
        <v>15000</v>
      </c>
      <c r="C1016" s="86">
        <f t="shared" si="78"/>
        <v>53027.329192546582</v>
      </c>
      <c r="D1016" s="79">
        <v>55800</v>
      </c>
      <c r="E1016" s="79">
        <v>32</v>
      </c>
      <c r="F1016" s="79">
        <v>612</v>
      </c>
      <c r="G1016" s="79">
        <v>342300</v>
      </c>
      <c r="H1016" s="79" t="s">
        <v>1027</v>
      </c>
      <c r="I1016" s="79" t="s">
        <v>83</v>
      </c>
      <c r="J1016" s="79">
        <v>0</v>
      </c>
      <c r="K1016" s="79">
        <v>0</v>
      </c>
      <c r="L1016" s="79">
        <v>1</v>
      </c>
      <c r="M1016" s="34"/>
      <c r="N1016" s="35">
        <f t="shared" si="75"/>
        <v>159.09827285861286</v>
      </c>
      <c r="O1016" s="35">
        <f t="shared" si="76"/>
        <v>36911.79274303354</v>
      </c>
      <c r="P1016" s="35">
        <f t="shared" si="79"/>
        <v>98.993360882498607</v>
      </c>
      <c r="Q1016" s="35">
        <f t="shared" si="77"/>
        <v>29699.203305899831</v>
      </c>
      <c r="S1016" s="112">
        <v>12844</v>
      </c>
      <c r="T1016" s="35">
        <v>27991.77</v>
      </c>
    </row>
    <row r="1017" spans="1:20" x14ac:dyDescent="0.25">
      <c r="A1017" s="112" t="s">
        <v>1448</v>
      </c>
      <c r="B1017" s="79">
        <v>18521</v>
      </c>
      <c r="C1017" s="86">
        <f t="shared" si="78"/>
        <v>51700</v>
      </c>
      <c r="D1017" s="79">
        <v>56400</v>
      </c>
      <c r="E1017" s="79">
        <v>247</v>
      </c>
      <c r="F1017" s="79">
        <v>2717</v>
      </c>
      <c r="G1017" s="79">
        <v>342500</v>
      </c>
      <c r="H1017" s="79" t="s">
        <v>1027</v>
      </c>
      <c r="I1017" s="79" t="s">
        <v>83</v>
      </c>
      <c r="J1017" s="79">
        <v>0</v>
      </c>
      <c r="K1017" s="79">
        <v>0</v>
      </c>
      <c r="L1017" s="79">
        <v>1</v>
      </c>
      <c r="M1017" s="34"/>
      <c r="N1017" s="35">
        <f t="shared" si="75"/>
        <v>196.44394077429124</v>
      </c>
      <c r="O1017" s="35">
        <f t="shared" si="76"/>
        <v>41393.272892914945</v>
      </c>
      <c r="P1017" s="35">
        <f t="shared" si="79"/>
        <v>122.23040246031712</v>
      </c>
      <c r="Q1017" s="35">
        <f t="shared" si="77"/>
        <v>32487.648295238054</v>
      </c>
      <c r="S1017" s="112">
        <v>12849</v>
      </c>
      <c r="T1017" s="35">
        <v>27995.73</v>
      </c>
    </row>
    <row r="1018" spans="1:20" x14ac:dyDescent="0.25">
      <c r="A1018" s="112" t="s">
        <v>1449</v>
      </c>
      <c r="B1018" s="79">
        <v>14000</v>
      </c>
      <c r="C1018" s="86">
        <f t="shared" si="78"/>
        <v>40341.882067851373</v>
      </c>
      <c r="D1018" s="79">
        <v>45300</v>
      </c>
      <c r="E1018" s="79">
        <v>271</v>
      </c>
      <c r="F1018" s="79">
        <v>2205</v>
      </c>
      <c r="G1018" s="79">
        <v>342800</v>
      </c>
      <c r="H1018" s="79" t="s">
        <v>1027</v>
      </c>
      <c r="I1018" s="79" t="s">
        <v>83</v>
      </c>
      <c r="J1018" s="79">
        <v>0</v>
      </c>
      <c r="K1018" s="79">
        <v>0</v>
      </c>
      <c r="L1018" s="79">
        <v>1</v>
      </c>
      <c r="M1018" s="34"/>
      <c r="N1018" s="35">
        <f t="shared" si="75"/>
        <v>148.49172133470532</v>
      </c>
      <c r="O1018" s="35">
        <f t="shared" si="76"/>
        <v>35639.006560164635</v>
      </c>
      <c r="P1018" s="35">
        <f t="shared" si="79"/>
        <v>92.393803490332033</v>
      </c>
      <c r="Q1018" s="35">
        <f t="shared" si="77"/>
        <v>28907.256418839843</v>
      </c>
      <c r="S1018" s="112">
        <v>12862</v>
      </c>
      <c r="T1018" s="35">
        <v>28006.02</v>
      </c>
    </row>
    <row r="1019" spans="1:20" x14ac:dyDescent="0.25">
      <c r="A1019" s="112" t="s">
        <v>819</v>
      </c>
      <c r="B1019" s="79">
        <v>15285</v>
      </c>
      <c r="C1019" s="86">
        <f t="shared" si="78"/>
        <v>24578.217821782178</v>
      </c>
      <c r="D1019" s="79">
        <v>32100</v>
      </c>
      <c r="E1019" s="79">
        <v>71</v>
      </c>
      <c r="F1019" s="79">
        <v>232</v>
      </c>
      <c r="G1019" s="79">
        <v>342900</v>
      </c>
      <c r="H1019" s="79" t="s">
        <v>268</v>
      </c>
      <c r="I1019" s="79" t="s">
        <v>83</v>
      </c>
      <c r="J1019" s="79">
        <v>0</v>
      </c>
      <c r="K1019" s="79">
        <v>0</v>
      </c>
      <c r="L1019" s="79">
        <v>1</v>
      </c>
      <c r="M1019" s="34"/>
      <c r="N1019" s="35">
        <f t="shared" si="75"/>
        <v>162.1211400429265</v>
      </c>
      <c r="O1019" s="35">
        <f t="shared" si="76"/>
        <v>37274.536805151176</v>
      </c>
      <c r="P1019" s="35">
        <f t="shared" si="79"/>
        <v>100.87423473926609</v>
      </c>
      <c r="Q1019" s="35">
        <f t="shared" si="77"/>
        <v>29924.908168711932</v>
      </c>
      <c r="S1019" s="112">
        <v>12882</v>
      </c>
      <c r="T1019" s="35">
        <v>28021.86</v>
      </c>
    </row>
    <row r="1020" spans="1:20" x14ac:dyDescent="0.25">
      <c r="A1020" s="112" t="s">
        <v>820</v>
      </c>
      <c r="B1020" s="79">
        <v>20000</v>
      </c>
      <c r="C1020" s="86">
        <f t="shared" si="78"/>
        <v>50950.522648083621</v>
      </c>
      <c r="D1020" s="79">
        <v>55600</v>
      </c>
      <c r="E1020" s="79">
        <v>48</v>
      </c>
      <c r="F1020" s="79">
        <v>526</v>
      </c>
      <c r="G1020" s="79">
        <v>343400</v>
      </c>
      <c r="H1020" s="79" t="s">
        <v>268</v>
      </c>
      <c r="I1020" s="79" t="s">
        <v>83</v>
      </c>
      <c r="J1020" s="79">
        <v>0</v>
      </c>
      <c r="K1020" s="79">
        <v>0</v>
      </c>
      <c r="L1020" s="79">
        <v>1</v>
      </c>
      <c r="M1020" s="34"/>
      <c r="N1020" s="35">
        <f t="shared" si="75"/>
        <v>212.13103047815048</v>
      </c>
      <c r="O1020" s="35">
        <f t="shared" si="76"/>
        <v>43275.723657378054</v>
      </c>
      <c r="P1020" s="35">
        <f t="shared" si="79"/>
        <v>131.99114784333148</v>
      </c>
      <c r="Q1020" s="35">
        <f t="shared" si="77"/>
        <v>33658.937741199778</v>
      </c>
      <c r="S1020" s="112">
        <v>12900</v>
      </c>
      <c r="T1020" s="35">
        <v>28036.11</v>
      </c>
    </row>
    <row r="1021" spans="1:20" x14ac:dyDescent="0.25">
      <c r="A1021" s="112" t="s">
        <v>1450</v>
      </c>
      <c r="B1021" s="79">
        <v>11071</v>
      </c>
      <c r="C1021" s="86">
        <f t="shared" si="78"/>
        <v>32482.702149437053</v>
      </c>
      <c r="D1021" s="79">
        <v>35900</v>
      </c>
      <c r="E1021" s="79">
        <v>93</v>
      </c>
      <c r="F1021" s="79">
        <v>884</v>
      </c>
      <c r="G1021" s="79">
        <v>343500</v>
      </c>
      <c r="H1021" s="79" t="s">
        <v>1027</v>
      </c>
      <c r="I1021" s="79" t="s">
        <v>83</v>
      </c>
      <c r="J1021" s="79">
        <v>0</v>
      </c>
      <c r="K1021" s="79">
        <v>0</v>
      </c>
      <c r="L1021" s="79">
        <v>1</v>
      </c>
      <c r="M1021" s="34"/>
      <c r="N1021" s="35">
        <f t="shared" si="75"/>
        <v>117.42513192118018</v>
      </c>
      <c r="O1021" s="35">
        <f t="shared" si="76"/>
        <v>31911.015830541619</v>
      </c>
      <c r="P1021" s="35">
        <f t="shared" si="79"/>
        <v>73.06369988867614</v>
      </c>
      <c r="Q1021" s="35">
        <f t="shared" si="77"/>
        <v>26587.643986641138</v>
      </c>
      <c r="S1021" s="112">
        <v>12912</v>
      </c>
      <c r="T1021" s="35">
        <v>28045.62</v>
      </c>
    </row>
    <row r="1022" spans="1:20" x14ac:dyDescent="0.25">
      <c r="A1022" s="112" t="s">
        <v>1451</v>
      </c>
      <c r="B1022" s="79">
        <v>3000</v>
      </c>
      <c r="C1022" s="86">
        <f t="shared" si="78"/>
        <v>99849.757281553393</v>
      </c>
      <c r="D1022" s="79">
        <v>106300</v>
      </c>
      <c r="E1022" s="79">
        <v>25</v>
      </c>
      <c r="F1022" s="79">
        <v>387</v>
      </c>
      <c r="G1022" s="79">
        <v>343800</v>
      </c>
      <c r="H1022" s="79" t="s">
        <v>1027</v>
      </c>
      <c r="I1022" s="79" t="s">
        <v>83</v>
      </c>
      <c r="J1022" s="79">
        <v>0</v>
      </c>
      <c r="K1022" s="79">
        <v>0</v>
      </c>
      <c r="L1022" s="79">
        <v>1</v>
      </c>
      <c r="M1022" s="34"/>
      <c r="N1022" s="35">
        <f t="shared" si="75"/>
        <v>31.81965457172257</v>
      </c>
      <c r="O1022" s="35">
        <f t="shared" si="76"/>
        <v>21638.35854860671</v>
      </c>
      <c r="P1022" s="35">
        <f t="shared" si="79"/>
        <v>19.798672176499725</v>
      </c>
      <c r="Q1022" s="35">
        <f t="shared" si="77"/>
        <v>20195.840661179966</v>
      </c>
      <c r="S1022" s="112">
        <v>12921.5</v>
      </c>
      <c r="T1022" s="35">
        <v>28053.14</v>
      </c>
    </row>
    <row r="1023" spans="1:20" x14ac:dyDescent="0.25">
      <c r="A1023" s="112" t="s">
        <v>821</v>
      </c>
      <c r="B1023" s="79">
        <v>9803.5</v>
      </c>
      <c r="C1023" s="86">
        <f t="shared" si="78"/>
        <v>27324.965132496513</v>
      </c>
      <c r="D1023" s="79">
        <v>31600</v>
      </c>
      <c r="E1023" s="79">
        <v>97</v>
      </c>
      <c r="F1023" s="79">
        <v>620</v>
      </c>
      <c r="G1023" s="79">
        <v>344100</v>
      </c>
      <c r="H1023" s="79" t="s">
        <v>268</v>
      </c>
      <c r="I1023" s="79" t="s">
        <v>83</v>
      </c>
      <c r="J1023" s="79">
        <v>0</v>
      </c>
      <c r="K1023" s="79">
        <v>0</v>
      </c>
      <c r="L1023" s="79">
        <v>1</v>
      </c>
      <c r="M1023" s="34"/>
      <c r="N1023" s="35">
        <f t="shared" si="75"/>
        <v>103.98132786462742</v>
      </c>
      <c r="O1023" s="35">
        <f t="shared" si="76"/>
        <v>30297.75934375529</v>
      </c>
      <c r="P1023" s="35">
        <f t="shared" si="79"/>
        <v>64.698760894105007</v>
      </c>
      <c r="Q1023" s="35">
        <f t="shared" si="77"/>
        <v>25583.8513072926</v>
      </c>
      <c r="S1023" s="112">
        <v>12926</v>
      </c>
      <c r="T1023" s="35">
        <v>28056.71</v>
      </c>
    </row>
    <row r="1024" spans="1:20" x14ac:dyDescent="0.25">
      <c r="A1024" s="112" t="s">
        <v>822</v>
      </c>
      <c r="B1024" s="79">
        <v>15000</v>
      </c>
      <c r="C1024" s="86">
        <f t="shared" si="78"/>
        <v>42676.521739130432</v>
      </c>
      <c r="D1024" s="79">
        <v>46300</v>
      </c>
      <c r="E1024" s="79">
        <v>27</v>
      </c>
      <c r="F1024" s="79">
        <v>318</v>
      </c>
      <c r="G1024" s="79">
        <v>344500</v>
      </c>
      <c r="H1024" s="79" t="s">
        <v>268</v>
      </c>
      <c r="I1024" s="79" t="s">
        <v>83</v>
      </c>
      <c r="J1024" s="79">
        <v>0</v>
      </c>
      <c r="K1024" s="79">
        <v>0</v>
      </c>
      <c r="L1024" s="79">
        <v>1</v>
      </c>
      <c r="M1024" s="34"/>
      <c r="N1024" s="35">
        <f t="shared" si="75"/>
        <v>159.09827285861286</v>
      </c>
      <c r="O1024" s="35">
        <f t="shared" si="76"/>
        <v>36911.79274303354</v>
      </c>
      <c r="P1024" s="35">
        <f t="shared" si="79"/>
        <v>98.993360882498607</v>
      </c>
      <c r="Q1024" s="35">
        <f t="shared" si="77"/>
        <v>29699.203305899831</v>
      </c>
      <c r="S1024" s="112">
        <v>12984</v>
      </c>
      <c r="T1024" s="35">
        <v>28102.639999999999</v>
      </c>
    </row>
    <row r="1025" spans="1:20" x14ac:dyDescent="0.25">
      <c r="A1025" s="112" t="s">
        <v>1452</v>
      </c>
      <c r="B1025" s="79">
        <v>15500</v>
      </c>
      <c r="C1025" s="86">
        <f t="shared" si="78"/>
        <v>45743.885564697084</v>
      </c>
      <c r="D1025" s="79">
        <v>50100</v>
      </c>
      <c r="E1025" s="79">
        <v>465</v>
      </c>
      <c r="F1025" s="79">
        <v>4883</v>
      </c>
      <c r="G1025" s="79">
        <v>344800</v>
      </c>
      <c r="H1025" s="79" t="s">
        <v>1027</v>
      </c>
      <c r="I1025" s="79" t="s">
        <v>83</v>
      </c>
      <c r="J1025" s="79">
        <v>0</v>
      </c>
      <c r="K1025" s="79">
        <v>0</v>
      </c>
      <c r="L1025" s="79">
        <v>1</v>
      </c>
      <c r="M1025" s="34"/>
      <c r="N1025" s="35">
        <f t="shared" si="75"/>
        <v>164.40154862056661</v>
      </c>
      <c r="O1025" s="35">
        <f t="shared" si="76"/>
        <v>37548.185834467993</v>
      </c>
      <c r="P1025" s="35">
        <f t="shared" si="79"/>
        <v>102.2931395785819</v>
      </c>
      <c r="Q1025" s="35">
        <f t="shared" si="77"/>
        <v>30095.176749429829</v>
      </c>
      <c r="S1025" s="112">
        <v>12993</v>
      </c>
      <c r="T1025" s="35">
        <v>28109.77</v>
      </c>
    </row>
    <row r="1026" spans="1:20" x14ac:dyDescent="0.25">
      <c r="A1026" s="112" t="s">
        <v>1453</v>
      </c>
      <c r="B1026" s="79">
        <v>11000</v>
      </c>
      <c r="C1026" s="86">
        <f t="shared" si="78"/>
        <v>36672.405312346287</v>
      </c>
      <c r="D1026" s="79">
        <v>40300</v>
      </c>
      <c r="E1026" s="79">
        <v>183</v>
      </c>
      <c r="F1026" s="79">
        <v>1850</v>
      </c>
      <c r="G1026" s="79">
        <v>345100</v>
      </c>
      <c r="H1026" s="79" t="s">
        <v>1027</v>
      </c>
      <c r="I1026" s="79" t="s">
        <v>83</v>
      </c>
      <c r="J1026" s="79">
        <v>0</v>
      </c>
      <c r="K1026" s="79">
        <v>0</v>
      </c>
      <c r="L1026" s="79">
        <v>1</v>
      </c>
      <c r="M1026" s="34"/>
      <c r="N1026" s="35">
        <f t="shared" si="75"/>
        <v>116.67206676298275</v>
      </c>
      <c r="O1026" s="35">
        <f t="shared" si="76"/>
        <v>31820.648011557932</v>
      </c>
      <c r="P1026" s="35">
        <f t="shared" si="79"/>
        <v>72.595131313832312</v>
      </c>
      <c r="Q1026" s="35">
        <f t="shared" si="77"/>
        <v>26531.415757659877</v>
      </c>
      <c r="S1026" s="112">
        <v>13000</v>
      </c>
      <c r="T1026" s="35">
        <v>28115.31</v>
      </c>
    </row>
    <row r="1027" spans="1:20" x14ac:dyDescent="0.25">
      <c r="A1027" s="112" t="s">
        <v>3284</v>
      </c>
      <c r="B1027" s="79">
        <v>23377.5</v>
      </c>
      <c r="C1027" s="86">
        <f t="shared" si="78"/>
        <v>42514.406779661018</v>
      </c>
      <c r="D1027" s="79">
        <v>45400</v>
      </c>
      <c r="E1027" s="79">
        <v>45</v>
      </c>
      <c r="F1027" s="79">
        <v>663</v>
      </c>
      <c r="G1027" s="79">
        <v>345800</v>
      </c>
      <c r="H1027" s="79" t="s">
        <v>268</v>
      </c>
      <c r="I1027" s="79" t="s">
        <v>83</v>
      </c>
      <c r="J1027" s="79">
        <v>0</v>
      </c>
      <c r="K1027" s="79">
        <v>0</v>
      </c>
      <c r="L1027" s="79">
        <v>1</v>
      </c>
      <c r="M1027" s="34"/>
      <c r="N1027" s="35">
        <f t="shared" si="75"/>
        <v>247.95465825014813</v>
      </c>
      <c r="O1027" s="35">
        <f t="shared" si="76"/>
        <v>47574.558990017773</v>
      </c>
      <c r="P1027" s="35">
        <f t="shared" si="79"/>
        <v>154.28115293537408</v>
      </c>
      <c r="Q1027" s="35">
        <f t="shared" si="77"/>
        <v>36333.738352244894</v>
      </c>
      <c r="S1027" s="112">
        <v>13005.5</v>
      </c>
      <c r="T1027" s="35">
        <v>28119.67</v>
      </c>
    </row>
    <row r="1028" spans="1:20" x14ac:dyDescent="0.25">
      <c r="A1028" s="112" t="s">
        <v>1454</v>
      </c>
      <c r="B1028" s="79">
        <v>10898</v>
      </c>
      <c r="C1028" s="86">
        <f t="shared" si="78"/>
        <v>33275.969962453069</v>
      </c>
      <c r="D1028" s="79">
        <v>37500</v>
      </c>
      <c r="E1028" s="79">
        <v>180</v>
      </c>
      <c r="F1028" s="79">
        <v>1418</v>
      </c>
      <c r="G1028" s="79">
        <v>345900</v>
      </c>
      <c r="H1028" s="79" t="s">
        <v>1027</v>
      </c>
      <c r="I1028" s="79" t="s">
        <v>83</v>
      </c>
      <c r="J1028" s="79">
        <v>0</v>
      </c>
      <c r="K1028" s="79">
        <v>0</v>
      </c>
      <c r="L1028" s="79">
        <v>1</v>
      </c>
      <c r="M1028" s="34"/>
      <c r="N1028" s="35">
        <f t="shared" si="75"/>
        <v>115.59019850754419</v>
      </c>
      <c r="O1028" s="35">
        <f t="shared" si="76"/>
        <v>31690.823820905302</v>
      </c>
      <c r="P1028" s="35">
        <f t="shared" si="79"/>
        <v>71.921976459831328</v>
      </c>
      <c r="Q1028" s="35">
        <f t="shared" si="77"/>
        <v>26450.63717517976</v>
      </c>
      <c r="S1028" s="112">
        <v>13015</v>
      </c>
      <c r="T1028" s="35">
        <v>28127.19</v>
      </c>
    </row>
    <row r="1029" spans="1:20" x14ac:dyDescent="0.25">
      <c r="A1029" s="112" t="s">
        <v>823</v>
      </c>
      <c r="B1029" s="79">
        <v>14258</v>
      </c>
      <c r="C1029" s="86">
        <f t="shared" si="78"/>
        <v>33042.272727272728</v>
      </c>
      <c r="D1029" s="79">
        <v>36900</v>
      </c>
      <c r="E1029" s="79">
        <v>46</v>
      </c>
      <c r="F1029" s="79">
        <v>394</v>
      </c>
      <c r="G1029" s="79">
        <v>346100</v>
      </c>
      <c r="H1029" s="79" t="s">
        <v>268</v>
      </c>
      <c r="I1029" s="79" t="s">
        <v>83</v>
      </c>
      <c r="J1029" s="79">
        <v>0</v>
      </c>
      <c r="K1029" s="79">
        <v>0</v>
      </c>
      <c r="L1029" s="79">
        <v>1</v>
      </c>
      <c r="M1029" s="34"/>
      <c r="N1029" s="35">
        <f t="shared" si="75"/>
        <v>151.22821162787346</v>
      </c>
      <c r="O1029" s="35">
        <f t="shared" si="76"/>
        <v>35967.385395344812</v>
      </c>
      <c r="P1029" s="35">
        <f t="shared" si="79"/>
        <v>94.096489297511013</v>
      </c>
      <c r="Q1029" s="35">
        <f t="shared" si="77"/>
        <v>29111.578715701322</v>
      </c>
      <c r="S1029" s="112">
        <v>13017</v>
      </c>
      <c r="T1029" s="35">
        <v>28128.77</v>
      </c>
    </row>
    <row r="1030" spans="1:20" x14ac:dyDescent="0.25">
      <c r="A1030" s="112" t="s">
        <v>1455</v>
      </c>
      <c r="B1030" s="79">
        <v>10925</v>
      </c>
      <c r="C1030" s="86">
        <f t="shared" si="78"/>
        <v>39615.989847715733</v>
      </c>
      <c r="D1030" s="79">
        <v>42300</v>
      </c>
      <c r="E1030" s="79">
        <v>50</v>
      </c>
      <c r="F1030" s="79">
        <v>738</v>
      </c>
      <c r="G1030" s="79">
        <v>346300</v>
      </c>
      <c r="H1030" s="79" t="s">
        <v>1027</v>
      </c>
      <c r="I1030" s="79" t="s">
        <v>83</v>
      </c>
      <c r="J1030" s="79">
        <v>0</v>
      </c>
      <c r="K1030" s="79">
        <v>0</v>
      </c>
      <c r="L1030" s="79">
        <v>1</v>
      </c>
      <c r="M1030" s="34"/>
      <c r="N1030" s="35">
        <f t="shared" ref="N1030:N1093" si="80">-PMT($O$3/12,120,B1030)</f>
        <v>115.8765753986897</v>
      </c>
      <c r="O1030" s="35">
        <f t="shared" ref="O1030:O1093" si="81">N1030*12*10+$O$2</f>
        <v>31725.189047842763</v>
      </c>
      <c r="P1030" s="35">
        <f t="shared" si="79"/>
        <v>72.100164509419827</v>
      </c>
      <c r="Q1030" s="35">
        <f t="shared" ref="Q1030:Q1093" si="82">P1030*12*10+$O$2</f>
        <v>26472.019741130382</v>
      </c>
      <c r="S1030" s="112">
        <v>13025</v>
      </c>
      <c r="T1030" s="35">
        <v>28135.11</v>
      </c>
    </row>
    <row r="1031" spans="1:20" x14ac:dyDescent="0.25">
      <c r="A1031" s="112" t="s">
        <v>824</v>
      </c>
      <c r="B1031" s="79">
        <v>17128</v>
      </c>
      <c r="C1031" s="86">
        <f t="shared" ref="C1031:C1094" si="83">D1031*F1031/SUM(E1031:F1031)</f>
        <v>34397.802197802201</v>
      </c>
      <c r="D1031" s="79">
        <v>37000</v>
      </c>
      <c r="E1031" s="79">
        <v>32</v>
      </c>
      <c r="F1031" s="79">
        <v>423</v>
      </c>
      <c r="G1031" s="79">
        <v>346500</v>
      </c>
      <c r="H1031" s="79" t="s">
        <v>268</v>
      </c>
      <c r="I1031" s="79" t="s">
        <v>83</v>
      </c>
      <c r="J1031" s="79">
        <v>0</v>
      </c>
      <c r="K1031" s="79">
        <v>0</v>
      </c>
      <c r="L1031" s="79">
        <v>1</v>
      </c>
      <c r="M1031" s="34"/>
      <c r="N1031" s="35">
        <f t="shared" si="80"/>
        <v>181.66901450148808</v>
      </c>
      <c r="O1031" s="35">
        <f t="shared" si="81"/>
        <v>39620.281740178572</v>
      </c>
      <c r="P1031" s="35">
        <f t="shared" ref="P1031:P1094" si="84">-PMT($O$3/12,240,B1031)</f>
        <v>113.03721901302909</v>
      </c>
      <c r="Q1031" s="35">
        <f t="shared" si="82"/>
        <v>31384.466281563491</v>
      </c>
      <c r="S1031" s="112">
        <v>13025.5</v>
      </c>
      <c r="T1031" s="35">
        <v>28135.5</v>
      </c>
    </row>
    <row r="1032" spans="1:20" x14ac:dyDescent="0.25">
      <c r="A1032" s="112" t="s">
        <v>1456</v>
      </c>
      <c r="B1032" s="79">
        <v>10251</v>
      </c>
      <c r="C1032" s="86">
        <f t="shared" si="83"/>
        <v>33885.063559322036</v>
      </c>
      <c r="D1032" s="79">
        <v>37500</v>
      </c>
      <c r="E1032" s="79">
        <v>91</v>
      </c>
      <c r="F1032" s="79">
        <v>853</v>
      </c>
      <c r="G1032" s="79">
        <v>346600</v>
      </c>
      <c r="H1032" s="79" t="s">
        <v>1027</v>
      </c>
      <c r="I1032" s="79" t="s">
        <v>83</v>
      </c>
      <c r="J1032" s="79">
        <v>0</v>
      </c>
      <c r="K1032" s="79">
        <v>0</v>
      </c>
      <c r="L1032" s="79">
        <v>1</v>
      </c>
      <c r="M1032" s="34"/>
      <c r="N1032" s="35">
        <f t="shared" si="80"/>
        <v>108.72775967157602</v>
      </c>
      <c r="O1032" s="35">
        <f t="shared" si="81"/>
        <v>30867.331160589125</v>
      </c>
      <c r="P1032" s="35">
        <f t="shared" si="84"/>
        <v>67.652062827099556</v>
      </c>
      <c r="Q1032" s="35">
        <f t="shared" si="82"/>
        <v>25938.247539251948</v>
      </c>
      <c r="S1032" s="112">
        <v>13029</v>
      </c>
      <c r="T1032" s="35">
        <v>28138.28</v>
      </c>
    </row>
    <row r="1033" spans="1:20" x14ac:dyDescent="0.25">
      <c r="A1033" s="112" t="s">
        <v>825</v>
      </c>
      <c r="B1033" s="79">
        <v>14195</v>
      </c>
      <c r="C1033" s="86">
        <f t="shared" si="83"/>
        <v>34783.739837398374</v>
      </c>
      <c r="D1033" s="79">
        <v>38200</v>
      </c>
      <c r="E1033" s="79">
        <v>33</v>
      </c>
      <c r="F1033" s="79">
        <v>336</v>
      </c>
      <c r="G1033" s="79">
        <v>346700</v>
      </c>
      <c r="H1033" s="79" t="s">
        <v>268</v>
      </c>
      <c r="I1033" s="79" t="s">
        <v>83</v>
      </c>
      <c r="J1033" s="79">
        <v>0</v>
      </c>
      <c r="K1033" s="79">
        <v>0</v>
      </c>
      <c r="L1033" s="79">
        <v>1</v>
      </c>
      <c r="M1033" s="34"/>
      <c r="N1033" s="35">
        <f t="shared" si="80"/>
        <v>150.5599988818673</v>
      </c>
      <c r="O1033" s="35">
        <f t="shared" si="81"/>
        <v>35887.199865824077</v>
      </c>
      <c r="P1033" s="35">
        <f t="shared" si="84"/>
        <v>93.680717181804525</v>
      </c>
      <c r="Q1033" s="35">
        <f t="shared" si="82"/>
        <v>29061.686061816545</v>
      </c>
      <c r="S1033" s="112">
        <v>13032</v>
      </c>
      <c r="T1033" s="35">
        <v>28140.65</v>
      </c>
    </row>
    <row r="1034" spans="1:20" x14ac:dyDescent="0.25">
      <c r="A1034" s="112" t="s">
        <v>826</v>
      </c>
      <c r="B1034" s="79">
        <v>15000</v>
      </c>
      <c r="C1034" s="86">
        <f t="shared" si="83"/>
        <v>38824.877250409168</v>
      </c>
      <c r="D1034" s="79">
        <v>40900</v>
      </c>
      <c r="E1034" s="79">
        <v>31</v>
      </c>
      <c r="F1034" s="79">
        <v>580</v>
      </c>
      <c r="G1034" s="79">
        <v>346900</v>
      </c>
      <c r="H1034" s="79" t="s">
        <v>268</v>
      </c>
      <c r="I1034" s="79" t="s">
        <v>83</v>
      </c>
      <c r="J1034" s="79">
        <v>0</v>
      </c>
      <c r="K1034" s="79">
        <v>0</v>
      </c>
      <c r="L1034" s="79">
        <v>1</v>
      </c>
      <c r="M1034" s="34"/>
      <c r="N1034" s="35">
        <f t="shared" si="80"/>
        <v>159.09827285861286</v>
      </c>
      <c r="O1034" s="35">
        <f t="shared" si="81"/>
        <v>36911.79274303354</v>
      </c>
      <c r="P1034" s="35">
        <f t="shared" si="84"/>
        <v>98.993360882498607</v>
      </c>
      <c r="Q1034" s="35">
        <f t="shared" si="82"/>
        <v>29699.203305899831</v>
      </c>
      <c r="S1034" s="112">
        <v>13053</v>
      </c>
      <c r="T1034" s="35">
        <v>28157.279999999999</v>
      </c>
    </row>
    <row r="1035" spans="1:20" x14ac:dyDescent="0.25">
      <c r="A1035" s="112" t="s">
        <v>1457</v>
      </c>
      <c r="B1035" s="79">
        <v>12000</v>
      </c>
      <c r="C1035" s="86">
        <f t="shared" si="83"/>
        <v>52587.212276214836</v>
      </c>
      <c r="D1035" s="79">
        <v>56800</v>
      </c>
      <c r="E1035" s="79">
        <v>58</v>
      </c>
      <c r="F1035" s="79">
        <v>724</v>
      </c>
      <c r="G1035" s="79">
        <v>347000</v>
      </c>
      <c r="H1035" s="79" t="s">
        <v>1027</v>
      </c>
      <c r="I1035" s="79" t="s">
        <v>83</v>
      </c>
      <c r="J1035" s="79">
        <v>0</v>
      </c>
      <c r="K1035" s="79">
        <v>0</v>
      </c>
      <c r="L1035" s="79">
        <v>1</v>
      </c>
      <c r="M1035" s="34"/>
      <c r="N1035" s="35">
        <f t="shared" si="80"/>
        <v>127.27861828689028</v>
      </c>
      <c r="O1035" s="35">
        <f t="shared" si="81"/>
        <v>33093.434194426838</v>
      </c>
      <c r="P1035" s="35">
        <f t="shared" si="84"/>
        <v>79.1946887059989</v>
      </c>
      <c r="Q1035" s="35">
        <f t="shared" si="82"/>
        <v>27323.362644719869</v>
      </c>
      <c r="S1035" s="112">
        <v>13062.5</v>
      </c>
      <c r="T1035" s="35">
        <v>28164.81</v>
      </c>
    </row>
    <row r="1036" spans="1:20" x14ac:dyDescent="0.25">
      <c r="A1036" s="112" t="s">
        <v>1458</v>
      </c>
      <c r="B1036" s="79">
        <v>13025.5</v>
      </c>
      <c r="C1036" s="86">
        <f t="shared" si="83"/>
        <v>42676.99165947656</v>
      </c>
      <c r="D1036" s="79">
        <v>45700</v>
      </c>
      <c r="E1036" s="79">
        <v>230</v>
      </c>
      <c r="F1036" s="79">
        <v>3247</v>
      </c>
      <c r="G1036" s="79">
        <v>347100</v>
      </c>
      <c r="H1036" s="79" t="s">
        <v>1027</v>
      </c>
      <c r="I1036" s="79" t="s">
        <v>83</v>
      </c>
      <c r="J1036" s="79">
        <v>0</v>
      </c>
      <c r="K1036" s="79">
        <v>0</v>
      </c>
      <c r="L1036" s="79">
        <v>1</v>
      </c>
      <c r="M1036" s="34"/>
      <c r="N1036" s="35">
        <f t="shared" si="80"/>
        <v>138.15563687465743</v>
      </c>
      <c r="O1036" s="35">
        <f t="shared" si="81"/>
        <v>34398.676424958889</v>
      </c>
      <c r="P1036" s="35">
        <f t="shared" si="84"/>
        <v>85.962534811665705</v>
      </c>
      <c r="Q1036" s="35">
        <f t="shared" si="82"/>
        <v>28135.504177399886</v>
      </c>
      <c r="S1036" s="112">
        <v>13084.5</v>
      </c>
      <c r="T1036" s="35">
        <v>28182.23</v>
      </c>
    </row>
    <row r="1037" spans="1:20" x14ac:dyDescent="0.25">
      <c r="A1037" s="112" t="s">
        <v>1459</v>
      </c>
      <c r="B1037" s="79">
        <v>12000</v>
      </c>
      <c r="C1037" s="86">
        <f t="shared" si="83"/>
        <v>42775.237746891005</v>
      </c>
      <c r="D1037" s="79">
        <v>46500</v>
      </c>
      <c r="E1037" s="79">
        <v>219</v>
      </c>
      <c r="F1037" s="79">
        <v>2515</v>
      </c>
      <c r="G1037" s="79">
        <v>347400</v>
      </c>
      <c r="H1037" s="79" t="s">
        <v>1027</v>
      </c>
      <c r="I1037" s="79" t="s">
        <v>83</v>
      </c>
      <c r="J1037" s="79">
        <v>0</v>
      </c>
      <c r="K1037" s="79">
        <v>0</v>
      </c>
      <c r="L1037" s="79">
        <v>1</v>
      </c>
      <c r="M1037" s="34"/>
      <c r="N1037" s="35">
        <f t="shared" si="80"/>
        <v>127.27861828689028</v>
      </c>
      <c r="O1037" s="35">
        <f t="shared" si="81"/>
        <v>33093.434194426838</v>
      </c>
      <c r="P1037" s="35">
        <f t="shared" si="84"/>
        <v>79.1946887059989</v>
      </c>
      <c r="Q1037" s="35">
        <f t="shared" si="82"/>
        <v>27323.362644719869</v>
      </c>
      <c r="S1037" s="112">
        <v>13096.5</v>
      </c>
      <c r="T1037" s="35">
        <v>28191.73</v>
      </c>
    </row>
    <row r="1038" spans="1:20" x14ac:dyDescent="0.25">
      <c r="A1038" s="112" t="s">
        <v>529</v>
      </c>
      <c r="B1038" s="79">
        <v>20559</v>
      </c>
      <c r="C1038" s="86">
        <f t="shared" si="83"/>
        <v>46025.598526703499</v>
      </c>
      <c r="D1038" s="79">
        <v>50900</v>
      </c>
      <c r="E1038" s="79">
        <v>52</v>
      </c>
      <c r="F1038" s="79">
        <v>491</v>
      </c>
      <c r="G1038" s="79">
        <v>347700</v>
      </c>
      <c r="H1038" s="79" t="s">
        <v>268</v>
      </c>
      <c r="I1038" s="79" t="s">
        <v>83</v>
      </c>
      <c r="J1038" s="79">
        <v>0</v>
      </c>
      <c r="K1038" s="79">
        <v>0</v>
      </c>
      <c r="L1038" s="79">
        <v>1</v>
      </c>
      <c r="M1038" s="34"/>
      <c r="N1038" s="35">
        <f t="shared" si="80"/>
        <v>218.06009278001477</v>
      </c>
      <c r="O1038" s="35">
        <f t="shared" si="81"/>
        <v>43987.21113360177</v>
      </c>
      <c r="P1038" s="35">
        <f t="shared" si="84"/>
        <v>135.68030042555262</v>
      </c>
      <c r="Q1038" s="35">
        <f t="shared" si="82"/>
        <v>34101.636051066314</v>
      </c>
      <c r="S1038" s="112">
        <v>13099</v>
      </c>
      <c r="T1038" s="35">
        <v>28193.71</v>
      </c>
    </row>
    <row r="1039" spans="1:20" x14ac:dyDescent="0.25">
      <c r="A1039" s="112" t="s">
        <v>827</v>
      </c>
      <c r="B1039" s="79">
        <v>17750</v>
      </c>
      <c r="C1039" s="86">
        <f t="shared" si="83"/>
        <v>41911.209179170342</v>
      </c>
      <c r="D1039" s="79">
        <v>46600</v>
      </c>
      <c r="E1039" s="79">
        <v>114</v>
      </c>
      <c r="F1039" s="79">
        <v>1019</v>
      </c>
      <c r="G1039" s="79">
        <v>347900</v>
      </c>
      <c r="H1039" s="79" t="s">
        <v>268</v>
      </c>
      <c r="I1039" s="79" t="s">
        <v>83</v>
      </c>
      <c r="J1039" s="79">
        <v>0</v>
      </c>
      <c r="K1039" s="79">
        <v>0</v>
      </c>
      <c r="L1039" s="79">
        <v>1</v>
      </c>
      <c r="M1039" s="34"/>
      <c r="N1039" s="35">
        <f t="shared" si="80"/>
        <v>188.26628954935856</v>
      </c>
      <c r="O1039" s="35">
        <f t="shared" si="81"/>
        <v>40411.954745923023</v>
      </c>
      <c r="P1039" s="35">
        <f t="shared" si="84"/>
        <v>117.14214371095669</v>
      </c>
      <c r="Q1039" s="35">
        <f t="shared" si="82"/>
        <v>31877.057245314802</v>
      </c>
      <c r="S1039" s="112">
        <v>13110</v>
      </c>
      <c r="T1039" s="35">
        <v>28202.42</v>
      </c>
    </row>
    <row r="1040" spans="1:20" x14ac:dyDescent="0.25">
      <c r="A1040" s="112" t="s">
        <v>828</v>
      </c>
      <c r="B1040" s="79">
        <v>12000</v>
      </c>
      <c r="C1040" s="86">
        <f t="shared" si="83"/>
        <v>36460.541813898708</v>
      </c>
      <c r="D1040" s="79">
        <v>41000</v>
      </c>
      <c r="E1040" s="79">
        <v>94</v>
      </c>
      <c r="F1040" s="79">
        <v>755</v>
      </c>
      <c r="G1040" s="79">
        <v>348100</v>
      </c>
      <c r="H1040" s="79" t="s">
        <v>268</v>
      </c>
      <c r="I1040" s="79" t="s">
        <v>83</v>
      </c>
      <c r="J1040" s="79">
        <v>0</v>
      </c>
      <c r="K1040" s="79">
        <v>0</v>
      </c>
      <c r="L1040" s="79">
        <v>1</v>
      </c>
      <c r="M1040" s="34"/>
      <c r="N1040" s="35">
        <f t="shared" si="80"/>
        <v>127.27861828689028</v>
      </c>
      <c r="O1040" s="35">
        <f t="shared" si="81"/>
        <v>33093.434194426838</v>
      </c>
      <c r="P1040" s="35">
        <f t="shared" si="84"/>
        <v>79.1946887059989</v>
      </c>
      <c r="Q1040" s="35">
        <f t="shared" si="82"/>
        <v>27323.362644719869</v>
      </c>
      <c r="S1040" s="112">
        <v>13125</v>
      </c>
      <c r="T1040" s="35">
        <v>28214.3</v>
      </c>
    </row>
    <row r="1041" spans="1:20" x14ac:dyDescent="0.25">
      <c r="A1041" s="112" t="s">
        <v>829</v>
      </c>
      <c r="B1041" s="79">
        <v>15000</v>
      </c>
      <c r="C1041" s="86">
        <f t="shared" si="83"/>
        <v>39188.195615514334</v>
      </c>
      <c r="D1041" s="79">
        <v>46200</v>
      </c>
      <c r="E1041" s="79">
        <v>90</v>
      </c>
      <c r="F1041" s="79">
        <v>503</v>
      </c>
      <c r="G1041" s="79">
        <v>348400</v>
      </c>
      <c r="H1041" s="79" t="s">
        <v>268</v>
      </c>
      <c r="I1041" s="79" t="s">
        <v>83</v>
      </c>
      <c r="J1041" s="79">
        <v>0</v>
      </c>
      <c r="K1041" s="79">
        <v>0</v>
      </c>
      <c r="L1041" s="79">
        <v>1</v>
      </c>
      <c r="M1041" s="34"/>
      <c r="N1041" s="35">
        <f t="shared" si="80"/>
        <v>159.09827285861286</v>
      </c>
      <c r="O1041" s="35">
        <f t="shared" si="81"/>
        <v>36911.79274303354</v>
      </c>
      <c r="P1041" s="35">
        <f t="shared" si="84"/>
        <v>98.993360882498607</v>
      </c>
      <c r="Q1041" s="35">
        <f t="shared" si="82"/>
        <v>29699.203305899831</v>
      </c>
      <c r="S1041" s="112">
        <v>13131</v>
      </c>
      <c r="T1041" s="35">
        <v>28219.05</v>
      </c>
    </row>
    <row r="1042" spans="1:20" x14ac:dyDescent="0.25">
      <c r="A1042" s="112" t="s">
        <v>830</v>
      </c>
      <c r="B1042" s="79">
        <v>17750</v>
      </c>
      <c r="C1042" s="86">
        <f t="shared" si="83"/>
        <v>35207.843137254902</v>
      </c>
      <c r="D1042" s="79">
        <v>40200</v>
      </c>
      <c r="E1042" s="79">
        <v>57</v>
      </c>
      <c r="F1042" s="79">
        <v>402</v>
      </c>
      <c r="G1042" s="79">
        <v>348500</v>
      </c>
      <c r="H1042" s="79" t="s">
        <v>268</v>
      </c>
      <c r="I1042" s="79" t="s">
        <v>83</v>
      </c>
      <c r="J1042" s="79">
        <v>0</v>
      </c>
      <c r="K1042" s="79">
        <v>0</v>
      </c>
      <c r="L1042" s="79">
        <v>1</v>
      </c>
      <c r="M1042" s="34"/>
      <c r="N1042" s="35">
        <f t="shared" si="80"/>
        <v>188.26628954935856</v>
      </c>
      <c r="O1042" s="35">
        <f t="shared" si="81"/>
        <v>40411.954745923023</v>
      </c>
      <c r="P1042" s="35">
        <f t="shared" si="84"/>
        <v>117.14214371095669</v>
      </c>
      <c r="Q1042" s="35">
        <f t="shared" si="82"/>
        <v>31877.057245314802</v>
      </c>
      <c r="S1042" s="112">
        <v>13146.5</v>
      </c>
      <c r="T1042" s="35">
        <v>28231.33</v>
      </c>
    </row>
    <row r="1043" spans="1:20" x14ac:dyDescent="0.25">
      <c r="A1043" s="112" t="s">
        <v>831</v>
      </c>
      <c r="B1043" s="79">
        <v>12173</v>
      </c>
      <c r="C1043" s="86">
        <f t="shared" si="83"/>
        <v>39379.378531073446</v>
      </c>
      <c r="D1043" s="79">
        <v>43700</v>
      </c>
      <c r="E1043" s="79">
        <v>70</v>
      </c>
      <c r="F1043" s="79">
        <v>638</v>
      </c>
      <c r="G1043" s="79">
        <v>348600</v>
      </c>
      <c r="H1043" s="79" t="s">
        <v>268</v>
      </c>
      <c r="I1043" s="79" t="s">
        <v>83</v>
      </c>
      <c r="J1043" s="79">
        <v>0</v>
      </c>
      <c r="K1043" s="79">
        <v>0</v>
      </c>
      <c r="L1043" s="79">
        <v>1</v>
      </c>
      <c r="M1043" s="34"/>
      <c r="N1043" s="35">
        <f t="shared" si="80"/>
        <v>129.11355170052627</v>
      </c>
      <c r="O1043" s="35">
        <f t="shared" si="81"/>
        <v>33313.626204063155</v>
      </c>
      <c r="P1043" s="35">
        <f t="shared" si="84"/>
        <v>80.336412134843698</v>
      </c>
      <c r="Q1043" s="35">
        <f t="shared" si="82"/>
        <v>27460.369456181244</v>
      </c>
      <c r="S1043" s="112">
        <v>13152</v>
      </c>
      <c r="T1043" s="35">
        <v>28235.69</v>
      </c>
    </row>
    <row r="1044" spans="1:20" x14ac:dyDescent="0.25">
      <c r="A1044" s="112" t="s">
        <v>1460</v>
      </c>
      <c r="B1044" s="79">
        <v>11000</v>
      </c>
      <c r="C1044" s="86">
        <f t="shared" si="83"/>
        <v>33587.628205128203</v>
      </c>
      <c r="D1044" s="79">
        <v>39800</v>
      </c>
      <c r="E1044" s="79">
        <v>487</v>
      </c>
      <c r="F1044" s="79">
        <v>2633</v>
      </c>
      <c r="G1044" s="79">
        <v>348700</v>
      </c>
      <c r="H1044" s="79" t="s">
        <v>1027</v>
      </c>
      <c r="I1044" s="79" t="s">
        <v>83</v>
      </c>
      <c r="J1044" s="79">
        <v>0</v>
      </c>
      <c r="K1044" s="79">
        <v>0</v>
      </c>
      <c r="L1044" s="79">
        <v>1</v>
      </c>
      <c r="M1044" s="34"/>
      <c r="N1044" s="35">
        <f t="shared" si="80"/>
        <v>116.67206676298275</v>
      </c>
      <c r="O1044" s="35">
        <f t="shared" si="81"/>
        <v>31820.648011557932</v>
      </c>
      <c r="P1044" s="35">
        <f t="shared" si="84"/>
        <v>72.595131313832312</v>
      </c>
      <c r="Q1044" s="35">
        <f t="shared" si="82"/>
        <v>26531.415757659877</v>
      </c>
      <c r="S1044" s="112">
        <v>13157.5</v>
      </c>
      <c r="T1044" s="35">
        <v>28240.04</v>
      </c>
    </row>
    <row r="1045" spans="1:20" x14ac:dyDescent="0.25">
      <c r="A1045" s="112" t="s">
        <v>832</v>
      </c>
      <c r="B1045" s="79">
        <v>5500</v>
      </c>
      <c r="C1045" s="86">
        <f t="shared" si="83"/>
        <v>24392.537313432837</v>
      </c>
      <c r="D1045" s="79">
        <v>29500</v>
      </c>
      <c r="E1045" s="79">
        <v>58</v>
      </c>
      <c r="F1045" s="79">
        <v>277</v>
      </c>
      <c r="G1045" s="79">
        <v>349400</v>
      </c>
      <c r="H1045" s="79" t="s">
        <v>268</v>
      </c>
      <c r="I1045" s="79" t="s">
        <v>83</v>
      </c>
      <c r="J1045" s="79">
        <v>0</v>
      </c>
      <c r="K1045" s="79">
        <v>0</v>
      </c>
      <c r="L1045" s="79">
        <v>1</v>
      </c>
      <c r="M1045" s="34"/>
      <c r="N1045" s="35">
        <f t="shared" si="80"/>
        <v>58.336033381491376</v>
      </c>
      <c r="O1045" s="35">
        <f t="shared" si="81"/>
        <v>24820.324005778966</v>
      </c>
      <c r="P1045" s="35">
        <f t="shared" si="84"/>
        <v>36.297565656916156</v>
      </c>
      <c r="Q1045" s="35">
        <f t="shared" si="82"/>
        <v>22175.70787882994</v>
      </c>
      <c r="S1045" s="112">
        <v>13166</v>
      </c>
      <c r="T1045" s="35">
        <v>28246.77</v>
      </c>
    </row>
    <row r="1046" spans="1:20" x14ac:dyDescent="0.25">
      <c r="A1046" s="112" t="s">
        <v>833</v>
      </c>
      <c r="B1046" s="79">
        <v>11450</v>
      </c>
      <c r="C1046" s="86">
        <f t="shared" si="83"/>
        <v>25674.626865671642</v>
      </c>
      <c r="D1046" s="79">
        <v>30500</v>
      </c>
      <c r="E1046" s="79">
        <v>53</v>
      </c>
      <c r="F1046" s="79">
        <v>282</v>
      </c>
      <c r="G1046" s="79">
        <v>349500</v>
      </c>
      <c r="H1046" s="79" t="s">
        <v>268</v>
      </c>
      <c r="I1046" s="79" t="s">
        <v>83</v>
      </c>
      <c r="J1046" s="79">
        <v>0</v>
      </c>
      <c r="K1046" s="79">
        <v>0</v>
      </c>
      <c r="L1046" s="79">
        <v>1</v>
      </c>
      <c r="M1046" s="34"/>
      <c r="N1046" s="35">
        <f t="shared" si="80"/>
        <v>121.44501494874115</v>
      </c>
      <c r="O1046" s="35">
        <f t="shared" si="81"/>
        <v>32393.401793848938</v>
      </c>
      <c r="P1046" s="35">
        <f t="shared" si="84"/>
        <v>75.564932140307278</v>
      </c>
      <c r="Q1046" s="35">
        <f t="shared" si="82"/>
        <v>26887.791856836873</v>
      </c>
      <c r="S1046" s="112">
        <v>13194</v>
      </c>
      <c r="T1046" s="35">
        <v>28268.95</v>
      </c>
    </row>
    <row r="1047" spans="1:20" x14ac:dyDescent="0.25">
      <c r="A1047" s="112" t="s">
        <v>834</v>
      </c>
      <c r="B1047" s="79">
        <v>13700</v>
      </c>
      <c r="C1047" s="86">
        <f t="shared" si="83"/>
        <v>40788.095238095237</v>
      </c>
      <c r="D1047" s="79">
        <v>46300</v>
      </c>
      <c r="E1047" s="79">
        <v>35</v>
      </c>
      <c r="F1047" s="79">
        <v>259</v>
      </c>
      <c r="G1047" s="79">
        <v>349600</v>
      </c>
      <c r="H1047" s="79" t="s">
        <v>268</v>
      </c>
      <c r="I1047" s="79" t="s">
        <v>83</v>
      </c>
      <c r="J1047" s="79">
        <v>0</v>
      </c>
      <c r="K1047" s="79">
        <v>0</v>
      </c>
      <c r="L1047" s="79">
        <v>1</v>
      </c>
      <c r="M1047" s="34"/>
      <c r="N1047" s="35">
        <f t="shared" si="80"/>
        <v>145.30975587753306</v>
      </c>
      <c r="O1047" s="35">
        <f t="shared" si="81"/>
        <v>35257.170705303972</v>
      </c>
      <c r="P1047" s="35">
        <f t="shared" si="84"/>
        <v>90.413936272682065</v>
      </c>
      <c r="Q1047" s="35">
        <f t="shared" si="82"/>
        <v>28669.672352721849</v>
      </c>
      <c r="S1047" s="112">
        <v>13219.5</v>
      </c>
      <c r="T1047" s="35">
        <v>28289.14</v>
      </c>
    </row>
    <row r="1048" spans="1:20" x14ac:dyDescent="0.25">
      <c r="A1048" s="112" t="s">
        <v>835</v>
      </c>
      <c r="B1048" s="79">
        <v>13750</v>
      </c>
      <c r="C1048" s="86">
        <f t="shared" si="83"/>
        <v>31129.5593220339</v>
      </c>
      <c r="D1048" s="79">
        <v>35900</v>
      </c>
      <c r="E1048" s="79">
        <v>196</v>
      </c>
      <c r="F1048" s="79">
        <v>1279</v>
      </c>
      <c r="G1048" s="79">
        <v>350000</v>
      </c>
      <c r="H1048" s="79" t="s">
        <v>268</v>
      </c>
      <c r="I1048" s="79" t="s">
        <v>83</v>
      </c>
      <c r="J1048" s="79">
        <v>0</v>
      </c>
      <c r="K1048" s="79">
        <v>0</v>
      </c>
      <c r="L1048" s="79">
        <v>1</v>
      </c>
      <c r="M1048" s="34"/>
      <c r="N1048" s="35">
        <f t="shared" si="80"/>
        <v>145.84008345372845</v>
      </c>
      <c r="O1048" s="35">
        <f t="shared" si="81"/>
        <v>35320.810014447416</v>
      </c>
      <c r="P1048" s="35">
        <f t="shared" si="84"/>
        <v>90.743914142290393</v>
      </c>
      <c r="Q1048" s="35">
        <f t="shared" si="82"/>
        <v>28709.269697074847</v>
      </c>
      <c r="S1048" s="112">
        <v>13232.5</v>
      </c>
      <c r="T1048" s="35">
        <v>28299.439999999999</v>
      </c>
    </row>
    <row r="1049" spans="1:20" x14ac:dyDescent="0.25">
      <c r="A1049" s="112" t="s">
        <v>836</v>
      </c>
      <c r="B1049" s="79">
        <v>12500</v>
      </c>
      <c r="C1049" s="86">
        <f t="shared" si="83"/>
        <v>34801.071428571428</v>
      </c>
      <c r="D1049" s="79">
        <v>40100</v>
      </c>
      <c r="E1049" s="79">
        <v>74</v>
      </c>
      <c r="F1049" s="79">
        <v>486</v>
      </c>
      <c r="G1049" s="79">
        <v>350200</v>
      </c>
      <c r="H1049" s="79" t="s">
        <v>268</v>
      </c>
      <c r="I1049" s="79" t="s">
        <v>83</v>
      </c>
      <c r="J1049" s="79">
        <v>0</v>
      </c>
      <c r="K1049" s="79">
        <v>0</v>
      </c>
      <c r="L1049" s="79">
        <v>1</v>
      </c>
      <c r="M1049" s="34"/>
      <c r="N1049" s="35">
        <f t="shared" si="80"/>
        <v>132.58189404884405</v>
      </c>
      <c r="O1049" s="35">
        <f t="shared" si="81"/>
        <v>33729.827285861284</v>
      </c>
      <c r="P1049" s="35">
        <f t="shared" si="84"/>
        <v>82.494467402082179</v>
      </c>
      <c r="Q1049" s="35">
        <f t="shared" si="82"/>
        <v>27719.33608824986</v>
      </c>
      <c r="S1049" s="112">
        <v>13242</v>
      </c>
      <c r="T1049" s="35">
        <v>28306.959999999999</v>
      </c>
    </row>
    <row r="1050" spans="1:20" x14ac:dyDescent="0.25">
      <c r="A1050" s="112" t="s">
        <v>837</v>
      </c>
      <c r="B1050" s="79">
        <v>9500</v>
      </c>
      <c r="C1050" s="86">
        <f t="shared" si="83"/>
        <v>27359.259259259259</v>
      </c>
      <c r="D1050" s="79">
        <v>33200</v>
      </c>
      <c r="E1050" s="79">
        <v>57</v>
      </c>
      <c r="F1050" s="79">
        <v>267</v>
      </c>
      <c r="G1050" s="79">
        <v>350400</v>
      </c>
      <c r="H1050" s="79" t="s">
        <v>268</v>
      </c>
      <c r="I1050" s="79" t="s">
        <v>83</v>
      </c>
      <c r="J1050" s="79">
        <v>0</v>
      </c>
      <c r="K1050" s="79">
        <v>0</v>
      </c>
      <c r="L1050" s="79">
        <v>1</v>
      </c>
      <c r="M1050" s="34"/>
      <c r="N1050" s="35">
        <f t="shared" si="80"/>
        <v>100.76223947712148</v>
      </c>
      <c r="O1050" s="35">
        <f t="shared" si="81"/>
        <v>29911.468737254578</v>
      </c>
      <c r="P1050" s="35">
        <f t="shared" si="84"/>
        <v>62.695795225582451</v>
      </c>
      <c r="Q1050" s="35">
        <f t="shared" si="82"/>
        <v>25343.495427069895</v>
      </c>
      <c r="S1050" s="112">
        <v>13250</v>
      </c>
      <c r="T1050" s="35">
        <v>28313.3</v>
      </c>
    </row>
    <row r="1051" spans="1:20" x14ac:dyDescent="0.25">
      <c r="A1051" s="112" t="s">
        <v>838</v>
      </c>
      <c r="B1051" s="79">
        <v>18607</v>
      </c>
      <c r="C1051" s="86">
        <f t="shared" si="83"/>
        <v>33525.225225225222</v>
      </c>
      <c r="D1051" s="79">
        <v>37400</v>
      </c>
      <c r="E1051" s="79">
        <v>46</v>
      </c>
      <c r="F1051" s="79">
        <v>398</v>
      </c>
      <c r="G1051" s="79">
        <v>350500</v>
      </c>
      <c r="H1051" s="79" t="s">
        <v>268</v>
      </c>
      <c r="I1051" s="79" t="s">
        <v>83</v>
      </c>
      <c r="J1051" s="79">
        <v>0</v>
      </c>
      <c r="K1051" s="79">
        <v>0</v>
      </c>
      <c r="L1051" s="79">
        <v>1</v>
      </c>
      <c r="M1051" s="34"/>
      <c r="N1051" s="35">
        <f t="shared" si="80"/>
        <v>197.35610420534726</v>
      </c>
      <c r="O1051" s="35">
        <f t="shared" si="81"/>
        <v>41502.732504641674</v>
      </c>
      <c r="P1051" s="35">
        <f t="shared" si="84"/>
        <v>122.79796439604344</v>
      </c>
      <c r="Q1051" s="35">
        <f t="shared" si="82"/>
        <v>32555.755727525211</v>
      </c>
      <c r="S1051" s="112">
        <v>13266</v>
      </c>
      <c r="T1051" s="35">
        <v>28325.97</v>
      </c>
    </row>
    <row r="1052" spans="1:20" x14ac:dyDescent="0.25">
      <c r="A1052" s="112" t="s">
        <v>1461</v>
      </c>
      <c r="B1052" s="79">
        <v>11000</v>
      </c>
      <c r="C1052" s="86">
        <f t="shared" si="83"/>
        <v>35925.113464447808</v>
      </c>
      <c r="D1052" s="79">
        <v>40500</v>
      </c>
      <c r="E1052" s="79">
        <v>672</v>
      </c>
      <c r="F1052" s="79">
        <v>5277</v>
      </c>
      <c r="G1052" s="79">
        <v>351000</v>
      </c>
      <c r="H1052" s="79" t="s">
        <v>1027</v>
      </c>
      <c r="I1052" s="79" t="s">
        <v>83</v>
      </c>
      <c r="J1052" s="79">
        <v>0</v>
      </c>
      <c r="K1052" s="79">
        <v>0</v>
      </c>
      <c r="L1052" s="79">
        <v>1</v>
      </c>
      <c r="M1052" s="34"/>
      <c r="N1052" s="35">
        <f t="shared" si="80"/>
        <v>116.67206676298275</v>
      </c>
      <c r="O1052" s="35">
        <f t="shared" si="81"/>
        <v>31820.648011557932</v>
      </c>
      <c r="P1052" s="35">
        <f t="shared" si="84"/>
        <v>72.595131313832312</v>
      </c>
      <c r="Q1052" s="35">
        <f t="shared" si="82"/>
        <v>26531.415757659877</v>
      </c>
      <c r="S1052" s="112">
        <v>13270.5</v>
      </c>
      <c r="T1052" s="35">
        <v>28329.53</v>
      </c>
    </row>
    <row r="1053" spans="1:20" x14ac:dyDescent="0.25">
      <c r="A1053" s="112" t="s">
        <v>839</v>
      </c>
      <c r="B1053" s="79">
        <v>16615.5</v>
      </c>
      <c r="C1053" s="86">
        <f t="shared" si="83"/>
        <v>35479.338842975209</v>
      </c>
      <c r="D1053" s="79">
        <v>40500</v>
      </c>
      <c r="E1053" s="79">
        <v>45</v>
      </c>
      <c r="F1053" s="79">
        <v>318</v>
      </c>
      <c r="G1053" s="79">
        <v>351100</v>
      </c>
      <c r="H1053" s="79" t="s">
        <v>268</v>
      </c>
      <c r="I1053" s="79" t="s">
        <v>83</v>
      </c>
      <c r="J1053" s="79">
        <v>0</v>
      </c>
      <c r="K1053" s="79">
        <v>0</v>
      </c>
      <c r="L1053" s="79">
        <v>1</v>
      </c>
      <c r="M1053" s="34"/>
      <c r="N1053" s="35">
        <f t="shared" si="80"/>
        <v>176.23315684548547</v>
      </c>
      <c r="O1053" s="35">
        <f t="shared" si="81"/>
        <v>38967.978821458251</v>
      </c>
      <c r="P1053" s="35">
        <f t="shared" si="84"/>
        <v>109.65494584954372</v>
      </c>
      <c r="Q1053" s="35">
        <f t="shared" si="82"/>
        <v>30978.593501945248</v>
      </c>
      <c r="S1053" s="112">
        <v>13272</v>
      </c>
      <c r="T1053" s="35">
        <v>28330.720000000001</v>
      </c>
    </row>
    <row r="1054" spans="1:20" x14ac:dyDescent="0.25">
      <c r="A1054" s="112" t="s">
        <v>840</v>
      </c>
      <c r="B1054" s="79">
        <v>13750</v>
      </c>
      <c r="C1054" s="86">
        <f t="shared" si="83"/>
        <v>37382.8125</v>
      </c>
      <c r="D1054" s="79">
        <v>43500</v>
      </c>
      <c r="E1054" s="79">
        <v>108</v>
      </c>
      <c r="F1054" s="79">
        <v>660</v>
      </c>
      <c r="G1054" s="79">
        <v>351800</v>
      </c>
      <c r="H1054" s="79" t="s">
        <v>268</v>
      </c>
      <c r="I1054" s="79" t="s">
        <v>83</v>
      </c>
      <c r="J1054" s="79">
        <v>0</v>
      </c>
      <c r="K1054" s="79">
        <v>0</v>
      </c>
      <c r="L1054" s="79">
        <v>1</v>
      </c>
      <c r="M1054" s="34"/>
      <c r="N1054" s="35">
        <f t="shared" si="80"/>
        <v>145.84008345372845</v>
      </c>
      <c r="O1054" s="35">
        <f t="shared" si="81"/>
        <v>35320.810014447416</v>
      </c>
      <c r="P1054" s="35">
        <f t="shared" si="84"/>
        <v>90.743914142290393</v>
      </c>
      <c r="Q1054" s="35">
        <f t="shared" si="82"/>
        <v>28709.269697074847</v>
      </c>
      <c r="S1054" s="112">
        <v>13274</v>
      </c>
      <c r="T1054" s="35">
        <v>28332.3</v>
      </c>
    </row>
    <row r="1055" spans="1:20" x14ac:dyDescent="0.25">
      <c r="A1055" s="112" t="s">
        <v>841</v>
      </c>
      <c r="B1055" s="79">
        <v>19000</v>
      </c>
      <c r="C1055" s="86">
        <f t="shared" si="83"/>
        <v>60525.714285714283</v>
      </c>
      <c r="D1055" s="79">
        <v>66200</v>
      </c>
      <c r="E1055" s="79">
        <v>27</v>
      </c>
      <c r="F1055" s="79">
        <v>288</v>
      </c>
      <c r="G1055" s="79">
        <v>351900</v>
      </c>
      <c r="H1055" s="79" t="s">
        <v>268</v>
      </c>
      <c r="I1055" s="79" t="s">
        <v>83</v>
      </c>
      <c r="J1055" s="79">
        <v>0</v>
      </c>
      <c r="K1055" s="79">
        <v>0</v>
      </c>
      <c r="L1055" s="79">
        <v>1</v>
      </c>
      <c r="M1055" s="34"/>
      <c r="N1055" s="35">
        <f t="shared" si="80"/>
        <v>201.52447895424297</v>
      </c>
      <c r="O1055" s="35">
        <f t="shared" si="81"/>
        <v>42002.937474509155</v>
      </c>
      <c r="P1055" s="35">
        <f t="shared" si="84"/>
        <v>125.3915904511649</v>
      </c>
      <c r="Q1055" s="35">
        <f t="shared" si="82"/>
        <v>32866.990854139789</v>
      </c>
      <c r="S1055" s="112">
        <v>13287</v>
      </c>
      <c r="T1055" s="35">
        <v>28342.6</v>
      </c>
    </row>
    <row r="1056" spans="1:20" x14ac:dyDescent="0.25">
      <c r="A1056" s="112" t="s">
        <v>1462</v>
      </c>
      <c r="B1056" s="79">
        <v>8406.5</v>
      </c>
      <c r="C1056" s="86">
        <f t="shared" si="83"/>
        <v>36940.776275621458</v>
      </c>
      <c r="D1056" s="79">
        <v>42100</v>
      </c>
      <c r="E1056" s="79">
        <v>281</v>
      </c>
      <c r="F1056" s="79">
        <v>2012</v>
      </c>
      <c r="G1056" s="79">
        <v>352300</v>
      </c>
      <c r="H1056" s="79" t="s">
        <v>1027</v>
      </c>
      <c r="I1056" s="79" t="s">
        <v>83</v>
      </c>
      <c r="J1056" s="79">
        <v>0</v>
      </c>
      <c r="K1056" s="79">
        <v>0</v>
      </c>
      <c r="L1056" s="79">
        <v>1</v>
      </c>
      <c r="M1056" s="34"/>
      <c r="N1056" s="35">
        <f t="shared" si="80"/>
        <v>89.163975385728605</v>
      </c>
      <c r="O1056" s="35">
        <f t="shared" si="81"/>
        <v>28519.677046287434</v>
      </c>
      <c r="P1056" s="35">
        <f t="shared" si="84"/>
        <v>55.479179217248308</v>
      </c>
      <c r="Q1056" s="35">
        <f t="shared" si="82"/>
        <v>24477.501506069799</v>
      </c>
      <c r="S1056" s="112">
        <v>13303</v>
      </c>
      <c r="T1056" s="35">
        <v>28355.27</v>
      </c>
    </row>
    <row r="1057" spans="1:20" x14ac:dyDescent="0.25">
      <c r="A1057" s="112" t="s">
        <v>842</v>
      </c>
      <c r="B1057" s="79">
        <v>7333</v>
      </c>
      <c r="C1057" s="86">
        <f t="shared" si="83"/>
        <v>28832.824427480915</v>
      </c>
      <c r="D1057" s="79">
        <v>35300</v>
      </c>
      <c r="E1057" s="79">
        <v>48</v>
      </c>
      <c r="F1057" s="79">
        <v>214</v>
      </c>
      <c r="G1057" s="79">
        <v>352400</v>
      </c>
      <c r="H1057" s="79" t="s">
        <v>268</v>
      </c>
      <c r="I1057" s="79" t="s">
        <v>83</v>
      </c>
      <c r="J1057" s="79">
        <v>0</v>
      </c>
      <c r="K1057" s="79">
        <v>0</v>
      </c>
      <c r="L1057" s="79">
        <v>1</v>
      </c>
      <c r="M1057" s="34"/>
      <c r="N1057" s="35">
        <f t="shared" si="80"/>
        <v>77.777842324813875</v>
      </c>
      <c r="O1057" s="35">
        <f t="shared" si="81"/>
        <v>27153.341078977664</v>
      </c>
      <c r="P1057" s="35">
        <f t="shared" si="84"/>
        <v>48.394554356757489</v>
      </c>
      <c r="Q1057" s="35">
        <f t="shared" si="82"/>
        <v>23627.346522810898</v>
      </c>
      <c r="S1057" s="112">
        <v>13328.5</v>
      </c>
      <c r="T1057" s="35">
        <v>28375.46</v>
      </c>
    </row>
    <row r="1058" spans="1:20" x14ac:dyDescent="0.25">
      <c r="A1058" s="112" t="s">
        <v>843</v>
      </c>
      <c r="B1058" s="79">
        <v>13000</v>
      </c>
      <c r="C1058" s="86">
        <f t="shared" si="83"/>
        <v>35223.44139650873</v>
      </c>
      <c r="D1058" s="79">
        <v>39900</v>
      </c>
      <c r="E1058" s="79">
        <v>47</v>
      </c>
      <c r="F1058" s="79">
        <v>354</v>
      </c>
      <c r="G1058" s="79">
        <v>352500</v>
      </c>
      <c r="H1058" s="79" t="s">
        <v>268</v>
      </c>
      <c r="I1058" s="79" t="s">
        <v>83</v>
      </c>
      <c r="J1058" s="79">
        <v>0</v>
      </c>
      <c r="K1058" s="79">
        <v>0</v>
      </c>
      <c r="L1058" s="79">
        <v>1</v>
      </c>
      <c r="M1058" s="34"/>
      <c r="N1058" s="35">
        <f t="shared" si="80"/>
        <v>137.88516981079781</v>
      </c>
      <c r="O1058" s="35">
        <f t="shared" si="81"/>
        <v>34366.220377295736</v>
      </c>
      <c r="P1058" s="35">
        <f t="shared" si="84"/>
        <v>85.794246098165473</v>
      </c>
      <c r="Q1058" s="35">
        <f t="shared" si="82"/>
        <v>28115.309531779858</v>
      </c>
      <c r="S1058" s="112">
        <v>13342.5</v>
      </c>
      <c r="T1058" s="35">
        <v>28386.55</v>
      </c>
    </row>
    <row r="1059" spans="1:20" x14ac:dyDescent="0.25">
      <c r="A1059" s="112" t="s">
        <v>844</v>
      </c>
      <c r="B1059" s="79">
        <v>12357.5</v>
      </c>
      <c r="C1059" s="86">
        <f t="shared" si="83"/>
        <v>39165.384615384617</v>
      </c>
      <c r="D1059" s="79">
        <v>44200</v>
      </c>
      <c r="E1059" s="79">
        <v>77</v>
      </c>
      <c r="F1059" s="79">
        <v>599</v>
      </c>
      <c r="G1059" s="79">
        <v>352600</v>
      </c>
      <c r="H1059" s="79" t="s">
        <v>268</v>
      </c>
      <c r="I1059" s="79" t="s">
        <v>83</v>
      </c>
      <c r="J1059" s="79">
        <v>0</v>
      </c>
      <c r="K1059" s="79">
        <v>0</v>
      </c>
      <c r="L1059" s="79">
        <v>1</v>
      </c>
      <c r="M1059" s="34"/>
      <c r="N1059" s="35">
        <f t="shared" si="80"/>
        <v>131.07046045668721</v>
      </c>
      <c r="O1059" s="35">
        <f t="shared" si="81"/>
        <v>33548.455254802466</v>
      </c>
      <c r="P1059" s="35">
        <f t="shared" si="84"/>
        <v>81.554030473698447</v>
      </c>
      <c r="Q1059" s="35">
        <f t="shared" si="82"/>
        <v>27606.483656843811</v>
      </c>
      <c r="S1059" s="112">
        <v>13346</v>
      </c>
      <c r="T1059" s="35">
        <v>28389.32</v>
      </c>
    </row>
    <row r="1060" spans="1:20" x14ac:dyDescent="0.25">
      <c r="A1060" s="112" t="s">
        <v>845</v>
      </c>
      <c r="B1060" s="79">
        <v>15500</v>
      </c>
      <c r="C1060" s="86">
        <f t="shared" si="83"/>
        <v>38721.924144310826</v>
      </c>
      <c r="D1060" s="79">
        <v>42800</v>
      </c>
      <c r="E1060" s="79">
        <v>103</v>
      </c>
      <c r="F1060" s="79">
        <v>978</v>
      </c>
      <c r="G1060" s="79">
        <v>352700</v>
      </c>
      <c r="H1060" s="79" t="s">
        <v>268</v>
      </c>
      <c r="I1060" s="79" t="s">
        <v>83</v>
      </c>
      <c r="J1060" s="79">
        <v>0</v>
      </c>
      <c r="K1060" s="79">
        <v>0</v>
      </c>
      <c r="L1060" s="79">
        <v>1</v>
      </c>
      <c r="M1060" s="34"/>
      <c r="N1060" s="35">
        <f t="shared" si="80"/>
        <v>164.40154862056661</v>
      </c>
      <c r="O1060" s="35">
        <f t="shared" si="81"/>
        <v>37548.185834467993</v>
      </c>
      <c r="P1060" s="35">
        <f t="shared" si="84"/>
        <v>102.2931395785819</v>
      </c>
      <c r="Q1060" s="35">
        <f t="shared" si="82"/>
        <v>30095.176749429829</v>
      </c>
      <c r="S1060" s="112">
        <v>13395.5</v>
      </c>
      <c r="T1060" s="35">
        <v>28428.52</v>
      </c>
    </row>
    <row r="1061" spans="1:20" x14ac:dyDescent="0.25">
      <c r="A1061" s="112" t="s">
        <v>846</v>
      </c>
      <c r="B1061" s="79">
        <v>17490</v>
      </c>
      <c r="C1061" s="86">
        <f t="shared" si="83"/>
        <v>41440.990990990991</v>
      </c>
      <c r="D1061" s="79">
        <v>46700</v>
      </c>
      <c r="E1061" s="79">
        <v>75</v>
      </c>
      <c r="F1061" s="79">
        <v>591</v>
      </c>
      <c r="G1061" s="79">
        <v>352800</v>
      </c>
      <c r="H1061" s="79" t="s">
        <v>268</v>
      </c>
      <c r="I1061" s="79" t="s">
        <v>83</v>
      </c>
      <c r="J1061" s="79">
        <v>0</v>
      </c>
      <c r="K1061" s="79">
        <v>0</v>
      </c>
      <c r="L1061" s="79">
        <v>1</v>
      </c>
      <c r="M1061" s="34"/>
      <c r="N1061" s="35">
        <f t="shared" si="80"/>
        <v>185.50858615314257</v>
      </c>
      <c r="O1061" s="35">
        <f t="shared" si="81"/>
        <v>40081.03033837711</v>
      </c>
      <c r="P1061" s="35">
        <f t="shared" si="84"/>
        <v>115.42625878899339</v>
      </c>
      <c r="Q1061" s="35">
        <f t="shared" si="82"/>
        <v>31671.151054679209</v>
      </c>
      <c r="S1061" s="112">
        <v>13397.5</v>
      </c>
      <c r="T1061" s="35">
        <v>28430.11</v>
      </c>
    </row>
    <row r="1062" spans="1:20" x14ac:dyDescent="0.25">
      <c r="A1062" s="112" t="s">
        <v>1463</v>
      </c>
      <c r="B1062" s="79">
        <v>9500</v>
      </c>
      <c r="C1062" s="86">
        <f t="shared" si="83"/>
        <v>36508.062930186825</v>
      </c>
      <c r="D1062" s="79">
        <v>40600</v>
      </c>
      <c r="E1062" s="79">
        <v>205</v>
      </c>
      <c r="F1062" s="79">
        <v>1829</v>
      </c>
      <c r="G1062" s="79">
        <v>352900</v>
      </c>
      <c r="H1062" s="79" t="s">
        <v>1027</v>
      </c>
      <c r="I1062" s="79" t="s">
        <v>83</v>
      </c>
      <c r="J1062" s="79">
        <v>0</v>
      </c>
      <c r="K1062" s="79">
        <v>0</v>
      </c>
      <c r="L1062" s="79">
        <v>1</v>
      </c>
      <c r="M1062" s="34"/>
      <c r="N1062" s="35">
        <f t="shared" si="80"/>
        <v>100.76223947712148</v>
      </c>
      <c r="O1062" s="35">
        <f t="shared" si="81"/>
        <v>29911.468737254578</v>
      </c>
      <c r="P1062" s="35">
        <f t="shared" si="84"/>
        <v>62.695795225582451</v>
      </c>
      <c r="Q1062" s="35">
        <f t="shared" si="82"/>
        <v>25343.495427069895</v>
      </c>
      <c r="S1062" s="112">
        <v>13399</v>
      </c>
      <c r="T1062" s="35">
        <v>28431.3</v>
      </c>
    </row>
    <row r="1063" spans="1:20" x14ac:dyDescent="0.25">
      <c r="A1063" s="112" t="s">
        <v>1464</v>
      </c>
      <c r="B1063" s="79">
        <v>13025</v>
      </c>
      <c r="C1063" s="86">
        <f t="shared" si="83"/>
        <v>48140.832562442185</v>
      </c>
      <c r="D1063" s="79">
        <v>53200</v>
      </c>
      <c r="E1063" s="79">
        <v>514</v>
      </c>
      <c r="F1063" s="79">
        <v>4891</v>
      </c>
      <c r="G1063" s="79">
        <v>353000</v>
      </c>
      <c r="H1063" s="79" t="s">
        <v>1027</v>
      </c>
      <c r="I1063" s="79" t="s">
        <v>83</v>
      </c>
      <c r="J1063" s="79">
        <v>0</v>
      </c>
      <c r="K1063" s="79">
        <v>0</v>
      </c>
      <c r="L1063" s="79">
        <v>1</v>
      </c>
      <c r="M1063" s="34"/>
      <c r="N1063" s="35">
        <f t="shared" si="80"/>
        <v>138.15033359889549</v>
      </c>
      <c r="O1063" s="35">
        <f t="shared" si="81"/>
        <v>34398.040031867458</v>
      </c>
      <c r="P1063" s="35">
        <f t="shared" si="84"/>
        <v>85.95923503296963</v>
      </c>
      <c r="Q1063" s="35">
        <f t="shared" si="82"/>
        <v>28135.108203956355</v>
      </c>
      <c r="S1063" s="112">
        <v>13400</v>
      </c>
      <c r="T1063" s="35">
        <v>28432.09</v>
      </c>
    </row>
    <row r="1064" spans="1:20" x14ac:dyDescent="0.25">
      <c r="A1064" s="112" t="s">
        <v>1465</v>
      </c>
      <c r="B1064" s="79">
        <v>12000</v>
      </c>
      <c r="C1064" s="86">
        <f t="shared" si="83"/>
        <v>34935.861684327945</v>
      </c>
      <c r="D1064" s="79">
        <v>40000</v>
      </c>
      <c r="E1064" s="79">
        <v>227</v>
      </c>
      <c r="F1064" s="79">
        <v>1566</v>
      </c>
      <c r="G1064" s="79">
        <v>353100</v>
      </c>
      <c r="H1064" s="79" t="s">
        <v>1027</v>
      </c>
      <c r="I1064" s="79" t="s">
        <v>83</v>
      </c>
      <c r="J1064" s="79">
        <v>0</v>
      </c>
      <c r="K1064" s="79">
        <v>0</v>
      </c>
      <c r="L1064" s="79">
        <v>1</v>
      </c>
      <c r="M1064" s="34"/>
      <c r="N1064" s="35">
        <f t="shared" si="80"/>
        <v>127.27861828689028</v>
      </c>
      <c r="O1064" s="35">
        <f t="shared" si="81"/>
        <v>33093.434194426838</v>
      </c>
      <c r="P1064" s="35">
        <f t="shared" si="84"/>
        <v>79.1946887059989</v>
      </c>
      <c r="Q1064" s="35">
        <f t="shared" si="82"/>
        <v>27323.362644719869</v>
      </c>
      <c r="S1064" s="112">
        <v>13424.5</v>
      </c>
      <c r="T1064" s="35">
        <v>28451.49</v>
      </c>
    </row>
    <row r="1065" spans="1:20" x14ac:dyDescent="0.25">
      <c r="A1065" s="112" t="s">
        <v>847</v>
      </c>
      <c r="B1065" s="79">
        <v>14000</v>
      </c>
      <c r="C1065" s="86">
        <f t="shared" si="83"/>
        <v>45108.487084870845</v>
      </c>
      <c r="D1065" s="79">
        <v>50100</v>
      </c>
      <c r="E1065" s="79">
        <v>27</v>
      </c>
      <c r="F1065" s="79">
        <v>244</v>
      </c>
      <c r="G1065" s="79">
        <v>353400</v>
      </c>
      <c r="H1065" s="79" t="s">
        <v>268</v>
      </c>
      <c r="I1065" s="79" t="s">
        <v>83</v>
      </c>
      <c r="J1065" s="79">
        <v>0</v>
      </c>
      <c r="K1065" s="79">
        <v>0</v>
      </c>
      <c r="L1065" s="79">
        <v>1</v>
      </c>
      <c r="M1065" s="34"/>
      <c r="N1065" s="35">
        <f t="shared" si="80"/>
        <v>148.49172133470532</v>
      </c>
      <c r="O1065" s="35">
        <f t="shared" si="81"/>
        <v>35639.006560164635</v>
      </c>
      <c r="P1065" s="35">
        <f t="shared" si="84"/>
        <v>92.393803490332033</v>
      </c>
      <c r="Q1065" s="35">
        <f t="shared" si="82"/>
        <v>28907.256418839843</v>
      </c>
      <c r="S1065" s="112">
        <v>13431</v>
      </c>
      <c r="T1065" s="35">
        <v>28456.639999999999</v>
      </c>
    </row>
    <row r="1066" spans="1:20" x14ac:dyDescent="0.25">
      <c r="A1066" s="112" t="s">
        <v>848</v>
      </c>
      <c r="B1066" s="79">
        <v>11000</v>
      </c>
      <c r="C1066" s="86">
        <f t="shared" si="83"/>
        <v>70748.91398783667</v>
      </c>
      <c r="D1066" s="79">
        <v>78000</v>
      </c>
      <c r="E1066" s="79">
        <v>107</v>
      </c>
      <c r="F1066" s="79">
        <v>1044</v>
      </c>
      <c r="G1066" s="79">
        <v>353500</v>
      </c>
      <c r="H1066" s="79" t="s">
        <v>268</v>
      </c>
      <c r="I1066" s="79" t="s">
        <v>83</v>
      </c>
      <c r="J1066" s="79">
        <v>0</v>
      </c>
      <c r="K1066" s="79">
        <v>0</v>
      </c>
      <c r="L1066" s="79">
        <v>1</v>
      </c>
      <c r="M1066" s="34"/>
      <c r="N1066" s="35">
        <f t="shared" si="80"/>
        <v>116.67206676298275</v>
      </c>
      <c r="O1066" s="35">
        <f t="shared" si="81"/>
        <v>31820.648011557932</v>
      </c>
      <c r="P1066" s="35">
        <f t="shared" si="84"/>
        <v>72.595131313832312</v>
      </c>
      <c r="Q1066" s="35">
        <f t="shared" si="82"/>
        <v>26531.415757659877</v>
      </c>
      <c r="S1066" s="112">
        <v>13447</v>
      </c>
      <c r="T1066" s="35">
        <v>28469.31</v>
      </c>
    </row>
    <row r="1067" spans="1:20" x14ac:dyDescent="0.25">
      <c r="A1067" s="112" t="s">
        <v>849</v>
      </c>
      <c r="B1067" s="79">
        <v>9500</v>
      </c>
      <c r="C1067" s="86">
        <f t="shared" si="83"/>
        <v>33036.426116838491</v>
      </c>
      <c r="D1067" s="79">
        <v>39400</v>
      </c>
      <c r="E1067" s="79">
        <v>47</v>
      </c>
      <c r="F1067" s="79">
        <v>244</v>
      </c>
      <c r="G1067" s="79">
        <v>353600</v>
      </c>
      <c r="H1067" s="79" t="s">
        <v>268</v>
      </c>
      <c r="I1067" s="79" t="s">
        <v>83</v>
      </c>
      <c r="J1067" s="79">
        <v>0</v>
      </c>
      <c r="K1067" s="79">
        <v>0</v>
      </c>
      <c r="L1067" s="79">
        <v>1</v>
      </c>
      <c r="M1067" s="34"/>
      <c r="N1067" s="35">
        <f t="shared" si="80"/>
        <v>100.76223947712148</v>
      </c>
      <c r="O1067" s="35">
        <f t="shared" si="81"/>
        <v>29911.468737254578</v>
      </c>
      <c r="P1067" s="35">
        <f t="shared" si="84"/>
        <v>62.695795225582451</v>
      </c>
      <c r="Q1067" s="35">
        <f t="shared" si="82"/>
        <v>25343.495427069895</v>
      </c>
      <c r="S1067" s="112">
        <v>13459</v>
      </c>
      <c r="T1067" s="35">
        <v>28478.81</v>
      </c>
    </row>
    <row r="1068" spans="1:20" x14ac:dyDescent="0.25">
      <c r="A1068" s="112" t="s">
        <v>850</v>
      </c>
      <c r="B1068" s="79">
        <v>19000</v>
      </c>
      <c r="C1068" s="86">
        <f t="shared" si="83"/>
        <v>40159.605911330051</v>
      </c>
      <c r="D1068" s="79">
        <v>45800</v>
      </c>
      <c r="E1068" s="79">
        <v>200</v>
      </c>
      <c r="F1068" s="79">
        <v>1424</v>
      </c>
      <c r="G1068" s="79">
        <v>353700</v>
      </c>
      <c r="H1068" s="79" t="s">
        <v>268</v>
      </c>
      <c r="I1068" s="79" t="s">
        <v>83</v>
      </c>
      <c r="J1068" s="79">
        <v>0</v>
      </c>
      <c r="K1068" s="79">
        <v>0</v>
      </c>
      <c r="L1068" s="79">
        <v>1</v>
      </c>
      <c r="M1068" s="34"/>
      <c r="N1068" s="35">
        <f t="shared" si="80"/>
        <v>201.52447895424297</v>
      </c>
      <c r="O1068" s="35">
        <f t="shared" si="81"/>
        <v>42002.937474509155</v>
      </c>
      <c r="P1068" s="35">
        <f t="shared" si="84"/>
        <v>125.3915904511649</v>
      </c>
      <c r="Q1068" s="35">
        <f t="shared" si="82"/>
        <v>32866.990854139789</v>
      </c>
      <c r="S1068" s="112">
        <v>13460</v>
      </c>
      <c r="T1068" s="35">
        <v>28479.61</v>
      </c>
    </row>
    <row r="1069" spans="1:20" x14ac:dyDescent="0.25">
      <c r="A1069" s="112" t="s">
        <v>1466</v>
      </c>
      <c r="B1069" s="79">
        <v>3500</v>
      </c>
      <c r="C1069" s="86">
        <f t="shared" si="83"/>
        <v>32116.901408450703</v>
      </c>
      <c r="D1069" s="79">
        <v>39600</v>
      </c>
      <c r="E1069" s="79">
        <v>161</v>
      </c>
      <c r="F1069" s="79">
        <v>691</v>
      </c>
      <c r="G1069" s="79">
        <v>353900</v>
      </c>
      <c r="H1069" s="79" t="s">
        <v>1027</v>
      </c>
      <c r="I1069" s="79" t="s">
        <v>85</v>
      </c>
      <c r="J1069" s="79">
        <v>0</v>
      </c>
      <c r="K1069" s="79">
        <v>0</v>
      </c>
      <c r="L1069" s="79">
        <v>1</v>
      </c>
      <c r="M1069" s="34"/>
      <c r="N1069" s="35">
        <f t="shared" si="80"/>
        <v>37.122930333676329</v>
      </c>
      <c r="O1069" s="35">
        <f t="shared" si="81"/>
        <v>22274.751640041159</v>
      </c>
      <c r="P1069" s="35">
        <f t="shared" si="84"/>
        <v>23.098450872583008</v>
      </c>
      <c r="Q1069" s="35">
        <f t="shared" si="82"/>
        <v>20591.81410470996</v>
      </c>
      <c r="S1069" s="112">
        <v>13485</v>
      </c>
      <c r="T1069" s="35">
        <v>28499.4</v>
      </c>
    </row>
    <row r="1070" spans="1:20" x14ac:dyDescent="0.25">
      <c r="A1070" s="112" t="s">
        <v>1467</v>
      </c>
      <c r="B1070" s="79">
        <v>9500</v>
      </c>
      <c r="C1070" s="86">
        <f t="shared" si="83"/>
        <v>38444.773358001847</v>
      </c>
      <c r="D1070" s="79">
        <v>42800</v>
      </c>
      <c r="E1070" s="79">
        <v>220</v>
      </c>
      <c r="F1070" s="79">
        <v>1942</v>
      </c>
      <c r="G1070" s="79">
        <v>354100</v>
      </c>
      <c r="H1070" s="79" t="s">
        <v>1027</v>
      </c>
      <c r="I1070" s="79" t="s">
        <v>83</v>
      </c>
      <c r="J1070" s="79">
        <v>0</v>
      </c>
      <c r="K1070" s="79">
        <v>0</v>
      </c>
      <c r="L1070" s="79">
        <v>1</v>
      </c>
      <c r="M1070" s="34"/>
      <c r="N1070" s="35">
        <f t="shared" si="80"/>
        <v>100.76223947712148</v>
      </c>
      <c r="O1070" s="35">
        <f t="shared" si="81"/>
        <v>29911.468737254578</v>
      </c>
      <c r="P1070" s="35">
        <f t="shared" si="84"/>
        <v>62.695795225582451</v>
      </c>
      <c r="Q1070" s="35">
        <f t="shared" si="82"/>
        <v>25343.495427069895</v>
      </c>
      <c r="S1070" s="112">
        <v>13492</v>
      </c>
      <c r="T1070" s="35">
        <v>28504.95</v>
      </c>
    </row>
    <row r="1071" spans="1:20" x14ac:dyDescent="0.25">
      <c r="A1071" s="112" t="s">
        <v>851</v>
      </c>
      <c r="B1071" s="79">
        <v>20000</v>
      </c>
      <c r="C1071" s="86">
        <f t="shared" si="83"/>
        <v>49112.101910828023</v>
      </c>
      <c r="D1071" s="79">
        <v>54300</v>
      </c>
      <c r="E1071" s="79">
        <v>45</v>
      </c>
      <c r="F1071" s="79">
        <v>426</v>
      </c>
      <c r="G1071" s="79">
        <v>354300</v>
      </c>
      <c r="H1071" s="79" t="s">
        <v>268</v>
      </c>
      <c r="I1071" s="79" t="s">
        <v>83</v>
      </c>
      <c r="J1071" s="79">
        <v>0</v>
      </c>
      <c r="K1071" s="79">
        <v>0</v>
      </c>
      <c r="L1071" s="79">
        <v>1</v>
      </c>
      <c r="M1071" s="34"/>
      <c r="N1071" s="35">
        <f t="shared" si="80"/>
        <v>212.13103047815048</v>
      </c>
      <c r="O1071" s="35">
        <f t="shared" si="81"/>
        <v>43275.723657378054</v>
      </c>
      <c r="P1071" s="35">
        <f t="shared" si="84"/>
        <v>131.99114784333148</v>
      </c>
      <c r="Q1071" s="35">
        <f t="shared" si="82"/>
        <v>33658.937741199778</v>
      </c>
      <c r="S1071" s="112">
        <v>13500</v>
      </c>
      <c r="T1071" s="35">
        <v>28511.279999999999</v>
      </c>
    </row>
    <row r="1072" spans="1:20" x14ac:dyDescent="0.25">
      <c r="A1072" s="112" t="s">
        <v>852</v>
      </c>
      <c r="B1072" s="79">
        <v>19000</v>
      </c>
      <c r="C1072" s="86">
        <f t="shared" si="83"/>
        <v>49408.646967340588</v>
      </c>
      <c r="D1072" s="79">
        <v>54700</v>
      </c>
      <c r="E1072" s="79">
        <v>311</v>
      </c>
      <c r="F1072" s="79">
        <v>2904</v>
      </c>
      <c r="G1072" s="79">
        <v>354500</v>
      </c>
      <c r="H1072" s="79" t="s">
        <v>268</v>
      </c>
      <c r="I1072" s="79" t="s">
        <v>83</v>
      </c>
      <c r="J1072" s="79">
        <v>0</v>
      </c>
      <c r="K1072" s="79">
        <v>0</v>
      </c>
      <c r="L1072" s="79">
        <v>1</v>
      </c>
      <c r="M1072" s="34"/>
      <c r="N1072" s="35">
        <f t="shared" si="80"/>
        <v>201.52447895424297</v>
      </c>
      <c r="O1072" s="35">
        <f t="shared" si="81"/>
        <v>42002.937474509155</v>
      </c>
      <c r="P1072" s="35">
        <f t="shared" si="84"/>
        <v>125.3915904511649</v>
      </c>
      <c r="Q1072" s="35">
        <f t="shared" si="82"/>
        <v>32866.990854139789</v>
      </c>
      <c r="S1072" s="112">
        <v>13515</v>
      </c>
      <c r="T1072" s="35">
        <v>28523.16</v>
      </c>
    </row>
    <row r="1073" spans="1:20" x14ac:dyDescent="0.25">
      <c r="A1073" s="112" t="s">
        <v>1468</v>
      </c>
      <c r="B1073" s="79">
        <v>4500</v>
      </c>
      <c r="C1073" s="86">
        <f t="shared" si="83"/>
        <v>36941.479555660597</v>
      </c>
      <c r="D1073" s="79">
        <v>42600</v>
      </c>
      <c r="E1073" s="79">
        <v>562</v>
      </c>
      <c r="F1073" s="79">
        <v>3669</v>
      </c>
      <c r="G1073" s="79">
        <v>354900</v>
      </c>
      <c r="H1073" s="79" t="s">
        <v>1027</v>
      </c>
      <c r="I1073" s="79" t="s">
        <v>85</v>
      </c>
      <c r="J1073" s="79">
        <v>0</v>
      </c>
      <c r="K1073" s="79">
        <v>0</v>
      </c>
      <c r="L1073" s="79">
        <v>1</v>
      </c>
      <c r="M1073" s="34"/>
      <c r="N1073" s="35">
        <f t="shared" si="80"/>
        <v>47.729481857583856</v>
      </c>
      <c r="O1073" s="35">
        <f t="shared" si="81"/>
        <v>23547.537822910061</v>
      </c>
      <c r="P1073" s="35">
        <f t="shared" si="84"/>
        <v>29.698008264749586</v>
      </c>
      <c r="Q1073" s="35">
        <f t="shared" si="82"/>
        <v>21383.760991769952</v>
      </c>
      <c r="S1073" s="112">
        <v>13524</v>
      </c>
      <c r="T1073" s="35">
        <v>28530.29</v>
      </c>
    </row>
    <row r="1074" spans="1:20" x14ac:dyDescent="0.25">
      <c r="A1074" s="112" t="s">
        <v>853</v>
      </c>
      <c r="B1074" s="79">
        <v>12000</v>
      </c>
      <c r="C1074" s="86">
        <f t="shared" si="83"/>
        <v>39284.599589322381</v>
      </c>
      <c r="D1074" s="79">
        <v>44700</v>
      </c>
      <c r="E1074" s="79">
        <v>59</v>
      </c>
      <c r="F1074" s="79">
        <v>428</v>
      </c>
      <c r="G1074" s="79">
        <v>355700</v>
      </c>
      <c r="H1074" s="79" t="s">
        <v>268</v>
      </c>
      <c r="I1074" s="79" t="s">
        <v>83</v>
      </c>
      <c r="J1074" s="79">
        <v>0</v>
      </c>
      <c r="K1074" s="79">
        <v>0</v>
      </c>
      <c r="L1074" s="79">
        <v>1</v>
      </c>
      <c r="M1074" s="34"/>
      <c r="N1074" s="35">
        <f t="shared" si="80"/>
        <v>127.27861828689028</v>
      </c>
      <c r="O1074" s="35">
        <f t="shared" si="81"/>
        <v>33093.434194426838</v>
      </c>
      <c r="P1074" s="35">
        <f t="shared" si="84"/>
        <v>79.1946887059989</v>
      </c>
      <c r="Q1074" s="35">
        <f t="shared" si="82"/>
        <v>27323.362644719869</v>
      </c>
      <c r="S1074" s="112">
        <v>13544</v>
      </c>
      <c r="T1074" s="35">
        <v>28546.13</v>
      </c>
    </row>
    <row r="1075" spans="1:20" x14ac:dyDescent="0.25">
      <c r="A1075" s="112" t="s">
        <v>1469</v>
      </c>
      <c r="B1075" s="79">
        <v>3500</v>
      </c>
      <c r="C1075" s="86">
        <f t="shared" si="83"/>
        <v>31011.221590909092</v>
      </c>
      <c r="D1075" s="79">
        <v>36600</v>
      </c>
      <c r="E1075" s="79">
        <v>215</v>
      </c>
      <c r="F1075" s="79">
        <v>1193</v>
      </c>
      <c r="G1075" s="79">
        <v>355800</v>
      </c>
      <c r="H1075" s="79" t="s">
        <v>1027</v>
      </c>
      <c r="I1075" s="79" t="s">
        <v>85</v>
      </c>
      <c r="J1075" s="79">
        <v>0</v>
      </c>
      <c r="K1075" s="79">
        <v>0</v>
      </c>
      <c r="L1075" s="79">
        <v>1</v>
      </c>
      <c r="M1075" s="34"/>
      <c r="N1075" s="35">
        <f t="shared" si="80"/>
        <v>37.122930333676329</v>
      </c>
      <c r="O1075" s="35">
        <f t="shared" si="81"/>
        <v>22274.751640041159</v>
      </c>
      <c r="P1075" s="35">
        <f t="shared" si="84"/>
        <v>23.098450872583008</v>
      </c>
      <c r="Q1075" s="35">
        <f t="shared" si="82"/>
        <v>20591.81410470996</v>
      </c>
      <c r="S1075" s="112">
        <v>13549.5</v>
      </c>
      <c r="T1075" s="35">
        <v>28550.48</v>
      </c>
    </row>
    <row r="1076" spans="1:20" x14ac:dyDescent="0.25">
      <c r="A1076" s="112" t="s">
        <v>1470</v>
      </c>
      <c r="B1076" s="79">
        <v>3500</v>
      </c>
      <c r="C1076" s="86">
        <f t="shared" si="83"/>
        <v>28864.521362898864</v>
      </c>
      <c r="D1076" s="79">
        <v>34600</v>
      </c>
      <c r="E1076" s="79">
        <v>613</v>
      </c>
      <c r="F1076" s="79">
        <v>3085</v>
      </c>
      <c r="G1076" s="79">
        <v>356300</v>
      </c>
      <c r="H1076" s="79" t="s">
        <v>1027</v>
      </c>
      <c r="I1076" s="79" t="s">
        <v>85</v>
      </c>
      <c r="J1076" s="79">
        <v>0</v>
      </c>
      <c r="K1076" s="79">
        <v>0</v>
      </c>
      <c r="L1076" s="79">
        <v>1</v>
      </c>
      <c r="M1076" s="34"/>
      <c r="N1076" s="35">
        <f t="shared" si="80"/>
        <v>37.122930333676329</v>
      </c>
      <c r="O1076" s="35">
        <f t="shared" si="81"/>
        <v>22274.751640041159</v>
      </c>
      <c r="P1076" s="35">
        <f t="shared" si="84"/>
        <v>23.098450872583008</v>
      </c>
      <c r="Q1076" s="35">
        <f t="shared" si="82"/>
        <v>20591.81410470996</v>
      </c>
      <c r="S1076" s="112">
        <v>13550.5</v>
      </c>
      <c r="T1076" s="35">
        <v>28551.279999999999</v>
      </c>
    </row>
    <row r="1077" spans="1:20" x14ac:dyDescent="0.25">
      <c r="A1077" s="112" t="s">
        <v>854</v>
      </c>
      <c r="B1077" s="79">
        <v>9796.5</v>
      </c>
      <c r="C1077" s="86">
        <f t="shared" si="83"/>
        <v>37248.979591836738</v>
      </c>
      <c r="D1077" s="79">
        <v>41600</v>
      </c>
      <c r="E1077" s="79">
        <v>82</v>
      </c>
      <c r="F1077" s="79">
        <v>702</v>
      </c>
      <c r="G1077" s="79">
        <v>356400</v>
      </c>
      <c r="H1077" s="79" t="s">
        <v>268</v>
      </c>
      <c r="I1077" s="79" t="s">
        <v>83</v>
      </c>
      <c r="J1077" s="79">
        <v>0</v>
      </c>
      <c r="K1077" s="79">
        <v>0</v>
      </c>
      <c r="L1077" s="79">
        <v>1</v>
      </c>
      <c r="M1077" s="34"/>
      <c r="N1077" s="35">
        <f t="shared" si="80"/>
        <v>103.90708200396006</v>
      </c>
      <c r="O1077" s="35">
        <f t="shared" si="81"/>
        <v>30288.849840475206</v>
      </c>
      <c r="P1077" s="35">
        <f t="shared" si="84"/>
        <v>64.652563992359845</v>
      </c>
      <c r="Q1077" s="35">
        <f t="shared" si="82"/>
        <v>25578.307679083184</v>
      </c>
      <c r="S1077" s="112">
        <v>13552.5</v>
      </c>
      <c r="T1077" s="35">
        <v>28552.86</v>
      </c>
    </row>
    <row r="1078" spans="1:20" x14ac:dyDescent="0.25">
      <c r="A1078" s="112" t="s">
        <v>1471</v>
      </c>
      <c r="B1078" s="79">
        <v>3500</v>
      </c>
      <c r="C1078" s="86">
        <f t="shared" si="83"/>
        <v>28211.586901763225</v>
      </c>
      <c r="D1078" s="79">
        <v>35000</v>
      </c>
      <c r="E1078" s="79">
        <v>231</v>
      </c>
      <c r="F1078" s="79">
        <v>960</v>
      </c>
      <c r="G1078" s="79">
        <v>357000</v>
      </c>
      <c r="H1078" s="79" t="s">
        <v>1027</v>
      </c>
      <c r="I1078" s="79" t="s">
        <v>85</v>
      </c>
      <c r="J1078" s="79">
        <v>0</v>
      </c>
      <c r="K1078" s="79">
        <v>0</v>
      </c>
      <c r="L1078" s="79">
        <v>1</v>
      </c>
      <c r="M1078" s="34"/>
      <c r="N1078" s="35">
        <f t="shared" si="80"/>
        <v>37.122930333676329</v>
      </c>
      <c r="O1078" s="35">
        <f t="shared" si="81"/>
        <v>22274.751640041159</v>
      </c>
      <c r="P1078" s="35">
        <f t="shared" si="84"/>
        <v>23.098450872583008</v>
      </c>
      <c r="Q1078" s="35">
        <f t="shared" si="82"/>
        <v>20591.81410470996</v>
      </c>
      <c r="S1078" s="112">
        <v>13558</v>
      </c>
      <c r="T1078" s="35">
        <v>28557.22</v>
      </c>
    </row>
    <row r="1079" spans="1:20" x14ac:dyDescent="0.25">
      <c r="A1079" s="112" t="s">
        <v>855</v>
      </c>
      <c r="B1079" s="79">
        <v>14214.5</v>
      </c>
      <c r="C1079" s="86">
        <f t="shared" si="83"/>
        <v>40360.360360360362</v>
      </c>
      <c r="D1079" s="79">
        <v>44800</v>
      </c>
      <c r="E1079" s="79">
        <v>88</v>
      </c>
      <c r="F1079" s="79">
        <v>800</v>
      </c>
      <c r="G1079" s="79">
        <v>357100</v>
      </c>
      <c r="H1079" s="79" t="s">
        <v>268</v>
      </c>
      <c r="I1079" s="79" t="s">
        <v>83</v>
      </c>
      <c r="J1079" s="79">
        <v>0</v>
      </c>
      <c r="K1079" s="79">
        <v>0</v>
      </c>
      <c r="L1079" s="79">
        <v>1</v>
      </c>
      <c r="M1079" s="34"/>
      <c r="N1079" s="35">
        <f t="shared" si="80"/>
        <v>150.76682663658349</v>
      </c>
      <c r="O1079" s="35">
        <f t="shared" si="81"/>
        <v>35912.019196390022</v>
      </c>
      <c r="P1079" s="35">
        <f t="shared" si="84"/>
        <v>93.809408550951773</v>
      </c>
      <c r="Q1079" s="35">
        <f t="shared" si="82"/>
        <v>29077.129026114213</v>
      </c>
      <c r="S1079" s="112">
        <v>13596.5</v>
      </c>
      <c r="T1079" s="35">
        <v>28587.71</v>
      </c>
    </row>
    <row r="1080" spans="1:20" x14ac:dyDescent="0.25">
      <c r="A1080" s="112" t="s">
        <v>1472</v>
      </c>
      <c r="B1080" s="79">
        <v>3500</v>
      </c>
      <c r="C1080" s="86">
        <f t="shared" si="83"/>
        <v>27312.580645161292</v>
      </c>
      <c r="D1080" s="79">
        <v>33400</v>
      </c>
      <c r="E1080" s="79">
        <v>226</v>
      </c>
      <c r="F1080" s="79">
        <v>1014</v>
      </c>
      <c r="G1080" s="79">
        <v>357400</v>
      </c>
      <c r="H1080" s="79" t="s">
        <v>1027</v>
      </c>
      <c r="I1080" s="79" t="s">
        <v>85</v>
      </c>
      <c r="J1080" s="79">
        <v>0</v>
      </c>
      <c r="K1080" s="79">
        <v>0</v>
      </c>
      <c r="L1080" s="79">
        <v>1</v>
      </c>
      <c r="M1080" s="34"/>
      <c r="N1080" s="35">
        <f t="shared" si="80"/>
        <v>37.122930333676329</v>
      </c>
      <c r="O1080" s="35">
        <f t="shared" si="81"/>
        <v>22274.751640041159</v>
      </c>
      <c r="P1080" s="35">
        <f t="shared" si="84"/>
        <v>23.098450872583008</v>
      </c>
      <c r="Q1080" s="35">
        <f t="shared" si="82"/>
        <v>20591.81410470996</v>
      </c>
      <c r="S1080" s="112">
        <v>13615</v>
      </c>
      <c r="T1080" s="35">
        <v>28602.36</v>
      </c>
    </row>
    <row r="1081" spans="1:20" x14ac:dyDescent="0.25">
      <c r="A1081" s="112" t="s">
        <v>856</v>
      </c>
      <c r="B1081" s="79">
        <v>12000</v>
      </c>
      <c r="C1081" s="86">
        <f t="shared" si="83"/>
        <v>33020.566318926976</v>
      </c>
      <c r="D1081" s="79">
        <v>38400</v>
      </c>
      <c r="E1081" s="79">
        <v>94</v>
      </c>
      <c r="F1081" s="79">
        <v>577</v>
      </c>
      <c r="G1081" s="79">
        <v>357500</v>
      </c>
      <c r="H1081" s="79" t="s">
        <v>268</v>
      </c>
      <c r="I1081" s="79" t="s">
        <v>83</v>
      </c>
      <c r="J1081" s="79">
        <v>0</v>
      </c>
      <c r="K1081" s="79">
        <v>0</v>
      </c>
      <c r="L1081" s="79">
        <v>1</v>
      </c>
      <c r="M1081" s="34"/>
      <c r="N1081" s="35">
        <f t="shared" si="80"/>
        <v>127.27861828689028</v>
      </c>
      <c r="O1081" s="35">
        <f t="shared" si="81"/>
        <v>33093.434194426838</v>
      </c>
      <c r="P1081" s="35">
        <f t="shared" si="84"/>
        <v>79.1946887059989</v>
      </c>
      <c r="Q1081" s="35">
        <f t="shared" si="82"/>
        <v>27323.362644719869</v>
      </c>
      <c r="S1081" s="112">
        <v>13625</v>
      </c>
      <c r="T1081" s="35">
        <v>28610.28</v>
      </c>
    </row>
    <row r="1082" spans="1:20" x14ac:dyDescent="0.25">
      <c r="A1082" s="112" t="s">
        <v>857</v>
      </c>
      <c r="B1082" s="79">
        <v>10250</v>
      </c>
      <c r="C1082" s="86">
        <f t="shared" si="83"/>
        <v>40047.619047619046</v>
      </c>
      <c r="D1082" s="79">
        <v>46400</v>
      </c>
      <c r="E1082" s="79">
        <v>92</v>
      </c>
      <c r="F1082" s="79">
        <v>580</v>
      </c>
      <c r="G1082" s="79">
        <v>357600</v>
      </c>
      <c r="H1082" s="79" t="s">
        <v>268</v>
      </c>
      <c r="I1082" s="79" t="s">
        <v>83</v>
      </c>
      <c r="J1082" s="79">
        <v>0</v>
      </c>
      <c r="K1082" s="79">
        <v>0</v>
      </c>
      <c r="L1082" s="79">
        <v>1</v>
      </c>
      <c r="M1082" s="34"/>
      <c r="N1082" s="35">
        <f t="shared" si="80"/>
        <v>108.7171531200521</v>
      </c>
      <c r="O1082" s="35">
        <f t="shared" si="81"/>
        <v>30866.058374406253</v>
      </c>
      <c r="P1082" s="35">
        <f t="shared" si="84"/>
        <v>67.645463269707392</v>
      </c>
      <c r="Q1082" s="35">
        <f t="shared" si="82"/>
        <v>25937.455592364888</v>
      </c>
      <c r="S1082" s="112">
        <v>13635</v>
      </c>
      <c r="T1082" s="35">
        <v>28618.2</v>
      </c>
    </row>
    <row r="1083" spans="1:20" x14ac:dyDescent="0.25">
      <c r="A1083" s="112" t="s">
        <v>858</v>
      </c>
      <c r="B1083" s="79">
        <v>16000</v>
      </c>
      <c r="C1083" s="86">
        <f t="shared" si="83"/>
        <v>42197.225981055482</v>
      </c>
      <c r="D1083" s="79">
        <v>47500</v>
      </c>
      <c r="E1083" s="79">
        <v>165</v>
      </c>
      <c r="F1083" s="79">
        <v>1313</v>
      </c>
      <c r="G1083" s="79">
        <v>357800</v>
      </c>
      <c r="H1083" s="79" t="s">
        <v>268</v>
      </c>
      <c r="I1083" s="79" t="s">
        <v>83</v>
      </c>
      <c r="J1083" s="79">
        <v>0</v>
      </c>
      <c r="K1083" s="79">
        <v>0</v>
      </c>
      <c r="L1083" s="79">
        <v>1</v>
      </c>
      <c r="M1083" s="34"/>
      <c r="N1083" s="35">
        <f t="shared" si="80"/>
        <v>169.70482438252037</v>
      </c>
      <c r="O1083" s="35">
        <f t="shared" si="81"/>
        <v>38184.578925902446</v>
      </c>
      <c r="P1083" s="35">
        <f t="shared" si="84"/>
        <v>105.59291827466519</v>
      </c>
      <c r="Q1083" s="35">
        <f t="shared" si="82"/>
        <v>30491.150192959823</v>
      </c>
      <c r="S1083" s="112">
        <v>13652.5</v>
      </c>
      <c r="T1083" s="35">
        <v>28632.05</v>
      </c>
    </row>
    <row r="1084" spans="1:20" x14ac:dyDescent="0.25">
      <c r="A1084" s="112" t="s">
        <v>1473</v>
      </c>
      <c r="B1084" s="79">
        <v>8500</v>
      </c>
      <c r="C1084" s="86">
        <f t="shared" si="83"/>
        <v>40449.367088607592</v>
      </c>
      <c r="D1084" s="79">
        <v>46200</v>
      </c>
      <c r="E1084" s="79">
        <v>354</v>
      </c>
      <c r="F1084" s="79">
        <v>2490</v>
      </c>
      <c r="G1084" s="79">
        <v>358100</v>
      </c>
      <c r="H1084" s="79" t="s">
        <v>1027</v>
      </c>
      <c r="I1084" s="79" t="s">
        <v>83</v>
      </c>
      <c r="J1084" s="79">
        <v>0</v>
      </c>
      <c r="K1084" s="79">
        <v>0</v>
      </c>
      <c r="L1084" s="79">
        <v>1</v>
      </c>
      <c r="M1084" s="34"/>
      <c r="N1084" s="35">
        <f t="shared" si="80"/>
        <v>90.155687953213942</v>
      </c>
      <c r="O1084" s="35">
        <f t="shared" si="81"/>
        <v>28638.682554385672</v>
      </c>
      <c r="P1084" s="35">
        <f t="shared" si="84"/>
        <v>56.096237833415884</v>
      </c>
      <c r="Q1084" s="35">
        <f t="shared" si="82"/>
        <v>24551.548540009906</v>
      </c>
      <c r="S1084" s="112">
        <v>13669</v>
      </c>
      <c r="T1084" s="35">
        <v>28645.119999999999</v>
      </c>
    </row>
    <row r="1085" spans="1:20" x14ac:dyDescent="0.25">
      <c r="A1085" s="112" t="s">
        <v>1474</v>
      </c>
      <c r="B1085" s="79">
        <v>2334</v>
      </c>
      <c r="C1085" s="86">
        <f t="shared" si="83"/>
        <v>29860.721579305649</v>
      </c>
      <c r="D1085" s="79">
        <v>34800</v>
      </c>
      <c r="E1085" s="79">
        <v>417</v>
      </c>
      <c r="F1085" s="79">
        <v>2521</v>
      </c>
      <c r="G1085" s="79">
        <v>358200</v>
      </c>
      <c r="H1085" s="79" t="s">
        <v>1027</v>
      </c>
      <c r="I1085" s="79" t="s">
        <v>85</v>
      </c>
      <c r="J1085" s="79">
        <v>0</v>
      </c>
      <c r="K1085" s="79">
        <v>0</v>
      </c>
      <c r="L1085" s="79">
        <v>1</v>
      </c>
      <c r="M1085" s="34"/>
      <c r="N1085" s="35">
        <f t="shared" si="80"/>
        <v>24.755691256800159</v>
      </c>
      <c r="O1085" s="35">
        <f t="shared" si="81"/>
        <v>20790.682950816019</v>
      </c>
      <c r="P1085" s="35">
        <f t="shared" si="84"/>
        <v>15.403366953316784</v>
      </c>
      <c r="Q1085" s="35">
        <f t="shared" si="82"/>
        <v>19668.404034398016</v>
      </c>
      <c r="S1085" s="112">
        <v>13700</v>
      </c>
      <c r="T1085" s="35">
        <v>28669.67</v>
      </c>
    </row>
    <row r="1086" spans="1:20" x14ac:dyDescent="0.25">
      <c r="A1086" s="112" t="s">
        <v>859</v>
      </c>
      <c r="B1086" s="79">
        <v>19609</v>
      </c>
      <c r="C1086" s="86">
        <f t="shared" si="83"/>
        <v>50911.675126903552</v>
      </c>
      <c r="D1086" s="79">
        <v>56700</v>
      </c>
      <c r="E1086" s="79">
        <v>181</v>
      </c>
      <c r="F1086" s="79">
        <v>1592</v>
      </c>
      <c r="G1086" s="79">
        <v>358400</v>
      </c>
      <c r="H1086" s="79" t="s">
        <v>268</v>
      </c>
      <c r="I1086" s="79" t="s">
        <v>83</v>
      </c>
      <c r="J1086" s="79">
        <v>0</v>
      </c>
      <c r="K1086" s="79">
        <v>0</v>
      </c>
      <c r="L1086" s="79">
        <v>1</v>
      </c>
      <c r="M1086" s="34"/>
      <c r="N1086" s="35">
        <f t="shared" si="80"/>
        <v>207.98386883230262</v>
      </c>
      <c r="O1086" s="35">
        <f t="shared" si="81"/>
        <v>42778.064259876315</v>
      </c>
      <c r="P1086" s="35">
        <f t="shared" si="84"/>
        <v>129.41072090299434</v>
      </c>
      <c r="Q1086" s="35">
        <f t="shared" si="82"/>
        <v>33349.286508359321</v>
      </c>
      <c r="S1086" s="112">
        <v>13706</v>
      </c>
      <c r="T1086" s="35">
        <v>28674.42</v>
      </c>
    </row>
    <row r="1087" spans="1:20" x14ac:dyDescent="0.25">
      <c r="A1087" s="112" t="s">
        <v>860</v>
      </c>
      <c r="B1087" s="79">
        <v>13250</v>
      </c>
      <c r="C1087" s="86">
        <f t="shared" si="83"/>
        <v>38470.551508844954</v>
      </c>
      <c r="D1087" s="79">
        <v>43700</v>
      </c>
      <c r="E1087" s="79">
        <v>115</v>
      </c>
      <c r="F1087" s="79">
        <v>846</v>
      </c>
      <c r="G1087" s="79">
        <v>358600</v>
      </c>
      <c r="H1087" s="79" t="s">
        <v>268</v>
      </c>
      <c r="I1087" s="79" t="s">
        <v>83</v>
      </c>
      <c r="J1087" s="79">
        <v>0</v>
      </c>
      <c r="K1087" s="79">
        <v>0</v>
      </c>
      <c r="L1087" s="79">
        <v>1</v>
      </c>
      <c r="M1087" s="34"/>
      <c r="N1087" s="35">
        <f t="shared" si="80"/>
        <v>140.5368076917747</v>
      </c>
      <c r="O1087" s="35">
        <f t="shared" si="81"/>
        <v>34684.416923012963</v>
      </c>
      <c r="P1087" s="35">
        <f t="shared" si="84"/>
        <v>87.444135446207113</v>
      </c>
      <c r="Q1087" s="35">
        <f t="shared" si="82"/>
        <v>28313.296253544853</v>
      </c>
      <c r="S1087" s="112">
        <v>13716.5</v>
      </c>
      <c r="T1087" s="35">
        <v>28682.74</v>
      </c>
    </row>
    <row r="1088" spans="1:20" x14ac:dyDescent="0.25">
      <c r="A1088" s="112" t="s">
        <v>861</v>
      </c>
      <c r="B1088" s="79">
        <v>12668</v>
      </c>
      <c r="C1088" s="86">
        <f t="shared" si="83"/>
        <v>38889.712918660291</v>
      </c>
      <c r="D1088" s="79">
        <v>44700</v>
      </c>
      <c r="E1088" s="79">
        <v>163</v>
      </c>
      <c r="F1088" s="79">
        <v>1091</v>
      </c>
      <c r="G1088" s="79">
        <v>358800</v>
      </c>
      <c r="H1088" s="79" t="s">
        <v>268</v>
      </c>
      <c r="I1088" s="79" t="s">
        <v>83</v>
      </c>
      <c r="J1088" s="79">
        <v>0</v>
      </c>
      <c r="K1088" s="79">
        <v>0</v>
      </c>
      <c r="L1088" s="79">
        <v>1</v>
      </c>
      <c r="M1088" s="34"/>
      <c r="N1088" s="35">
        <f t="shared" si="80"/>
        <v>134.36379470486051</v>
      </c>
      <c r="O1088" s="35">
        <f t="shared" si="81"/>
        <v>33943.655364583261</v>
      </c>
      <c r="P1088" s="35">
        <f t="shared" si="84"/>
        <v>83.603193043966172</v>
      </c>
      <c r="Q1088" s="35">
        <f t="shared" si="82"/>
        <v>27852.38316527594</v>
      </c>
      <c r="S1088" s="112">
        <v>13718</v>
      </c>
      <c r="T1088" s="35">
        <v>28683.93</v>
      </c>
    </row>
    <row r="1089" spans="1:20" x14ac:dyDescent="0.25">
      <c r="A1089" s="112" t="s">
        <v>862</v>
      </c>
      <c r="B1089" s="79">
        <v>14652.5</v>
      </c>
      <c r="C1089" s="86">
        <f t="shared" si="83"/>
        <v>39233.620689655174</v>
      </c>
      <c r="D1089" s="79">
        <v>42600</v>
      </c>
      <c r="E1089" s="79">
        <v>55</v>
      </c>
      <c r="F1089" s="79">
        <v>641</v>
      </c>
      <c r="G1089" s="79">
        <v>359100</v>
      </c>
      <c r="H1089" s="79" t="s">
        <v>268</v>
      </c>
      <c r="I1089" s="79" t="s">
        <v>83</v>
      </c>
      <c r="J1089" s="79">
        <v>0</v>
      </c>
      <c r="K1089" s="79">
        <v>0</v>
      </c>
      <c r="L1089" s="79">
        <v>1</v>
      </c>
      <c r="M1089" s="34"/>
      <c r="N1089" s="35">
        <f t="shared" si="80"/>
        <v>155.412496204055</v>
      </c>
      <c r="O1089" s="35">
        <f t="shared" si="81"/>
        <v>36469.4995444866</v>
      </c>
      <c r="P1089" s="35">
        <f t="shared" si="84"/>
        <v>96.700014688720728</v>
      </c>
      <c r="Q1089" s="35">
        <f t="shared" si="82"/>
        <v>29424.001762646487</v>
      </c>
      <c r="S1089" s="112">
        <v>13734</v>
      </c>
      <c r="T1089" s="35">
        <v>28696.6</v>
      </c>
    </row>
    <row r="1090" spans="1:20" x14ac:dyDescent="0.25">
      <c r="A1090" s="112" t="s">
        <v>1475</v>
      </c>
      <c r="B1090" s="79">
        <v>12737.5</v>
      </c>
      <c r="C1090" s="86">
        <f t="shared" si="83"/>
        <v>37971.413721413723</v>
      </c>
      <c r="D1090" s="79">
        <v>43000</v>
      </c>
      <c r="E1090" s="79">
        <v>225</v>
      </c>
      <c r="F1090" s="79">
        <v>1699</v>
      </c>
      <c r="G1090" s="79">
        <v>359200</v>
      </c>
      <c r="H1090" s="79" t="s">
        <v>1027</v>
      </c>
      <c r="I1090" s="79" t="s">
        <v>83</v>
      </c>
      <c r="J1090" s="79">
        <v>0</v>
      </c>
      <c r="K1090" s="79">
        <v>0</v>
      </c>
      <c r="L1090" s="79">
        <v>1</v>
      </c>
      <c r="M1090" s="34"/>
      <c r="N1090" s="35">
        <f t="shared" si="80"/>
        <v>135.10095003577209</v>
      </c>
      <c r="O1090" s="35">
        <f t="shared" si="81"/>
        <v>34032.114004292649</v>
      </c>
      <c r="P1090" s="35">
        <f t="shared" si="84"/>
        <v>84.061862282721734</v>
      </c>
      <c r="Q1090" s="35">
        <f t="shared" si="82"/>
        <v>27907.42347392661</v>
      </c>
      <c r="S1090" s="112">
        <v>13745.5</v>
      </c>
      <c r="T1090" s="35">
        <v>28705.71</v>
      </c>
    </row>
    <row r="1091" spans="1:20" x14ac:dyDescent="0.25">
      <c r="A1091" s="112" t="s">
        <v>1476</v>
      </c>
      <c r="B1091" s="79">
        <v>12500</v>
      </c>
      <c r="C1091" s="86">
        <f t="shared" si="83"/>
        <v>41610.16333938294</v>
      </c>
      <c r="D1091" s="79">
        <v>46600</v>
      </c>
      <c r="E1091" s="79">
        <v>826</v>
      </c>
      <c r="F1091" s="79">
        <v>6888</v>
      </c>
      <c r="G1091" s="79">
        <v>359400</v>
      </c>
      <c r="H1091" s="79" t="s">
        <v>1027</v>
      </c>
      <c r="I1091" s="79" t="s">
        <v>83</v>
      </c>
      <c r="J1091" s="79">
        <v>0</v>
      </c>
      <c r="K1091" s="79">
        <v>0</v>
      </c>
      <c r="L1091" s="79">
        <v>1</v>
      </c>
      <c r="M1091" s="34"/>
      <c r="N1091" s="35">
        <f t="shared" si="80"/>
        <v>132.58189404884405</v>
      </c>
      <c r="O1091" s="35">
        <f t="shared" si="81"/>
        <v>33729.827285861284</v>
      </c>
      <c r="P1091" s="35">
        <f t="shared" si="84"/>
        <v>82.494467402082179</v>
      </c>
      <c r="Q1091" s="35">
        <f t="shared" si="82"/>
        <v>27719.33608824986</v>
      </c>
      <c r="S1091" s="112">
        <v>13750</v>
      </c>
      <c r="T1091" s="35">
        <v>28709.27</v>
      </c>
    </row>
    <row r="1092" spans="1:20" x14ac:dyDescent="0.25">
      <c r="A1092" s="112" t="s">
        <v>1477</v>
      </c>
      <c r="B1092" s="79">
        <v>4588</v>
      </c>
      <c r="C1092" s="86">
        <f t="shared" si="83"/>
        <v>31658.210947930573</v>
      </c>
      <c r="D1092" s="79">
        <v>38400</v>
      </c>
      <c r="E1092" s="79">
        <v>263</v>
      </c>
      <c r="F1092" s="79">
        <v>1235</v>
      </c>
      <c r="G1092" s="79">
        <v>359600</v>
      </c>
      <c r="H1092" s="79" t="s">
        <v>1027</v>
      </c>
      <c r="I1092" s="79" t="s">
        <v>85</v>
      </c>
      <c r="J1092" s="79">
        <v>0</v>
      </c>
      <c r="K1092" s="79">
        <v>0</v>
      </c>
      <c r="L1092" s="79">
        <v>1</v>
      </c>
      <c r="M1092" s="34"/>
      <c r="N1092" s="35">
        <f t="shared" si="80"/>
        <v>48.662858391687713</v>
      </c>
      <c r="O1092" s="35">
        <f t="shared" si="81"/>
        <v>23659.543007002525</v>
      </c>
      <c r="P1092" s="35">
        <f t="shared" si="84"/>
        <v>30.278769315260245</v>
      </c>
      <c r="Q1092" s="35">
        <f t="shared" si="82"/>
        <v>21453.45231783123</v>
      </c>
      <c r="S1092" s="112">
        <v>13759</v>
      </c>
      <c r="T1092" s="35">
        <v>28716.400000000001</v>
      </c>
    </row>
    <row r="1093" spans="1:20" x14ac:dyDescent="0.25">
      <c r="A1093" s="112" t="s">
        <v>3285</v>
      </c>
      <c r="B1093" s="79">
        <v>6755</v>
      </c>
      <c r="C1093" s="86">
        <f t="shared" si="83"/>
        <v>37254.836795252224</v>
      </c>
      <c r="D1093" s="79">
        <v>41600</v>
      </c>
      <c r="E1093" s="79">
        <v>528</v>
      </c>
      <c r="F1093" s="79">
        <v>4527</v>
      </c>
      <c r="G1093" s="79">
        <v>359900</v>
      </c>
      <c r="H1093" s="79" t="s">
        <v>1027</v>
      </c>
      <c r="I1093" s="79" t="s">
        <v>83</v>
      </c>
      <c r="J1093" s="79">
        <v>0</v>
      </c>
      <c r="K1093" s="79">
        <v>0</v>
      </c>
      <c r="L1093" s="79">
        <v>1</v>
      </c>
      <c r="M1093" s="34"/>
      <c r="N1093" s="35">
        <f t="shared" si="80"/>
        <v>71.647255543995314</v>
      </c>
      <c r="O1093" s="35">
        <f t="shared" si="81"/>
        <v>26417.670665279438</v>
      </c>
      <c r="P1093" s="35">
        <f t="shared" si="84"/>
        <v>44.580010184085204</v>
      </c>
      <c r="Q1093" s="35">
        <f t="shared" si="82"/>
        <v>23169.601222090223</v>
      </c>
      <c r="S1093" s="112">
        <v>13763</v>
      </c>
      <c r="T1093" s="35">
        <v>28719.57</v>
      </c>
    </row>
    <row r="1094" spans="1:20" x14ac:dyDescent="0.25">
      <c r="A1094" s="112" t="s">
        <v>1478</v>
      </c>
      <c r="B1094" s="79">
        <v>4500</v>
      </c>
      <c r="C1094" s="86">
        <f t="shared" si="83"/>
        <v>24624.678663239076</v>
      </c>
      <c r="D1094" s="79">
        <v>30900</v>
      </c>
      <c r="E1094" s="79">
        <v>316</v>
      </c>
      <c r="F1094" s="79">
        <v>1240</v>
      </c>
      <c r="G1094" s="79">
        <v>360100</v>
      </c>
      <c r="H1094" s="79" t="s">
        <v>1027</v>
      </c>
      <c r="I1094" s="79" t="s">
        <v>85</v>
      </c>
      <c r="J1094" s="79">
        <v>0</v>
      </c>
      <c r="K1094" s="79">
        <v>0</v>
      </c>
      <c r="L1094" s="79">
        <v>1</v>
      </c>
      <c r="M1094" s="34"/>
      <c r="N1094" s="35">
        <f t="shared" ref="N1094:N1157" si="85">-PMT($O$3/12,120,B1094)</f>
        <v>47.729481857583856</v>
      </c>
      <c r="O1094" s="35">
        <f t="shared" ref="O1094:O1157" si="86">N1094*12*10+$O$2</f>
        <v>23547.537822910061</v>
      </c>
      <c r="P1094" s="35">
        <f t="shared" si="84"/>
        <v>29.698008264749586</v>
      </c>
      <c r="Q1094" s="35">
        <f t="shared" ref="Q1094:Q1157" si="87">P1094*12*10+$O$2</f>
        <v>21383.760991769952</v>
      </c>
      <c r="S1094" s="112">
        <v>13784</v>
      </c>
      <c r="T1094" s="35">
        <v>28736.2</v>
      </c>
    </row>
    <row r="1095" spans="1:20" x14ac:dyDescent="0.25">
      <c r="A1095" s="112" t="s">
        <v>1479</v>
      </c>
      <c r="B1095" s="79">
        <v>4746.5</v>
      </c>
      <c r="C1095" s="86">
        <f t="shared" ref="C1095:C1158" si="88">D1095*F1095/SUM(E1095:F1095)</f>
        <v>26908.474576271186</v>
      </c>
      <c r="D1095" s="79">
        <v>32400</v>
      </c>
      <c r="E1095" s="79">
        <v>80</v>
      </c>
      <c r="F1095" s="79">
        <v>392</v>
      </c>
      <c r="G1095" s="79">
        <v>360300</v>
      </c>
      <c r="H1095" s="79" t="s">
        <v>1027</v>
      </c>
      <c r="I1095" s="79" t="s">
        <v>85</v>
      </c>
      <c r="J1095" s="79">
        <v>0</v>
      </c>
      <c r="K1095" s="79">
        <v>0</v>
      </c>
      <c r="L1095" s="79">
        <v>1</v>
      </c>
      <c r="M1095" s="34"/>
      <c r="N1095" s="35">
        <f t="shared" si="85"/>
        <v>50.343996808227061</v>
      </c>
      <c r="O1095" s="35">
        <f t="shared" si="86"/>
        <v>23861.279616987245</v>
      </c>
      <c r="P1095" s="35">
        <f t="shared" ref="P1095:P1158" si="89">-PMT($O$3/12,240,B1095)</f>
        <v>31.324799161918644</v>
      </c>
      <c r="Q1095" s="35">
        <f t="shared" si="87"/>
        <v>21578.975899430239</v>
      </c>
      <c r="S1095" s="112">
        <v>13805</v>
      </c>
      <c r="T1095" s="35">
        <v>28752.83</v>
      </c>
    </row>
    <row r="1096" spans="1:20" x14ac:dyDescent="0.25">
      <c r="A1096" s="112" t="s">
        <v>863</v>
      </c>
      <c r="B1096" s="79">
        <v>7500</v>
      </c>
      <c r="C1096" s="86">
        <f t="shared" si="88"/>
        <v>73286.206896551725</v>
      </c>
      <c r="D1096" s="79">
        <v>80200</v>
      </c>
      <c r="E1096" s="79">
        <v>45</v>
      </c>
      <c r="F1096" s="79">
        <v>477</v>
      </c>
      <c r="G1096" s="79">
        <v>360400</v>
      </c>
      <c r="H1096" s="79" t="s">
        <v>268</v>
      </c>
      <c r="I1096" s="79" t="s">
        <v>83</v>
      </c>
      <c r="J1096" s="79">
        <v>0</v>
      </c>
      <c r="K1096" s="79">
        <v>0</v>
      </c>
      <c r="L1096" s="79">
        <v>1</v>
      </c>
      <c r="M1096" s="34"/>
      <c r="N1096" s="35">
        <f t="shared" si="85"/>
        <v>79.549136429306429</v>
      </c>
      <c r="O1096" s="35">
        <f t="shared" si="86"/>
        <v>27365.89637151677</v>
      </c>
      <c r="P1096" s="35">
        <f t="shared" si="89"/>
        <v>49.496680441249303</v>
      </c>
      <c r="Q1096" s="35">
        <f t="shared" si="87"/>
        <v>23759.601652949917</v>
      </c>
      <c r="S1096" s="112">
        <v>13834</v>
      </c>
      <c r="T1096" s="35">
        <v>28775.79</v>
      </c>
    </row>
    <row r="1097" spans="1:20" x14ac:dyDescent="0.25">
      <c r="A1097" s="112" t="s">
        <v>1480</v>
      </c>
      <c r="B1097" s="79">
        <v>13734</v>
      </c>
      <c r="C1097" s="86">
        <f t="shared" si="88"/>
        <v>41138.537549407112</v>
      </c>
      <c r="D1097" s="79">
        <v>45800</v>
      </c>
      <c r="E1097" s="79">
        <v>412</v>
      </c>
      <c r="F1097" s="79">
        <v>3636</v>
      </c>
      <c r="G1097" s="79">
        <v>360600</v>
      </c>
      <c r="H1097" s="79" t="s">
        <v>1027</v>
      </c>
      <c r="I1097" s="79" t="s">
        <v>83</v>
      </c>
      <c r="J1097" s="79">
        <v>0</v>
      </c>
      <c r="K1097" s="79">
        <v>0</v>
      </c>
      <c r="L1097" s="79">
        <v>1</v>
      </c>
      <c r="M1097" s="34"/>
      <c r="N1097" s="35">
        <f t="shared" si="85"/>
        <v>145.67037862934595</v>
      </c>
      <c r="O1097" s="35">
        <f t="shared" si="86"/>
        <v>35300.445435521513</v>
      </c>
      <c r="P1097" s="35">
        <f t="shared" si="89"/>
        <v>90.638321224015726</v>
      </c>
      <c r="Q1097" s="35">
        <f t="shared" si="87"/>
        <v>28696.598546881887</v>
      </c>
      <c r="S1097" s="112">
        <v>13841</v>
      </c>
      <c r="T1097" s="35">
        <v>28781.34</v>
      </c>
    </row>
    <row r="1098" spans="1:20" x14ac:dyDescent="0.25">
      <c r="A1098" s="112" t="s">
        <v>864</v>
      </c>
      <c r="B1098" s="79">
        <v>13447</v>
      </c>
      <c r="C1098" s="86">
        <f t="shared" si="88"/>
        <v>34555.76470588235</v>
      </c>
      <c r="D1098" s="79">
        <v>39800</v>
      </c>
      <c r="E1098" s="79">
        <v>56</v>
      </c>
      <c r="F1098" s="79">
        <v>369</v>
      </c>
      <c r="G1098" s="79">
        <v>361000</v>
      </c>
      <c r="H1098" s="79" t="s">
        <v>268</v>
      </c>
      <c r="I1098" s="79" t="s">
        <v>83</v>
      </c>
      <c r="J1098" s="79">
        <v>0</v>
      </c>
      <c r="K1098" s="79">
        <v>0</v>
      </c>
      <c r="L1098" s="79">
        <v>1</v>
      </c>
      <c r="M1098" s="34"/>
      <c r="N1098" s="35">
        <f t="shared" si="85"/>
        <v>142.62629834198447</v>
      </c>
      <c r="O1098" s="35">
        <f t="shared" si="86"/>
        <v>34935.155801038134</v>
      </c>
      <c r="P1098" s="35">
        <f t="shared" si="89"/>
        <v>88.744248252463919</v>
      </c>
      <c r="Q1098" s="35">
        <f t="shared" si="87"/>
        <v>28469.309790295669</v>
      </c>
      <c r="S1098" s="112">
        <v>13852.5</v>
      </c>
      <c r="T1098" s="35">
        <v>28790.44</v>
      </c>
    </row>
    <row r="1099" spans="1:20" x14ac:dyDescent="0.25">
      <c r="A1099" s="112" t="s">
        <v>1481</v>
      </c>
      <c r="B1099" s="79">
        <v>5266</v>
      </c>
      <c r="C1099" s="86">
        <f t="shared" si="88"/>
        <v>31347.978032950574</v>
      </c>
      <c r="D1099" s="79">
        <v>36400</v>
      </c>
      <c r="E1099" s="79">
        <v>556</v>
      </c>
      <c r="F1099" s="79">
        <v>3450</v>
      </c>
      <c r="G1099" s="79">
        <v>361100</v>
      </c>
      <c r="H1099" s="79" t="s">
        <v>1027</v>
      </c>
      <c r="I1099" s="79" t="s">
        <v>85</v>
      </c>
      <c r="J1099" s="79">
        <v>0</v>
      </c>
      <c r="K1099" s="79">
        <v>0</v>
      </c>
      <c r="L1099" s="79">
        <v>1</v>
      </c>
      <c r="M1099" s="34"/>
      <c r="N1099" s="35">
        <f t="shared" si="85"/>
        <v>55.854100324897018</v>
      </c>
      <c r="O1099" s="35">
        <f t="shared" si="86"/>
        <v>24522.492038987642</v>
      </c>
      <c r="P1099" s="35">
        <f t="shared" si="89"/>
        <v>34.753269227149183</v>
      </c>
      <c r="Q1099" s="35">
        <f t="shared" si="87"/>
        <v>21990.392307257902</v>
      </c>
      <c r="S1099" s="112">
        <v>13867</v>
      </c>
      <c r="T1099" s="35">
        <v>28801.93</v>
      </c>
    </row>
    <row r="1100" spans="1:20" x14ac:dyDescent="0.25">
      <c r="A1100" s="112" t="s">
        <v>865</v>
      </c>
      <c r="B1100" s="79">
        <v>16750</v>
      </c>
      <c r="C1100" s="86">
        <f t="shared" si="88"/>
        <v>60998.181818181816</v>
      </c>
      <c r="D1100" s="79">
        <v>68900</v>
      </c>
      <c r="E1100" s="79">
        <v>164</v>
      </c>
      <c r="F1100" s="79">
        <v>1266</v>
      </c>
      <c r="G1100" s="79">
        <v>361300</v>
      </c>
      <c r="H1100" s="79" t="s">
        <v>268</v>
      </c>
      <c r="I1100" s="79" t="s">
        <v>83</v>
      </c>
      <c r="J1100" s="79">
        <v>0</v>
      </c>
      <c r="K1100" s="79">
        <v>0</v>
      </c>
      <c r="L1100" s="79">
        <v>1</v>
      </c>
      <c r="M1100" s="34"/>
      <c r="N1100" s="35">
        <f t="shared" si="85"/>
        <v>177.65973802545102</v>
      </c>
      <c r="O1100" s="35">
        <f t="shared" si="86"/>
        <v>39139.168563054118</v>
      </c>
      <c r="P1100" s="35">
        <f t="shared" si="89"/>
        <v>110.54258631879013</v>
      </c>
      <c r="Q1100" s="35">
        <f t="shared" si="87"/>
        <v>31085.110358254817</v>
      </c>
      <c r="S1100" s="112">
        <v>13869</v>
      </c>
      <c r="T1100" s="35">
        <v>28803.51</v>
      </c>
    </row>
    <row r="1101" spans="1:20" x14ac:dyDescent="0.25">
      <c r="A1101" s="112" t="s">
        <v>1482</v>
      </c>
      <c r="B1101" s="79">
        <v>14000</v>
      </c>
      <c r="C1101" s="86">
        <f t="shared" si="88"/>
        <v>43312.900926585884</v>
      </c>
      <c r="D1101" s="79">
        <v>48000</v>
      </c>
      <c r="E1101" s="79">
        <v>685</v>
      </c>
      <c r="F1101" s="79">
        <v>6330</v>
      </c>
      <c r="G1101" s="79">
        <v>361500</v>
      </c>
      <c r="H1101" s="79" t="s">
        <v>1027</v>
      </c>
      <c r="I1101" s="79" t="s">
        <v>83</v>
      </c>
      <c r="J1101" s="79">
        <v>0</v>
      </c>
      <c r="K1101" s="79">
        <v>0</v>
      </c>
      <c r="L1101" s="79">
        <v>1</v>
      </c>
      <c r="M1101" s="34"/>
      <c r="N1101" s="35">
        <f t="shared" si="85"/>
        <v>148.49172133470532</v>
      </c>
      <c r="O1101" s="35">
        <f t="shared" si="86"/>
        <v>35639.006560164635</v>
      </c>
      <c r="P1101" s="35">
        <f t="shared" si="89"/>
        <v>92.393803490332033</v>
      </c>
      <c r="Q1101" s="35">
        <f t="shared" si="87"/>
        <v>28907.256418839843</v>
      </c>
      <c r="S1101" s="112">
        <v>13875</v>
      </c>
      <c r="T1101" s="35">
        <v>28808.26</v>
      </c>
    </row>
    <row r="1102" spans="1:20" x14ac:dyDescent="0.25">
      <c r="A1102" s="112" t="s">
        <v>866</v>
      </c>
      <c r="B1102" s="79">
        <v>11500</v>
      </c>
      <c r="C1102" s="86">
        <f t="shared" si="88"/>
        <v>30537.5</v>
      </c>
      <c r="D1102" s="79">
        <v>34900</v>
      </c>
      <c r="E1102" s="79">
        <v>96</v>
      </c>
      <c r="F1102" s="79">
        <v>672</v>
      </c>
      <c r="G1102" s="79">
        <v>361600</v>
      </c>
      <c r="H1102" s="79" t="s">
        <v>268</v>
      </c>
      <c r="I1102" s="79" t="s">
        <v>83</v>
      </c>
      <c r="J1102" s="79">
        <v>0</v>
      </c>
      <c r="K1102" s="79">
        <v>0</v>
      </c>
      <c r="L1102" s="79">
        <v>1</v>
      </c>
      <c r="M1102" s="34"/>
      <c r="N1102" s="35">
        <f t="shared" si="85"/>
        <v>121.97534252493652</v>
      </c>
      <c r="O1102" s="35">
        <f t="shared" si="86"/>
        <v>32457.041102992382</v>
      </c>
      <c r="P1102" s="35">
        <f t="shared" si="89"/>
        <v>75.894910009915606</v>
      </c>
      <c r="Q1102" s="35">
        <f t="shared" si="87"/>
        <v>26927.389201189872</v>
      </c>
      <c r="S1102" s="112">
        <v>13878</v>
      </c>
      <c r="T1102" s="35">
        <v>28810.639999999999</v>
      </c>
    </row>
    <row r="1103" spans="1:20" x14ac:dyDescent="0.25">
      <c r="A1103" s="112" t="s">
        <v>867</v>
      </c>
      <c r="B1103" s="79">
        <v>11000</v>
      </c>
      <c r="C1103" s="86">
        <f t="shared" si="88"/>
        <v>37034.031413612567</v>
      </c>
      <c r="D1103" s="79">
        <v>43000</v>
      </c>
      <c r="E1103" s="79">
        <v>53</v>
      </c>
      <c r="F1103" s="79">
        <v>329</v>
      </c>
      <c r="G1103" s="79">
        <v>361900</v>
      </c>
      <c r="H1103" s="79" t="s">
        <v>268</v>
      </c>
      <c r="I1103" s="79" t="s">
        <v>83</v>
      </c>
      <c r="J1103" s="79">
        <v>0</v>
      </c>
      <c r="K1103" s="79">
        <v>0</v>
      </c>
      <c r="L1103" s="79">
        <v>1</v>
      </c>
      <c r="M1103" s="34"/>
      <c r="N1103" s="35">
        <f t="shared" si="85"/>
        <v>116.67206676298275</v>
      </c>
      <c r="O1103" s="35">
        <f t="shared" si="86"/>
        <v>31820.648011557932</v>
      </c>
      <c r="P1103" s="35">
        <f t="shared" si="89"/>
        <v>72.595131313832312</v>
      </c>
      <c r="Q1103" s="35">
        <f t="shared" si="87"/>
        <v>26531.415757659877</v>
      </c>
      <c r="S1103" s="112">
        <v>13885.5</v>
      </c>
      <c r="T1103" s="35">
        <v>28816.58</v>
      </c>
    </row>
    <row r="1104" spans="1:20" x14ac:dyDescent="0.25">
      <c r="A1104" s="112" t="s">
        <v>868</v>
      </c>
      <c r="B1104" s="79">
        <v>21500</v>
      </c>
      <c r="C1104" s="86">
        <f t="shared" si="88"/>
        <v>48695.440729483285</v>
      </c>
      <c r="D1104" s="79">
        <v>52700</v>
      </c>
      <c r="E1104" s="79">
        <v>25</v>
      </c>
      <c r="F1104" s="79">
        <v>304</v>
      </c>
      <c r="G1104" s="79">
        <v>362000</v>
      </c>
      <c r="H1104" s="79" t="s">
        <v>268</v>
      </c>
      <c r="I1104" s="79" t="s">
        <v>83</v>
      </c>
      <c r="J1104" s="79">
        <v>0</v>
      </c>
      <c r="K1104" s="79">
        <v>0</v>
      </c>
      <c r="L1104" s="79">
        <v>1</v>
      </c>
      <c r="M1104" s="34"/>
      <c r="N1104" s="35">
        <f t="shared" si="85"/>
        <v>228.04085776401178</v>
      </c>
      <c r="O1104" s="35">
        <f t="shared" si="86"/>
        <v>45184.902931681412</v>
      </c>
      <c r="P1104" s="35">
        <f t="shared" si="89"/>
        <v>141.89048393158134</v>
      </c>
      <c r="Q1104" s="35">
        <f t="shared" si="87"/>
        <v>34846.858071789757</v>
      </c>
      <c r="S1104" s="112">
        <v>13917</v>
      </c>
      <c r="T1104" s="35">
        <v>28841.52</v>
      </c>
    </row>
    <row r="1105" spans="1:20" x14ac:dyDescent="0.25">
      <c r="A1105" s="112" t="s">
        <v>869</v>
      </c>
      <c r="B1105" s="79">
        <v>18750</v>
      </c>
      <c r="C1105" s="86">
        <f t="shared" si="88"/>
        <v>45978.527607361961</v>
      </c>
      <c r="D1105" s="79">
        <v>52000</v>
      </c>
      <c r="E1105" s="79">
        <v>151</v>
      </c>
      <c r="F1105" s="79">
        <v>1153</v>
      </c>
      <c r="G1105" s="79">
        <v>362100</v>
      </c>
      <c r="H1105" s="79" t="s">
        <v>268</v>
      </c>
      <c r="I1105" s="79" t="s">
        <v>83</v>
      </c>
      <c r="J1105" s="79">
        <v>0</v>
      </c>
      <c r="K1105" s="79">
        <v>0</v>
      </c>
      <c r="L1105" s="79">
        <v>1</v>
      </c>
      <c r="M1105" s="34"/>
      <c r="N1105" s="35">
        <f t="shared" si="85"/>
        <v>198.87284107326607</v>
      </c>
      <c r="O1105" s="35">
        <f t="shared" si="86"/>
        <v>41684.740928791929</v>
      </c>
      <c r="P1105" s="35">
        <f t="shared" si="89"/>
        <v>123.74170110312326</v>
      </c>
      <c r="Q1105" s="35">
        <f t="shared" si="87"/>
        <v>32669.004132374794</v>
      </c>
      <c r="S1105" s="112">
        <v>13935</v>
      </c>
      <c r="T1105" s="35">
        <v>28855.78</v>
      </c>
    </row>
    <row r="1106" spans="1:20" x14ac:dyDescent="0.25">
      <c r="A1106" s="112" t="s">
        <v>1483</v>
      </c>
      <c r="B1106" s="79">
        <v>11883</v>
      </c>
      <c r="C1106" s="86">
        <f t="shared" si="88"/>
        <v>38832.169640548229</v>
      </c>
      <c r="D1106" s="79">
        <v>43400</v>
      </c>
      <c r="E1106" s="79">
        <v>407</v>
      </c>
      <c r="F1106" s="79">
        <v>3460</v>
      </c>
      <c r="G1106" s="79">
        <v>362400</v>
      </c>
      <c r="H1106" s="79" t="s">
        <v>1027</v>
      </c>
      <c r="I1106" s="79" t="s">
        <v>83</v>
      </c>
      <c r="J1106" s="79">
        <v>0</v>
      </c>
      <c r="K1106" s="79">
        <v>0</v>
      </c>
      <c r="L1106" s="79">
        <v>1</v>
      </c>
      <c r="M1106" s="34"/>
      <c r="N1106" s="35">
        <f t="shared" si="85"/>
        <v>126.0376517585931</v>
      </c>
      <c r="O1106" s="35">
        <f t="shared" si="86"/>
        <v>32944.518211031173</v>
      </c>
      <c r="P1106" s="35">
        <f t="shared" si="89"/>
        <v>78.422540491115399</v>
      </c>
      <c r="Q1106" s="35">
        <f t="shared" si="87"/>
        <v>27230.704858933848</v>
      </c>
      <c r="S1106" s="112">
        <v>13937</v>
      </c>
      <c r="T1106" s="35">
        <v>28857.360000000001</v>
      </c>
    </row>
    <row r="1107" spans="1:20" x14ac:dyDescent="0.25">
      <c r="A1107" s="112" t="s">
        <v>1484</v>
      </c>
      <c r="B1107" s="79">
        <v>6250</v>
      </c>
      <c r="C1107" s="86">
        <f t="shared" si="88"/>
        <v>36803.171953255427</v>
      </c>
      <c r="D1107" s="79">
        <v>40900</v>
      </c>
      <c r="E1107" s="79">
        <v>120</v>
      </c>
      <c r="F1107" s="79">
        <v>1078</v>
      </c>
      <c r="G1107" s="79">
        <v>362500</v>
      </c>
      <c r="H1107" s="79" t="s">
        <v>1027</v>
      </c>
      <c r="I1107" s="79" t="s">
        <v>83</v>
      </c>
      <c r="J1107" s="79">
        <v>0</v>
      </c>
      <c r="K1107" s="79">
        <v>0</v>
      </c>
      <c r="L1107" s="79">
        <v>1</v>
      </c>
      <c r="M1107" s="34"/>
      <c r="N1107" s="35">
        <f t="shared" si="85"/>
        <v>66.290947024422024</v>
      </c>
      <c r="O1107" s="35">
        <f t="shared" si="86"/>
        <v>25774.913642930642</v>
      </c>
      <c r="P1107" s="35">
        <f t="shared" si="89"/>
        <v>41.24723370104109</v>
      </c>
      <c r="Q1107" s="35">
        <f t="shared" si="87"/>
        <v>22769.66804412493</v>
      </c>
      <c r="S1107" s="112">
        <v>13943.5</v>
      </c>
      <c r="T1107" s="35">
        <v>28862.51</v>
      </c>
    </row>
    <row r="1108" spans="1:20" x14ac:dyDescent="0.25">
      <c r="A1108" s="112" t="s">
        <v>1485</v>
      </c>
      <c r="B1108" s="79">
        <v>6500</v>
      </c>
      <c r="C1108" s="86">
        <f t="shared" si="88"/>
        <v>27752.941176470587</v>
      </c>
      <c r="D1108" s="79">
        <v>33700</v>
      </c>
      <c r="E1108" s="79">
        <v>207</v>
      </c>
      <c r="F1108" s="79">
        <v>966</v>
      </c>
      <c r="G1108" s="79">
        <v>362700</v>
      </c>
      <c r="H1108" s="79" t="s">
        <v>1027</v>
      </c>
      <c r="I1108" s="79" t="s">
        <v>85</v>
      </c>
      <c r="J1108" s="79">
        <v>0</v>
      </c>
      <c r="K1108" s="79">
        <v>0</v>
      </c>
      <c r="L1108" s="79">
        <v>1</v>
      </c>
      <c r="M1108" s="34"/>
      <c r="N1108" s="35">
        <f t="shared" si="85"/>
        <v>68.942584905398903</v>
      </c>
      <c r="O1108" s="35">
        <f t="shared" si="86"/>
        <v>26093.110188647868</v>
      </c>
      <c r="P1108" s="35">
        <f t="shared" si="89"/>
        <v>42.897123049082737</v>
      </c>
      <c r="Q1108" s="35">
        <f t="shared" si="87"/>
        <v>22967.654765889929</v>
      </c>
      <c r="S1108" s="112">
        <v>13980</v>
      </c>
      <c r="T1108" s="35">
        <v>28891.42</v>
      </c>
    </row>
    <row r="1109" spans="1:20" x14ac:dyDescent="0.25">
      <c r="A1109" s="112" t="s">
        <v>1486</v>
      </c>
      <c r="B1109" s="79">
        <v>12000</v>
      </c>
      <c r="C1109" s="86">
        <f t="shared" si="88"/>
        <v>39377.958079783639</v>
      </c>
      <c r="D1109" s="79">
        <v>44800</v>
      </c>
      <c r="E1109" s="79">
        <v>358</v>
      </c>
      <c r="F1109" s="79">
        <v>2600</v>
      </c>
      <c r="G1109" s="79">
        <v>363100</v>
      </c>
      <c r="H1109" s="79" t="s">
        <v>1027</v>
      </c>
      <c r="I1109" s="79" t="s">
        <v>83</v>
      </c>
      <c r="J1109" s="79">
        <v>0</v>
      </c>
      <c r="K1109" s="79">
        <v>0</v>
      </c>
      <c r="L1109" s="79">
        <v>1</v>
      </c>
      <c r="M1109" s="34"/>
      <c r="N1109" s="35">
        <f t="shared" si="85"/>
        <v>127.27861828689028</v>
      </c>
      <c r="O1109" s="35">
        <f t="shared" si="86"/>
        <v>33093.434194426838</v>
      </c>
      <c r="P1109" s="35">
        <f t="shared" si="89"/>
        <v>79.1946887059989</v>
      </c>
      <c r="Q1109" s="35">
        <f t="shared" si="87"/>
        <v>27323.362644719869</v>
      </c>
      <c r="S1109" s="112">
        <v>13986.5</v>
      </c>
      <c r="T1109" s="35">
        <v>28896.57</v>
      </c>
    </row>
    <row r="1110" spans="1:20" x14ac:dyDescent="0.25">
      <c r="A1110" s="112" t="s">
        <v>1487</v>
      </c>
      <c r="B1110" s="79">
        <v>15000</v>
      </c>
      <c r="C1110" s="86">
        <f t="shared" si="88"/>
        <v>58313.878080415045</v>
      </c>
      <c r="D1110" s="79">
        <v>64000</v>
      </c>
      <c r="E1110" s="79">
        <v>822</v>
      </c>
      <c r="F1110" s="79">
        <v>8430</v>
      </c>
      <c r="G1110" s="79">
        <v>363200</v>
      </c>
      <c r="H1110" s="79" t="s">
        <v>1027</v>
      </c>
      <c r="I1110" s="79" t="s">
        <v>83</v>
      </c>
      <c r="J1110" s="79">
        <v>0</v>
      </c>
      <c r="K1110" s="79">
        <v>0</v>
      </c>
      <c r="L1110" s="79">
        <v>1</v>
      </c>
      <c r="M1110" s="34"/>
      <c r="N1110" s="35">
        <f t="shared" si="85"/>
        <v>159.09827285861286</v>
      </c>
      <c r="O1110" s="35">
        <f t="shared" si="86"/>
        <v>36911.79274303354</v>
      </c>
      <c r="P1110" s="35">
        <f t="shared" si="89"/>
        <v>98.993360882498607</v>
      </c>
      <c r="Q1110" s="35">
        <f t="shared" si="87"/>
        <v>29699.203305899831</v>
      </c>
      <c r="S1110" s="112">
        <v>13998</v>
      </c>
      <c r="T1110" s="35">
        <v>28905.67</v>
      </c>
    </row>
    <row r="1111" spans="1:20" x14ac:dyDescent="0.25">
      <c r="A1111" s="112" t="s">
        <v>870</v>
      </c>
      <c r="B1111" s="79">
        <v>18229</v>
      </c>
      <c r="C1111" s="86">
        <f t="shared" si="88"/>
        <v>52056.213017751477</v>
      </c>
      <c r="D1111" s="79">
        <v>57500</v>
      </c>
      <c r="E1111" s="79">
        <v>176</v>
      </c>
      <c r="F1111" s="79">
        <v>1683</v>
      </c>
      <c r="G1111" s="79">
        <v>363600</v>
      </c>
      <c r="H1111" s="79" t="s">
        <v>268</v>
      </c>
      <c r="I1111" s="79" t="s">
        <v>83</v>
      </c>
      <c r="J1111" s="79">
        <v>0</v>
      </c>
      <c r="K1111" s="79">
        <v>0</v>
      </c>
      <c r="L1111" s="79">
        <v>1</v>
      </c>
      <c r="M1111" s="34"/>
      <c r="N1111" s="35">
        <f t="shared" si="85"/>
        <v>193.34682772931023</v>
      </c>
      <c r="O1111" s="35">
        <f t="shared" si="86"/>
        <v>41021.619327517226</v>
      </c>
      <c r="P1111" s="35">
        <f t="shared" si="89"/>
        <v>120.30333170180448</v>
      </c>
      <c r="Q1111" s="35">
        <f t="shared" si="87"/>
        <v>32256.399804216537</v>
      </c>
      <c r="S1111" s="112">
        <v>14000</v>
      </c>
      <c r="T1111" s="35">
        <v>28907.26</v>
      </c>
    </row>
    <row r="1112" spans="1:20" x14ac:dyDescent="0.25">
      <c r="A1112" s="112" t="s">
        <v>1488</v>
      </c>
      <c r="B1112" s="79">
        <v>10500</v>
      </c>
      <c r="C1112" s="86">
        <f t="shared" si="88"/>
        <v>39487.119057293785</v>
      </c>
      <c r="D1112" s="79">
        <v>44700</v>
      </c>
      <c r="E1112" s="79">
        <v>287</v>
      </c>
      <c r="F1112" s="79">
        <v>2174</v>
      </c>
      <c r="G1112" s="79">
        <v>363900</v>
      </c>
      <c r="H1112" s="79" t="s">
        <v>1027</v>
      </c>
      <c r="I1112" s="79" t="s">
        <v>83</v>
      </c>
      <c r="J1112" s="79">
        <v>0</v>
      </c>
      <c r="K1112" s="79">
        <v>0</v>
      </c>
      <c r="L1112" s="79">
        <v>1</v>
      </c>
      <c r="M1112" s="34"/>
      <c r="N1112" s="35">
        <f t="shared" si="85"/>
        <v>111.368791001029</v>
      </c>
      <c r="O1112" s="35">
        <f t="shared" si="86"/>
        <v>31184.25492012348</v>
      </c>
      <c r="P1112" s="35">
        <f t="shared" si="89"/>
        <v>69.295352617749018</v>
      </c>
      <c r="Q1112" s="35">
        <f t="shared" si="87"/>
        <v>26135.442314129883</v>
      </c>
      <c r="S1112" s="112">
        <v>14035</v>
      </c>
      <c r="T1112" s="35">
        <v>28934.97</v>
      </c>
    </row>
    <row r="1113" spans="1:20" x14ac:dyDescent="0.25">
      <c r="A1113" s="112" t="s">
        <v>871</v>
      </c>
      <c r="B1113" s="79">
        <v>15010.5</v>
      </c>
      <c r="C1113" s="86">
        <f t="shared" si="88"/>
        <v>43701.492537313432</v>
      </c>
      <c r="D1113" s="79">
        <v>48000</v>
      </c>
      <c r="E1113" s="79">
        <v>54</v>
      </c>
      <c r="F1113" s="79">
        <v>549</v>
      </c>
      <c r="G1113" s="79">
        <v>364100</v>
      </c>
      <c r="H1113" s="79" t="s">
        <v>268</v>
      </c>
      <c r="I1113" s="79" t="s">
        <v>83</v>
      </c>
      <c r="J1113" s="79">
        <v>0</v>
      </c>
      <c r="K1113" s="79">
        <v>0</v>
      </c>
      <c r="L1113" s="79">
        <v>1</v>
      </c>
      <c r="M1113" s="34"/>
      <c r="N1113" s="35">
        <f t="shared" si="85"/>
        <v>159.20964164961387</v>
      </c>
      <c r="O1113" s="35">
        <f t="shared" si="86"/>
        <v>36925.156997953665</v>
      </c>
      <c r="P1113" s="35">
        <f t="shared" si="89"/>
        <v>99.062656235116364</v>
      </c>
      <c r="Q1113" s="35">
        <f t="shared" si="87"/>
        <v>29707.518748213963</v>
      </c>
      <c r="S1113" s="112">
        <v>14037</v>
      </c>
      <c r="T1113" s="35">
        <v>28936.560000000001</v>
      </c>
    </row>
    <row r="1114" spans="1:20" x14ac:dyDescent="0.25">
      <c r="A1114" s="112" t="s">
        <v>1489</v>
      </c>
      <c r="B1114" s="79">
        <v>14750</v>
      </c>
      <c r="C1114" s="86">
        <f t="shared" si="88"/>
        <v>51385.652487382838</v>
      </c>
      <c r="D1114" s="79">
        <v>56700</v>
      </c>
      <c r="E1114" s="79">
        <v>650</v>
      </c>
      <c r="F1114" s="79">
        <v>6285</v>
      </c>
      <c r="G1114" s="79">
        <v>364400</v>
      </c>
      <c r="H1114" s="79" t="s">
        <v>1027</v>
      </c>
      <c r="I1114" s="79" t="s">
        <v>83</v>
      </c>
      <c r="J1114" s="79">
        <v>0</v>
      </c>
      <c r="K1114" s="79">
        <v>0</v>
      </c>
      <c r="L1114" s="79">
        <v>1</v>
      </c>
      <c r="M1114" s="34"/>
      <c r="N1114" s="35">
        <f t="shared" si="85"/>
        <v>156.44663497763597</v>
      </c>
      <c r="O1114" s="35">
        <f t="shared" si="86"/>
        <v>36593.596197316314</v>
      </c>
      <c r="P1114" s="35">
        <f t="shared" si="89"/>
        <v>97.343471534456967</v>
      </c>
      <c r="Q1114" s="35">
        <f t="shared" si="87"/>
        <v>29501.216584134836</v>
      </c>
      <c r="S1114" s="112">
        <v>14048</v>
      </c>
      <c r="T1114" s="35">
        <v>28945.27</v>
      </c>
    </row>
    <row r="1115" spans="1:20" x14ac:dyDescent="0.25">
      <c r="A1115" s="112" t="s">
        <v>872</v>
      </c>
      <c r="B1115" s="79">
        <v>17654</v>
      </c>
      <c r="C1115" s="86">
        <f t="shared" si="88"/>
        <v>37738.59375</v>
      </c>
      <c r="D1115" s="79">
        <v>42900</v>
      </c>
      <c r="E1115" s="79">
        <v>77</v>
      </c>
      <c r="F1115" s="79">
        <v>563</v>
      </c>
      <c r="G1115" s="79">
        <v>364500</v>
      </c>
      <c r="H1115" s="79" t="s">
        <v>268</v>
      </c>
      <c r="I1115" s="79" t="s">
        <v>83</v>
      </c>
      <c r="J1115" s="79">
        <v>0</v>
      </c>
      <c r="K1115" s="79">
        <v>0</v>
      </c>
      <c r="L1115" s="79">
        <v>1</v>
      </c>
      <c r="M1115" s="34"/>
      <c r="N1115" s="35">
        <f t="shared" si="85"/>
        <v>187.24806060306344</v>
      </c>
      <c r="O1115" s="35">
        <f t="shared" si="86"/>
        <v>40289.767272367608</v>
      </c>
      <c r="P1115" s="35">
        <f t="shared" si="89"/>
        <v>116.5085862013087</v>
      </c>
      <c r="Q1115" s="35">
        <f t="shared" si="87"/>
        <v>31801.030344157043</v>
      </c>
      <c r="S1115" s="112">
        <v>14052</v>
      </c>
      <c r="T1115" s="35">
        <v>28948.44</v>
      </c>
    </row>
    <row r="1116" spans="1:20" x14ac:dyDescent="0.25">
      <c r="A1116" s="112" t="s">
        <v>1490</v>
      </c>
      <c r="B1116" s="79">
        <v>12301.5</v>
      </c>
      <c r="C1116" s="86">
        <f t="shared" si="88"/>
        <v>43295.308871342313</v>
      </c>
      <c r="D1116" s="79">
        <v>48600</v>
      </c>
      <c r="E1116" s="79">
        <v>235</v>
      </c>
      <c r="F1116" s="79">
        <v>1918</v>
      </c>
      <c r="G1116" s="79">
        <v>364600</v>
      </c>
      <c r="H1116" s="79" t="s">
        <v>1027</v>
      </c>
      <c r="I1116" s="79" t="s">
        <v>83</v>
      </c>
      <c r="J1116" s="79">
        <v>0</v>
      </c>
      <c r="K1116" s="79">
        <v>0</v>
      </c>
      <c r="L1116" s="79">
        <v>1</v>
      </c>
      <c r="M1116" s="34"/>
      <c r="N1116" s="35">
        <f t="shared" si="85"/>
        <v>130.47649357134841</v>
      </c>
      <c r="O1116" s="35">
        <f t="shared" si="86"/>
        <v>33477.179228561807</v>
      </c>
      <c r="P1116" s="35">
        <f t="shared" si="89"/>
        <v>81.184455259737121</v>
      </c>
      <c r="Q1116" s="35">
        <f t="shared" si="87"/>
        <v>27562.134631168454</v>
      </c>
      <c r="S1116" s="112">
        <v>14060.5</v>
      </c>
      <c r="T1116" s="35">
        <v>28955.17</v>
      </c>
    </row>
    <row r="1117" spans="1:20" x14ac:dyDescent="0.25">
      <c r="A1117" s="112" t="s">
        <v>873</v>
      </c>
      <c r="B1117" s="79">
        <v>16000</v>
      </c>
      <c r="C1117" s="86">
        <f t="shared" si="88"/>
        <v>61579.620034542313</v>
      </c>
      <c r="D1117" s="79">
        <v>67400</v>
      </c>
      <c r="E1117" s="79">
        <v>50</v>
      </c>
      <c r="F1117" s="79">
        <v>529</v>
      </c>
      <c r="G1117" s="79">
        <v>364700</v>
      </c>
      <c r="H1117" s="79" t="s">
        <v>268</v>
      </c>
      <c r="I1117" s="79" t="s">
        <v>83</v>
      </c>
      <c r="J1117" s="79">
        <v>0</v>
      </c>
      <c r="K1117" s="79">
        <v>0</v>
      </c>
      <c r="L1117" s="79">
        <v>1</v>
      </c>
      <c r="M1117" s="34"/>
      <c r="N1117" s="35">
        <f t="shared" si="85"/>
        <v>169.70482438252037</v>
      </c>
      <c r="O1117" s="35">
        <f t="shared" si="86"/>
        <v>38184.578925902446</v>
      </c>
      <c r="P1117" s="35">
        <f t="shared" si="89"/>
        <v>105.59291827466519</v>
      </c>
      <c r="Q1117" s="35">
        <f t="shared" si="87"/>
        <v>30491.150192959823</v>
      </c>
      <c r="S1117" s="112">
        <v>14066</v>
      </c>
      <c r="T1117" s="35">
        <v>28959.52</v>
      </c>
    </row>
    <row r="1118" spans="1:20" x14ac:dyDescent="0.25">
      <c r="A1118" s="112" t="s">
        <v>874</v>
      </c>
      <c r="B1118" s="79">
        <v>15250</v>
      </c>
      <c r="C1118" s="86">
        <f t="shared" si="88"/>
        <v>41308.771929824565</v>
      </c>
      <c r="D1118" s="79">
        <v>48800</v>
      </c>
      <c r="E1118" s="79">
        <v>70</v>
      </c>
      <c r="F1118" s="79">
        <v>386</v>
      </c>
      <c r="G1118" s="79">
        <v>365100</v>
      </c>
      <c r="H1118" s="79" t="s">
        <v>268</v>
      </c>
      <c r="I1118" s="79" t="s">
        <v>83</v>
      </c>
      <c r="J1118" s="79">
        <v>0</v>
      </c>
      <c r="K1118" s="79">
        <v>0</v>
      </c>
      <c r="L1118" s="79">
        <v>1</v>
      </c>
      <c r="M1118" s="34"/>
      <c r="N1118" s="35">
        <f t="shared" si="85"/>
        <v>161.74991073958972</v>
      </c>
      <c r="O1118" s="35">
        <f t="shared" si="86"/>
        <v>37229.989288750767</v>
      </c>
      <c r="P1118" s="35">
        <f t="shared" si="89"/>
        <v>100.64325023054025</v>
      </c>
      <c r="Q1118" s="35">
        <f t="shared" si="87"/>
        <v>29897.19002766483</v>
      </c>
      <c r="S1118" s="112">
        <v>14074</v>
      </c>
      <c r="T1118" s="35">
        <v>28965.86</v>
      </c>
    </row>
    <row r="1119" spans="1:20" x14ac:dyDescent="0.25">
      <c r="A1119" s="112" t="s">
        <v>1491</v>
      </c>
      <c r="B1119" s="79">
        <v>12405.5</v>
      </c>
      <c r="C1119" s="86">
        <f t="shared" si="88"/>
        <v>51011.359638100024</v>
      </c>
      <c r="D1119" s="79">
        <v>57200</v>
      </c>
      <c r="E1119" s="79">
        <v>861</v>
      </c>
      <c r="F1119" s="79">
        <v>7097</v>
      </c>
      <c r="G1119" s="79">
        <v>365200</v>
      </c>
      <c r="H1119" s="79" t="s">
        <v>1027</v>
      </c>
      <c r="I1119" s="79" t="s">
        <v>83</v>
      </c>
      <c r="J1119" s="79">
        <v>0</v>
      </c>
      <c r="K1119" s="79">
        <v>0</v>
      </c>
      <c r="L1119" s="79">
        <v>1</v>
      </c>
      <c r="M1119" s="34"/>
      <c r="N1119" s="35">
        <f t="shared" si="85"/>
        <v>131.57957492983479</v>
      </c>
      <c r="O1119" s="35">
        <f t="shared" si="86"/>
        <v>33609.548991580174</v>
      </c>
      <c r="P1119" s="35">
        <f t="shared" si="89"/>
        <v>81.870809228522432</v>
      </c>
      <c r="Q1119" s="35">
        <f t="shared" si="87"/>
        <v>27644.497107422692</v>
      </c>
      <c r="S1119" s="112">
        <v>14079.5</v>
      </c>
      <c r="T1119" s="35">
        <v>28970.22</v>
      </c>
    </row>
    <row r="1120" spans="1:20" x14ac:dyDescent="0.25">
      <c r="A1120" s="112" t="s">
        <v>545</v>
      </c>
      <c r="B1120" s="79">
        <v>15750</v>
      </c>
      <c r="C1120" s="86">
        <f t="shared" si="88"/>
        <v>49007.547169811318</v>
      </c>
      <c r="D1120" s="79">
        <v>55500</v>
      </c>
      <c r="E1120" s="79">
        <v>62</v>
      </c>
      <c r="F1120" s="79">
        <v>468</v>
      </c>
      <c r="G1120" s="79">
        <v>365400</v>
      </c>
      <c r="H1120" s="79" t="s">
        <v>268</v>
      </c>
      <c r="I1120" s="79" t="s">
        <v>83</v>
      </c>
      <c r="J1120" s="79">
        <v>0</v>
      </c>
      <c r="K1120" s="79">
        <v>0</v>
      </c>
      <c r="L1120" s="79">
        <v>1</v>
      </c>
      <c r="M1120" s="34"/>
      <c r="N1120" s="35">
        <f t="shared" si="85"/>
        <v>167.05318650154351</v>
      </c>
      <c r="O1120" s="35">
        <f t="shared" si="86"/>
        <v>37866.38238018522</v>
      </c>
      <c r="P1120" s="35">
        <f t="shared" si="89"/>
        <v>103.94302892662355</v>
      </c>
      <c r="Q1120" s="35">
        <f t="shared" si="87"/>
        <v>30293.163471194825</v>
      </c>
      <c r="S1120" s="112">
        <v>14084</v>
      </c>
      <c r="T1120" s="35">
        <v>28973.78</v>
      </c>
    </row>
    <row r="1121" spans="1:20" x14ac:dyDescent="0.25">
      <c r="A1121" s="112" t="s">
        <v>1492</v>
      </c>
      <c r="B1121" s="79">
        <v>11000</v>
      </c>
      <c r="C1121" s="86">
        <f t="shared" si="88"/>
        <v>45185.48717141508</v>
      </c>
      <c r="D1121" s="79">
        <v>50700</v>
      </c>
      <c r="E1121" s="79">
        <v>691</v>
      </c>
      <c r="F1121" s="79">
        <v>5662</v>
      </c>
      <c r="G1121" s="79">
        <v>365600</v>
      </c>
      <c r="H1121" s="79" t="s">
        <v>1027</v>
      </c>
      <c r="I1121" s="79" t="s">
        <v>83</v>
      </c>
      <c r="J1121" s="79">
        <v>0</v>
      </c>
      <c r="K1121" s="79">
        <v>0</v>
      </c>
      <c r="L1121" s="79">
        <v>1</v>
      </c>
      <c r="M1121" s="34"/>
      <c r="N1121" s="35">
        <f t="shared" si="85"/>
        <v>116.67206676298275</v>
      </c>
      <c r="O1121" s="35">
        <f t="shared" si="86"/>
        <v>31820.648011557932</v>
      </c>
      <c r="P1121" s="35">
        <f t="shared" si="89"/>
        <v>72.595131313832312</v>
      </c>
      <c r="Q1121" s="35">
        <f t="shared" si="87"/>
        <v>26531.415757659877</v>
      </c>
      <c r="S1121" s="112">
        <v>14099</v>
      </c>
      <c r="T1121" s="35">
        <v>28985.66</v>
      </c>
    </row>
    <row r="1122" spans="1:20" x14ac:dyDescent="0.25">
      <c r="A1122" s="112" t="s">
        <v>1493</v>
      </c>
      <c r="B1122" s="79">
        <v>18500</v>
      </c>
      <c r="C1122" s="86">
        <f t="shared" si="88"/>
        <v>58090.8981774528</v>
      </c>
      <c r="D1122" s="79">
        <v>64700</v>
      </c>
      <c r="E1122" s="79">
        <v>936</v>
      </c>
      <c r="F1122" s="79">
        <v>8227</v>
      </c>
      <c r="G1122" s="79">
        <v>365800</v>
      </c>
      <c r="H1122" s="79" t="s">
        <v>1027</v>
      </c>
      <c r="I1122" s="79" t="s">
        <v>83</v>
      </c>
      <c r="J1122" s="79">
        <v>0</v>
      </c>
      <c r="K1122" s="79">
        <v>0</v>
      </c>
      <c r="L1122" s="79">
        <v>1</v>
      </c>
      <c r="M1122" s="34"/>
      <c r="N1122" s="35">
        <f t="shared" si="85"/>
        <v>196.22120319228918</v>
      </c>
      <c r="O1122" s="35">
        <f t="shared" si="86"/>
        <v>41366.544383074703</v>
      </c>
      <c r="P1122" s="35">
        <f t="shared" si="89"/>
        <v>122.09181175508162</v>
      </c>
      <c r="Q1122" s="35">
        <f t="shared" si="87"/>
        <v>32471.017410609795</v>
      </c>
      <c r="S1122" s="112">
        <v>14113</v>
      </c>
      <c r="T1122" s="35">
        <v>28996.75</v>
      </c>
    </row>
    <row r="1123" spans="1:20" x14ac:dyDescent="0.25">
      <c r="A1123" s="112" t="s">
        <v>1494</v>
      </c>
      <c r="B1123" s="79">
        <v>15000</v>
      </c>
      <c r="C1123" s="86">
        <f t="shared" si="88"/>
        <v>97844.900662251661</v>
      </c>
      <c r="D1123" s="79">
        <v>103900</v>
      </c>
      <c r="E1123" s="79">
        <v>44</v>
      </c>
      <c r="F1123" s="79">
        <v>711</v>
      </c>
      <c r="G1123" s="79">
        <v>365900</v>
      </c>
      <c r="H1123" s="79" t="s">
        <v>1027</v>
      </c>
      <c r="I1123" s="79" t="s">
        <v>83</v>
      </c>
      <c r="J1123" s="79">
        <v>0</v>
      </c>
      <c r="K1123" s="79">
        <v>0</v>
      </c>
      <c r="L1123" s="79">
        <v>1</v>
      </c>
      <c r="M1123" s="34"/>
      <c r="N1123" s="35">
        <f t="shared" si="85"/>
        <v>159.09827285861286</v>
      </c>
      <c r="O1123" s="35">
        <f t="shared" si="86"/>
        <v>36911.79274303354</v>
      </c>
      <c r="P1123" s="35">
        <f t="shared" si="89"/>
        <v>98.993360882498607</v>
      </c>
      <c r="Q1123" s="35">
        <f t="shared" si="87"/>
        <v>29699.203305899831</v>
      </c>
      <c r="S1123" s="112">
        <v>14119</v>
      </c>
      <c r="T1123" s="35">
        <v>29001.5</v>
      </c>
    </row>
    <row r="1124" spans="1:20" x14ac:dyDescent="0.25">
      <c r="A1124" s="112" t="s">
        <v>1495</v>
      </c>
      <c r="B1124" s="79">
        <v>9000</v>
      </c>
      <c r="C1124" s="86">
        <f t="shared" si="88"/>
        <v>37549.451913133402</v>
      </c>
      <c r="D1124" s="79">
        <v>42300</v>
      </c>
      <c r="E1124" s="79">
        <v>543</v>
      </c>
      <c r="F1124" s="79">
        <v>4292</v>
      </c>
      <c r="G1124" s="79">
        <v>366100</v>
      </c>
      <c r="H1124" s="79" t="s">
        <v>1027</v>
      </c>
      <c r="I1124" s="79" t="s">
        <v>83</v>
      </c>
      <c r="J1124" s="79">
        <v>0</v>
      </c>
      <c r="K1124" s="79">
        <v>0</v>
      </c>
      <c r="L1124" s="79">
        <v>1</v>
      </c>
      <c r="M1124" s="34"/>
      <c r="N1124" s="35">
        <f t="shared" si="85"/>
        <v>95.458963715167712</v>
      </c>
      <c r="O1124" s="35">
        <f t="shared" si="86"/>
        <v>29275.075645820125</v>
      </c>
      <c r="P1124" s="35">
        <f t="shared" si="89"/>
        <v>59.396016529499171</v>
      </c>
      <c r="Q1124" s="35">
        <f t="shared" si="87"/>
        <v>24947.5219835399</v>
      </c>
      <c r="S1124" s="112">
        <v>14125</v>
      </c>
      <c r="T1124" s="35">
        <v>29006.25</v>
      </c>
    </row>
    <row r="1125" spans="1:20" x14ac:dyDescent="0.25">
      <c r="A1125" s="112" t="s">
        <v>875</v>
      </c>
      <c r="B1125" s="79">
        <v>7500</v>
      </c>
      <c r="C1125" s="86">
        <f t="shared" si="88"/>
        <v>38640</v>
      </c>
      <c r="D1125" s="79">
        <v>44100</v>
      </c>
      <c r="E1125" s="79">
        <v>156</v>
      </c>
      <c r="F1125" s="79">
        <v>1104</v>
      </c>
      <c r="G1125" s="79">
        <v>366300</v>
      </c>
      <c r="H1125" s="79" t="s">
        <v>268</v>
      </c>
      <c r="I1125" s="79" t="s">
        <v>83</v>
      </c>
      <c r="J1125" s="79">
        <v>0</v>
      </c>
      <c r="K1125" s="79">
        <v>0</v>
      </c>
      <c r="L1125" s="79">
        <v>1</v>
      </c>
      <c r="M1125" s="34"/>
      <c r="N1125" s="35">
        <f t="shared" si="85"/>
        <v>79.549136429306429</v>
      </c>
      <c r="O1125" s="35">
        <f t="shared" si="86"/>
        <v>27365.89637151677</v>
      </c>
      <c r="P1125" s="35">
        <f t="shared" si="89"/>
        <v>49.496680441249303</v>
      </c>
      <c r="Q1125" s="35">
        <f t="shared" si="87"/>
        <v>23759.601652949917</v>
      </c>
      <c r="S1125" s="112">
        <v>14151</v>
      </c>
      <c r="T1125" s="35">
        <v>29026.84</v>
      </c>
    </row>
    <row r="1126" spans="1:20" x14ac:dyDescent="0.25">
      <c r="A1126" s="112" t="s">
        <v>1496</v>
      </c>
      <c r="B1126" s="79">
        <v>10500</v>
      </c>
      <c r="C1126" s="86">
        <f t="shared" si="88"/>
        <v>38649.15887850467</v>
      </c>
      <c r="D1126" s="79">
        <v>43600</v>
      </c>
      <c r="E1126" s="79">
        <v>243</v>
      </c>
      <c r="F1126" s="79">
        <v>1897</v>
      </c>
      <c r="G1126" s="79">
        <v>366500</v>
      </c>
      <c r="H1126" s="79" t="s">
        <v>1027</v>
      </c>
      <c r="I1126" s="79" t="s">
        <v>83</v>
      </c>
      <c r="J1126" s="79">
        <v>0</v>
      </c>
      <c r="K1126" s="79">
        <v>0</v>
      </c>
      <c r="L1126" s="79">
        <v>1</v>
      </c>
      <c r="M1126" s="34"/>
      <c r="N1126" s="35">
        <f t="shared" si="85"/>
        <v>111.368791001029</v>
      </c>
      <c r="O1126" s="35">
        <f t="shared" si="86"/>
        <v>31184.25492012348</v>
      </c>
      <c r="P1126" s="35">
        <f t="shared" si="89"/>
        <v>69.295352617749018</v>
      </c>
      <c r="Q1126" s="35">
        <f t="shared" si="87"/>
        <v>26135.442314129883</v>
      </c>
      <c r="S1126" s="112">
        <v>14160</v>
      </c>
      <c r="T1126" s="35">
        <v>29033.97</v>
      </c>
    </row>
    <row r="1127" spans="1:20" x14ac:dyDescent="0.25">
      <c r="A1127" s="112" t="s">
        <v>1497</v>
      </c>
      <c r="B1127" s="79">
        <v>5250</v>
      </c>
      <c r="C1127" s="86">
        <f t="shared" si="88"/>
        <v>34084.219133278821</v>
      </c>
      <c r="D1127" s="79">
        <v>39700</v>
      </c>
      <c r="E1127" s="79">
        <v>173</v>
      </c>
      <c r="F1127" s="79">
        <v>1050</v>
      </c>
      <c r="G1127" s="79">
        <v>366800</v>
      </c>
      <c r="H1127" s="79" t="s">
        <v>1027</v>
      </c>
      <c r="I1127" s="79" t="s">
        <v>85</v>
      </c>
      <c r="J1127" s="79">
        <v>0</v>
      </c>
      <c r="K1127" s="79">
        <v>0</v>
      </c>
      <c r="L1127" s="79">
        <v>1</v>
      </c>
      <c r="M1127" s="34"/>
      <c r="N1127" s="35">
        <f t="shared" si="85"/>
        <v>55.684395500514498</v>
      </c>
      <c r="O1127" s="35">
        <f t="shared" si="86"/>
        <v>24502.12746006174</v>
      </c>
      <c r="P1127" s="35">
        <f t="shared" si="89"/>
        <v>34.647676308874509</v>
      </c>
      <c r="Q1127" s="35">
        <f t="shared" si="87"/>
        <v>21977.721157064942</v>
      </c>
      <c r="S1127" s="112">
        <v>14187.5</v>
      </c>
      <c r="T1127" s="35">
        <v>29055.75</v>
      </c>
    </row>
    <row r="1128" spans="1:20" x14ac:dyDescent="0.25">
      <c r="A1128" s="112" t="s">
        <v>876</v>
      </c>
      <c r="B1128" s="79">
        <v>7500</v>
      </c>
      <c r="C1128" s="86">
        <f t="shared" si="88"/>
        <v>49549.105930285194</v>
      </c>
      <c r="D1128" s="79">
        <v>67700</v>
      </c>
      <c r="E1128" s="79">
        <v>2369</v>
      </c>
      <c r="F1128" s="79">
        <v>6467</v>
      </c>
      <c r="G1128" s="79">
        <v>367000</v>
      </c>
      <c r="H1128" s="79" t="s">
        <v>268</v>
      </c>
      <c r="I1128" s="79" t="s">
        <v>83</v>
      </c>
      <c r="J1128" s="79">
        <v>0</v>
      </c>
      <c r="K1128" s="79">
        <v>0</v>
      </c>
      <c r="L1128" s="79">
        <v>1</v>
      </c>
      <c r="M1128" s="34"/>
      <c r="N1128" s="35">
        <f t="shared" si="85"/>
        <v>79.549136429306429</v>
      </c>
      <c r="O1128" s="35">
        <f t="shared" si="86"/>
        <v>27365.89637151677</v>
      </c>
      <c r="P1128" s="35">
        <f t="shared" si="89"/>
        <v>49.496680441249303</v>
      </c>
      <c r="Q1128" s="35">
        <f t="shared" si="87"/>
        <v>23759.601652949917</v>
      </c>
      <c r="S1128" s="112">
        <v>14190</v>
      </c>
      <c r="T1128" s="35">
        <v>29057.73</v>
      </c>
    </row>
    <row r="1129" spans="1:20" x14ac:dyDescent="0.25">
      <c r="A1129" s="112" t="s">
        <v>1498</v>
      </c>
      <c r="B1129" s="79">
        <v>6500</v>
      </c>
      <c r="C1129" s="86">
        <f t="shared" si="88"/>
        <v>31459.659969088098</v>
      </c>
      <c r="D1129" s="79">
        <v>39600</v>
      </c>
      <c r="E1129" s="79">
        <v>399</v>
      </c>
      <c r="F1129" s="79">
        <v>1542</v>
      </c>
      <c r="G1129" s="79">
        <v>367100</v>
      </c>
      <c r="H1129" s="79" t="s">
        <v>1027</v>
      </c>
      <c r="I1129" s="79" t="s">
        <v>83</v>
      </c>
      <c r="J1129" s="79">
        <v>0</v>
      </c>
      <c r="K1129" s="79">
        <v>0</v>
      </c>
      <c r="L1129" s="79">
        <v>1</v>
      </c>
      <c r="M1129" s="34"/>
      <c r="N1129" s="35">
        <f t="shared" si="85"/>
        <v>68.942584905398903</v>
      </c>
      <c r="O1129" s="35">
        <f t="shared" si="86"/>
        <v>26093.110188647868</v>
      </c>
      <c r="P1129" s="35">
        <f t="shared" si="89"/>
        <v>42.897123049082737</v>
      </c>
      <c r="Q1129" s="35">
        <f t="shared" si="87"/>
        <v>22967.654765889929</v>
      </c>
      <c r="S1129" s="112">
        <v>14195</v>
      </c>
      <c r="T1129" s="35">
        <v>29061.69</v>
      </c>
    </row>
    <row r="1130" spans="1:20" x14ac:dyDescent="0.25">
      <c r="A1130" s="112" t="s">
        <v>877</v>
      </c>
      <c r="B1130" s="79">
        <v>3500</v>
      </c>
      <c r="C1130" s="86">
        <f t="shared" si="88"/>
        <v>29032.09109730849</v>
      </c>
      <c r="D1130" s="79">
        <v>39500</v>
      </c>
      <c r="E1130" s="79">
        <v>128</v>
      </c>
      <c r="F1130" s="79">
        <v>355</v>
      </c>
      <c r="G1130" s="79">
        <v>367200</v>
      </c>
      <c r="H1130" s="79" t="s">
        <v>268</v>
      </c>
      <c r="I1130" s="79" t="s">
        <v>85</v>
      </c>
      <c r="J1130" s="79">
        <v>0</v>
      </c>
      <c r="K1130" s="79">
        <v>0</v>
      </c>
      <c r="L1130" s="79">
        <v>1</v>
      </c>
      <c r="M1130" s="34"/>
      <c r="N1130" s="35">
        <f t="shared" si="85"/>
        <v>37.122930333676329</v>
      </c>
      <c r="O1130" s="35">
        <f t="shared" si="86"/>
        <v>22274.751640041159</v>
      </c>
      <c r="P1130" s="35">
        <f t="shared" si="89"/>
        <v>23.098450872583008</v>
      </c>
      <c r="Q1130" s="35">
        <f t="shared" si="87"/>
        <v>20591.81410470996</v>
      </c>
      <c r="S1130" s="112">
        <v>14214.5</v>
      </c>
      <c r="T1130" s="35">
        <v>29077.13</v>
      </c>
    </row>
    <row r="1131" spans="1:20" x14ac:dyDescent="0.25">
      <c r="A1131" s="112" t="s">
        <v>1499</v>
      </c>
      <c r="B1131" s="79">
        <v>10383</v>
      </c>
      <c r="C1131" s="86">
        <f t="shared" si="88"/>
        <v>50335.703570357036</v>
      </c>
      <c r="D1131" s="79">
        <v>59800</v>
      </c>
      <c r="E1131" s="79">
        <v>1055</v>
      </c>
      <c r="F1131" s="79">
        <v>5611</v>
      </c>
      <c r="G1131" s="79">
        <v>367500</v>
      </c>
      <c r="H1131" s="79" t="s">
        <v>1027</v>
      </c>
      <c r="I1131" s="79" t="s">
        <v>83</v>
      </c>
      <c r="J1131" s="79">
        <v>0</v>
      </c>
      <c r="K1131" s="79">
        <v>0</v>
      </c>
      <c r="L1131" s="79">
        <v>1</v>
      </c>
      <c r="M1131" s="34"/>
      <c r="N1131" s="35">
        <f t="shared" si="85"/>
        <v>110.12782447273182</v>
      </c>
      <c r="O1131" s="35">
        <f t="shared" si="86"/>
        <v>31035.338936727818</v>
      </c>
      <c r="P1131" s="35">
        <f t="shared" si="89"/>
        <v>68.523204402865545</v>
      </c>
      <c r="Q1131" s="35">
        <f t="shared" si="87"/>
        <v>26042.784528343866</v>
      </c>
      <c r="S1131" s="112">
        <v>14225</v>
      </c>
      <c r="T1131" s="35">
        <v>29085.439999999999</v>
      </c>
    </row>
    <row r="1132" spans="1:20" x14ac:dyDescent="0.25">
      <c r="A1132" s="112" t="s">
        <v>1500</v>
      </c>
      <c r="B1132" s="79">
        <v>6500</v>
      </c>
      <c r="C1132" s="86">
        <f t="shared" si="88"/>
        <v>37591.046719843725</v>
      </c>
      <c r="D1132" s="79">
        <v>47800</v>
      </c>
      <c r="E1132" s="79">
        <v>1312</v>
      </c>
      <c r="F1132" s="79">
        <v>4831</v>
      </c>
      <c r="G1132" s="79">
        <v>367700</v>
      </c>
      <c r="H1132" s="79" t="s">
        <v>1027</v>
      </c>
      <c r="I1132" s="79" t="s">
        <v>83</v>
      </c>
      <c r="J1132" s="79">
        <v>0</v>
      </c>
      <c r="K1132" s="79">
        <v>0</v>
      </c>
      <c r="L1132" s="79">
        <v>1</v>
      </c>
      <c r="M1132" s="34"/>
      <c r="N1132" s="35">
        <f t="shared" si="85"/>
        <v>68.942584905398903</v>
      </c>
      <c r="O1132" s="35">
        <f t="shared" si="86"/>
        <v>26093.110188647868</v>
      </c>
      <c r="P1132" s="35">
        <f t="shared" si="89"/>
        <v>42.897123049082737</v>
      </c>
      <c r="Q1132" s="35">
        <f t="shared" si="87"/>
        <v>22967.654765889929</v>
      </c>
      <c r="S1132" s="112">
        <v>14245</v>
      </c>
      <c r="T1132" s="35">
        <v>29101.279999999999</v>
      </c>
    </row>
    <row r="1133" spans="1:20" x14ac:dyDescent="0.25">
      <c r="A1133" s="112" t="s">
        <v>1501</v>
      </c>
      <c r="B1133" s="79">
        <v>5948.5</v>
      </c>
      <c r="C1133" s="86">
        <f t="shared" si="88"/>
        <v>33315.09082440615</v>
      </c>
      <c r="D1133" s="79">
        <v>42500</v>
      </c>
      <c r="E1133" s="79">
        <v>464</v>
      </c>
      <c r="F1133" s="79">
        <v>1683</v>
      </c>
      <c r="G1133" s="79">
        <v>367800</v>
      </c>
      <c r="H1133" s="79" t="s">
        <v>1027</v>
      </c>
      <c r="I1133" s="79" t="s">
        <v>83</v>
      </c>
      <c r="J1133" s="79">
        <v>0</v>
      </c>
      <c r="K1133" s="79">
        <v>0</v>
      </c>
      <c r="L1133" s="79">
        <v>1</v>
      </c>
      <c r="M1133" s="34"/>
      <c r="N1133" s="35">
        <f t="shared" si="85"/>
        <v>63.093071739963904</v>
      </c>
      <c r="O1133" s="35">
        <f t="shared" si="86"/>
        <v>25391.16860879567</v>
      </c>
      <c r="P1133" s="35">
        <f t="shared" si="89"/>
        <v>39.257467147302862</v>
      </c>
      <c r="Q1133" s="35">
        <f t="shared" si="87"/>
        <v>22530.896057676342</v>
      </c>
      <c r="S1133" s="112">
        <v>14249</v>
      </c>
      <c r="T1133" s="35">
        <v>29104.45</v>
      </c>
    </row>
    <row r="1134" spans="1:20" x14ac:dyDescent="0.25">
      <c r="A1134" s="112" t="s">
        <v>1502</v>
      </c>
      <c r="B1134" s="79">
        <v>3500</v>
      </c>
      <c r="C1134" s="86">
        <f t="shared" si="88"/>
        <v>25605.326231691077</v>
      </c>
      <c r="D1134" s="79">
        <v>34400</v>
      </c>
      <c r="E1134" s="79">
        <v>384</v>
      </c>
      <c r="F1134" s="79">
        <v>1118</v>
      </c>
      <c r="G1134" s="79">
        <v>367900</v>
      </c>
      <c r="H1134" s="79" t="s">
        <v>1027</v>
      </c>
      <c r="I1134" s="79" t="s">
        <v>83</v>
      </c>
      <c r="J1134" s="79">
        <v>0</v>
      </c>
      <c r="K1134" s="79">
        <v>0</v>
      </c>
      <c r="L1134" s="79">
        <v>1</v>
      </c>
      <c r="M1134" s="34"/>
      <c r="N1134" s="35">
        <f t="shared" si="85"/>
        <v>37.122930333676329</v>
      </c>
      <c r="O1134" s="35">
        <f t="shared" si="86"/>
        <v>22274.751640041159</v>
      </c>
      <c r="P1134" s="35">
        <f t="shared" si="89"/>
        <v>23.098450872583008</v>
      </c>
      <c r="Q1134" s="35">
        <f t="shared" si="87"/>
        <v>20591.81410470996</v>
      </c>
      <c r="S1134" s="112">
        <v>14250</v>
      </c>
      <c r="T1134" s="35">
        <v>29105.24</v>
      </c>
    </row>
    <row r="1135" spans="1:20" x14ac:dyDescent="0.25">
      <c r="A1135" s="112" t="s">
        <v>1503</v>
      </c>
      <c r="B1135" s="79">
        <v>6467</v>
      </c>
      <c r="C1135" s="86">
        <f t="shared" si="88"/>
        <v>38592.159090909088</v>
      </c>
      <c r="D1135" s="79">
        <v>47900</v>
      </c>
      <c r="E1135" s="79">
        <v>1026</v>
      </c>
      <c r="F1135" s="79">
        <v>4254</v>
      </c>
      <c r="G1135" s="79">
        <v>368000</v>
      </c>
      <c r="H1135" s="79" t="s">
        <v>1027</v>
      </c>
      <c r="I1135" s="79" t="s">
        <v>83</v>
      </c>
      <c r="J1135" s="79">
        <v>0</v>
      </c>
      <c r="K1135" s="79">
        <v>0</v>
      </c>
      <c r="L1135" s="79">
        <v>1</v>
      </c>
      <c r="M1135" s="34"/>
      <c r="N1135" s="35">
        <f t="shared" si="85"/>
        <v>68.592568705109954</v>
      </c>
      <c r="O1135" s="35">
        <f t="shared" si="86"/>
        <v>26051.108244613195</v>
      </c>
      <c r="P1135" s="35">
        <f t="shared" si="89"/>
        <v>42.679337655141239</v>
      </c>
      <c r="Q1135" s="35">
        <f t="shared" si="87"/>
        <v>22941.520518616948</v>
      </c>
      <c r="S1135" s="112">
        <v>14252</v>
      </c>
      <c r="T1135" s="35">
        <v>29106.83</v>
      </c>
    </row>
    <row r="1136" spans="1:20" x14ac:dyDescent="0.25">
      <c r="A1136" s="112" t="s">
        <v>576</v>
      </c>
      <c r="B1136" s="79">
        <v>14983</v>
      </c>
      <c r="C1136" s="86">
        <f t="shared" si="88"/>
        <v>45420</v>
      </c>
      <c r="D1136" s="79">
        <v>52200</v>
      </c>
      <c r="E1136" s="79">
        <v>113</v>
      </c>
      <c r="F1136" s="79">
        <v>757</v>
      </c>
      <c r="G1136" s="79">
        <v>368100</v>
      </c>
      <c r="H1136" s="79" t="s">
        <v>268</v>
      </c>
      <c r="I1136" s="79" t="s">
        <v>83</v>
      </c>
      <c r="J1136" s="79">
        <v>0</v>
      </c>
      <c r="K1136" s="79">
        <v>0</v>
      </c>
      <c r="L1136" s="79">
        <v>1</v>
      </c>
      <c r="M1136" s="34"/>
      <c r="N1136" s="35">
        <f t="shared" si="85"/>
        <v>158.9179614827064</v>
      </c>
      <c r="O1136" s="35">
        <f t="shared" si="86"/>
        <v>36890.15537792477</v>
      </c>
      <c r="P1136" s="35">
        <f t="shared" si="89"/>
        <v>98.88116840683179</v>
      </c>
      <c r="Q1136" s="35">
        <f t="shared" si="87"/>
        <v>29685.740208819814</v>
      </c>
      <c r="S1136" s="112">
        <v>14256.5</v>
      </c>
      <c r="T1136" s="35">
        <v>29110.39</v>
      </c>
    </row>
    <row r="1137" spans="1:20" x14ac:dyDescent="0.25">
      <c r="A1137" s="112" t="s">
        <v>878</v>
      </c>
      <c r="B1137" s="79">
        <v>19125</v>
      </c>
      <c r="C1137" s="86">
        <f t="shared" si="88"/>
        <v>23748.214285714286</v>
      </c>
      <c r="D1137" s="79">
        <v>28600</v>
      </c>
      <c r="E1137" s="79">
        <v>38</v>
      </c>
      <c r="F1137" s="79">
        <v>186</v>
      </c>
      <c r="G1137" s="79">
        <v>368200</v>
      </c>
      <c r="H1137" s="79" t="s">
        <v>268</v>
      </c>
      <c r="I1137" s="79" t="s">
        <v>83</v>
      </c>
      <c r="J1137" s="79">
        <v>0</v>
      </c>
      <c r="K1137" s="79">
        <v>0</v>
      </c>
      <c r="L1137" s="79">
        <v>1</v>
      </c>
      <c r="M1137" s="34"/>
      <c r="N1137" s="35">
        <f t="shared" si="85"/>
        <v>202.85029789473137</v>
      </c>
      <c r="O1137" s="35">
        <f t="shared" si="86"/>
        <v>42162.035747367765</v>
      </c>
      <c r="P1137" s="35">
        <f t="shared" si="89"/>
        <v>126.21653512518573</v>
      </c>
      <c r="Q1137" s="35">
        <f t="shared" si="87"/>
        <v>32965.98421502229</v>
      </c>
      <c r="S1137" s="112">
        <v>14258</v>
      </c>
      <c r="T1137" s="35">
        <v>29111.58</v>
      </c>
    </row>
    <row r="1138" spans="1:20" x14ac:dyDescent="0.25">
      <c r="A1138" s="112" t="s">
        <v>3286</v>
      </c>
      <c r="B1138" s="79">
        <v>16763</v>
      </c>
      <c r="C1138" s="86">
        <f t="shared" si="88"/>
        <v>33484.875846501127</v>
      </c>
      <c r="D1138" s="79">
        <v>36900</v>
      </c>
      <c r="E1138" s="79">
        <v>82</v>
      </c>
      <c r="F1138" s="79">
        <v>804</v>
      </c>
      <c r="G1138" s="79">
        <v>368300</v>
      </c>
      <c r="H1138" s="79" t="s">
        <v>1027</v>
      </c>
      <c r="I1138" s="79" t="s">
        <v>83</v>
      </c>
      <c r="J1138" s="79">
        <v>0</v>
      </c>
      <c r="K1138" s="79">
        <v>0</v>
      </c>
      <c r="L1138" s="79">
        <v>1</v>
      </c>
      <c r="M1138" s="34"/>
      <c r="N1138" s="35">
        <f t="shared" si="85"/>
        <v>177.79762319526179</v>
      </c>
      <c r="O1138" s="35">
        <f t="shared" si="86"/>
        <v>39155.714783431409</v>
      </c>
      <c r="P1138" s="35">
        <f t="shared" si="89"/>
        <v>110.62838056488827</v>
      </c>
      <c r="Q1138" s="35">
        <f t="shared" si="87"/>
        <v>31095.405667786592</v>
      </c>
      <c r="S1138" s="112">
        <v>14265.5</v>
      </c>
      <c r="T1138" s="35">
        <v>29117.52</v>
      </c>
    </row>
    <row r="1139" spans="1:20" x14ac:dyDescent="0.25">
      <c r="A1139" s="112" t="s">
        <v>879</v>
      </c>
      <c r="B1139" s="79">
        <v>20066</v>
      </c>
      <c r="C1139" s="86">
        <f t="shared" si="88"/>
        <v>41027.055150884495</v>
      </c>
      <c r="D1139" s="79">
        <v>44500</v>
      </c>
      <c r="E1139" s="79">
        <v>75</v>
      </c>
      <c r="F1139" s="79">
        <v>886</v>
      </c>
      <c r="G1139" s="79">
        <v>368400</v>
      </c>
      <c r="H1139" s="79" t="s">
        <v>268</v>
      </c>
      <c r="I1139" s="79" t="s">
        <v>83</v>
      </c>
      <c r="J1139" s="79">
        <v>0</v>
      </c>
      <c r="K1139" s="79">
        <v>0</v>
      </c>
      <c r="L1139" s="79">
        <v>1</v>
      </c>
      <c r="M1139" s="34"/>
      <c r="N1139" s="35">
        <f t="shared" si="85"/>
        <v>212.83106287872837</v>
      </c>
      <c r="O1139" s="35">
        <f t="shared" si="86"/>
        <v>43359.7275454474</v>
      </c>
      <c r="P1139" s="35">
        <f t="shared" si="89"/>
        <v>132.42671863121447</v>
      </c>
      <c r="Q1139" s="35">
        <f t="shared" si="87"/>
        <v>33711.206235745733</v>
      </c>
      <c r="S1139" s="112">
        <v>14271</v>
      </c>
      <c r="T1139" s="35">
        <v>29121.87</v>
      </c>
    </row>
    <row r="1140" spans="1:20" x14ac:dyDescent="0.25">
      <c r="A1140" s="112" t="s">
        <v>880</v>
      </c>
      <c r="B1140" s="79">
        <v>16115.5</v>
      </c>
      <c r="C1140" s="86">
        <f t="shared" si="88"/>
        <v>23728.14814814815</v>
      </c>
      <c r="D1140" s="79">
        <v>31100</v>
      </c>
      <c r="E1140" s="79">
        <v>32</v>
      </c>
      <c r="F1140" s="79">
        <v>103</v>
      </c>
      <c r="G1140" s="79">
        <v>368600</v>
      </c>
      <c r="H1140" s="79" t="s">
        <v>268</v>
      </c>
      <c r="I1140" s="79" t="s">
        <v>83</v>
      </c>
      <c r="J1140" s="79">
        <v>0</v>
      </c>
      <c r="K1140" s="79">
        <v>0</v>
      </c>
      <c r="L1140" s="79">
        <v>1</v>
      </c>
      <c r="M1140" s="34"/>
      <c r="N1140" s="35">
        <f t="shared" si="85"/>
        <v>170.92988108353168</v>
      </c>
      <c r="O1140" s="35">
        <f t="shared" si="86"/>
        <v>38331.585730023799</v>
      </c>
      <c r="P1140" s="35">
        <f t="shared" si="89"/>
        <v>106.35516715346043</v>
      </c>
      <c r="Q1140" s="35">
        <f t="shared" si="87"/>
        <v>30582.62005841525</v>
      </c>
      <c r="S1140" s="112">
        <v>14297</v>
      </c>
      <c r="T1140" s="35">
        <v>29142.46</v>
      </c>
    </row>
    <row r="1141" spans="1:20" x14ac:dyDescent="0.25">
      <c r="A1141" s="112" t="s">
        <v>881</v>
      </c>
      <c r="B1141" s="79">
        <v>15750</v>
      </c>
      <c r="C1141" s="86">
        <f t="shared" si="88"/>
        <v>28647.41641337386</v>
      </c>
      <c r="D1141" s="79">
        <v>32500</v>
      </c>
      <c r="E1141" s="79">
        <v>39</v>
      </c>
      <c r="F1141" s="79">
        <v>290</v>
      </c>
      <c r="G1141" s="79">
        <v>368700</v>
      </c>
      <c r="H1141" s="79" t="s">
        <v>268</v>
      </c>
      <c r="I1141" s="79" t="s">
        <v>83</v>
      </c>
      <c r="J1141" s="79">
        <v>0</v>
      </c>
      <c r="K1141" s="79">
        <v>0</v>
      </c>
      <c r="L1141" s="79">
        <v>1</v>
      </c>
      <c r="M1141" s="34"/>
      <c r="N1141" s="35">
        <f t="shared" si="85"/>
        <v>167.05318650154351</v>
      </c>
      <c r="O1141" s="35">
        <f t="shared" si="86"/>
        <v>37866.38238018522</v>
      </c>
      <c r="P1141" s="35">
        <f t="shared" si="89"/>
        <v>103.94302892662355</v>
      </c>
      <c r="Q1141" s="35">
        <f t="shared" si="87"/>
        <v>30293.163471194825</v>
      </c>
      <c r="S1141" s="112">
        <v>14300</v>
      </c>
      <c r="T1141" s="35">
        <v>29144.84</v>
      </c>
    </row>
    <row r="1142" spans="1:20" x14ac:dyDescent="0.25">
      <c r="A1142" s="112" t="s">
        <v>1504</v>
      </c>
      <c r="B1142" s="79">
        <v>14250</v>
      </c>
      <c r="C1142" s="86">
        <f t="shared" si="88"/>
        <v>29609.401709401711</v>
      </c>
      <c r="D1142" s="79">
        <v>34300</v>
      </c>
      <c r="E1142" s="79">
        <v>96</v>
      </c>
      <c r="F1142" s="79">
        <v>606</v>
      </c>
      <c r="G1142" s="79">
        <v>368800</v>
      </c>
      <c r="H1142" s="79" t="s">
        <v>1027</v>
      </c>
      <c r="I1142" s="79" t="s">
        <v>83</v>
      </c>
      <c r="J1142" s="79">
        <v>0</v>
      </c>
      <c r="K1142" s="79">
        <v>0</v>
      </c>
      <c r="L1142" s="79">
        <v>1</v>
      </c>
      <c r="M1142" s="34"/>
      <c r="N1142" s="35">
        <f t="shared" si="85"/>
        <v>151.14335921568221</v>
      </c>
      <c r="O1142" s="35">
        <f t="shared" si="86"/>
        <v>35957.203105881868</v>
      </c>
      <c r="P1142" s="35">
        <f t="shared" si="89"/>
        <v>94.043692838373687</v>
      </c>
      <c r="Q1142" s="35">
        <f t="shared" si="87"/>
        <v>29105.243140604842</v>
      </c>
      <c r="S1142" s="112">
        <v>14326</v>
      </c>
      <c r="T1142" s="35">
        <v>29165.43</v>
      </c>
    </row>
    <row r="1143" spans="1:20" x14ac:dyDescent="0.25">
      <c r="A1143" s="112" t="s">
        <v>1505</v>
      </c>
      <c r="B1143" s="79">
        <v>11486</v>
      </c>
      <c r="C1143" s="86">
        <f t="shared" si="88"/>
        <v>32175.226586102719</v>
      </c>
      <c r="D1143" s="79">
        <v>35500</v>
      </c>
      <c r="E1143" s="79">
        <v>62</v>
      </c>
      <c r="F1143" s="79">
        <v>600</v>
      </c>
      <c r="G1143" s="79">
        <v>368900</v>
      </c>
      <c r="H1143" s="79" t="s">
        <v>1027</v>
      </c>
      <c r="I1143" s="79" t="s">
        <v>83</v>
      </c>
      <c r="J1143" s="79">
        <v>0</v>
      </c>
      <c r="K1143" s="79">
        <v>0</v>
      </c>
      <c r="L1143" s="79">
        <v>1</v>
      </c>
      <c r="M1143" s="34"/>
      <c r="N1143" s="35">
        <f t="shared" si="85"/>
        <v>121.82685080360181</v>
      </c>
      <c r="O1143" s="35">
        <f t="shared" si="86"/>
        <v>32439.222096432219</v>
      </c>
      <c r="P1143" s="35">
        <f t="shared" si="89"/>
        <v>75.802516206425267</v>
      </c>
      <c r="Q1143" s="35">
        <f t="shared" si="87"/>
        <v>26916.301944771032</v>
      </c>
      <c r="S1143" s="112">
        <v>14335</v>
      </c>
      <c r="T1143" s="35">
        <v>29172.560000000001</v>
      </c>
    </row>
    <row r="1144" spans="1:20" x14ac:dyDescent="0.25">
      <c r="A1144" s="112" t="s">
        <v>882</v>
      </c>
      <c r="B1144" s="79">
        <v>18500</v>
      </c>
      <c r="C1144" s="86">
        <f t="shared" si="88"/>
        <v>24575.384615384617</v>
      </c>
      <c r="D1144" s="79">
        <v>32600</v>
      </c>
      <c r="E1144" s="79">
        <v>32</v>
      </c>
      <c r="F1144" s="79">
        <v>98</v>
      </c>
      <c r="G1144" s="79">
        <v>369000</v>
      </c>
      <c r="H1144" s="79" t="s">
        <v>268</v>
      </c>
      <c r="I1144" s="79" t="s">
        <v>83</v>
      </c>
      <c r="J1144" s="79">
        <v>0</v>
      </c>
      <c r="K1144" s="79">
        <v>0</v>
      </c>
      <c r="L1144" s="79">
        <v>1</v>
      </c>
      <c r="M1144" s="34"/>
      <c r="N1144" s="35">
        <f t="shared" si="85"/>
        <v>196.22120319228918</v>
      </c>
      <c r="O1144" s="35">
        <f t="shared" si="86"/>
        <v>41366.544383074703</v>
      </c>
      <c r="P1144" s="35">
        <f t="shared" si="89"/>
        <v>122.09181175508162</v>
      </c>
      <c r="Q1144" s="35">
        <f t="shared" si="87"/>
        <v>32471.017410609795</v>
      </c>
      <c r="S1144" s="112">
        <v>14350</v>
      </c>
      <c r="T1144" s="35">
        <v>29184.44</v>
      </c>
    </row>
    <row r="1145" spans="1:20" x14ac:dyDescent="0.25">
      <c r="A1145" s="112" t="s">
        <v>883</v>
      </c>
      <c r="B1145" s="79">
        <v>15554</v>
      </c>
      <c r="C1145" s="86">
        <f t="shared" si="88"/>
        <v>67022.401847575064</v>
      </c>
      <c r="D1145" s="79">
        <v>73100</v>
      </c>
      <c r="E1145" s="79">
        <v>36</v>
      </c>
      <c r="F1145" s="79">
        <v>397</v>
      </c>
      <c r="G1145" s="79">
        <v>369100</v>
      </c>
      <c r="H1145" s="79" t="s">
        <v>268</v>
      </c>
      <c r="I1145" s="79" t="s">
        <v>83</v>
      </c>
      <c r="J1145" s="79">
        <v>0</v>
      </c>
      <c r="K1145" s="79">
        <v>0</v>
      </c>
      <c r="L1145" s="79">
        <v>1</v>
      </c>
      <c r="M1145" s="34"/>
      <c r="N1145" s="35">
        <f t="shared" si="85"/>
        <v>164.97430240285763</v>
      </c>
      <c r="O1145" s="35">
        <f t="shared" si="86"/>
        <v>37616.916288342916</v>
      </c>
      <c r="P1145" s="35">
        <f t="shared" si="89"/>
        <v>102.6495156777589</v>
      </c>
      <c r="Q1145" s="35">
        <f t="shared" si="87"/>
        <v>30137.941881331066</v>
      </c>
      <c r="S1145" s="112">
        <v>14376</v>
      </c>
      <c r="T1145" s="35">
        <v>29205.03</v>
      </c>
    </row>
    <row r="1146" spans="1:20" x14ac:dyDescent="0.25">
      <c r="A1146" s="112" t="s">
        <v>884</v>
      </c>
      <c r="B1146" s="79">
        <v>16750</v>
      </c>
      <c r="C1146" s="86">
        <f t="shared" si="88"/>
        <v>47194.291986827659</v>
      </c>
      <c r="D1146" s="79">
        <v>51800</v>
      </c>
      <c r="E1146" s="79">
        <v>81</v>
      </c>
      <c r="F1146" s="79">
        <v>830</v>
      </c>
      <c r="G1146" s="79">
        <v>369200</v>
      </c>
      <c r="H1146" s="79" t="s">
        <v>268</v>
      </c>
      <c r="I1146" s="79" t="s">
        <v>83</v>
      </c>
      <c r="J1146" s="79">
        <v>0</v>
      </c>
      <c r="K1146" s="79">
        <v>0</v>
      </c>
      <c r="L1146" s="79">
        <v>1</v>
      </c>
      <c r="M1146" s="34"/>
      <c r="N1146" s="35">
        <f t="shared" si="85"/>
        <v>177.65973802545102</v>
      </c>
      <c r="O1146" s="35">
        <f t="shared" si="86"/>
        <v>39139.168563054118</v>
      </c>
      <c r="P1146" s="35">
        <f t="shared" si="89"/>
        <v>110.54258631879013</v>
      </c>
      <c r="Q1146" s="35">
        <f t="shared" si="87"/>
        <v>31085.110358254817</v>
      </c>
      <c r="S1146" s="112">
        <v>14425</v>
      </c>
      <c r="T1146" s="35">
        <v>29243.83</v>
      </c>
    </row>
    <row r="1147" spans="1:20" x14ac:dyDescent="0.25">
      <c r="A1147" s="112" t="s">
        <v>885</v>
      </c>
      <c r="B1147" s="79">
        <v>12125</v>
      </c>
      <c r="C1147" s="86">
        <f t="shared" si="88"/>
        <v>33511.76470588235</v>
      </c>
      <c r="D1147" s="79">
        <v>37800</v>
      </c>
      <c r="E1147" s="79">
        <v>27</v>
      </c>
      <c r="F1147" s="79">
        <v>211</v>
      </c>
      <c r="G1147" s="79">
        <v>369300</v>
      </c>
      <c r="H1147" s="79" t="s">
        <v>268</v>
      </c>
      <c r="I1147" s="79" t="s">
        <v>83</v>
      </c>
      <c r="J1147" s="79">
        <v>0</v>
      </c>
      <c r="K1147" s="79">
        <v>0</v>
      </c>
      <c r="L1147" s="79">
        <v>1</v>
      </c>
      <c r="M1147" s="34"/>
      <c r="N1147" s="35">
        <f t="shared" si="85"/>
        <v>128.60443722737872</v>
      </c>
      <c r="O1147" s="35">
        <f t="shared" si="86"/>
        <v>33252.532467285448</v>
      </c>
      <c r="P1147" s="35">
        <f t="shared" si="89"/>
        <v>80.019633380019712</v>
      </c>
      <c r="Q1147" s="35">
        <f t="shared" si="87"/>
        <v>27422.356005602363</v>
      </c>
      <c r="S1147" s="112">
        <v>14446.5</v>
      </c>
      <c r="T1147" s="35">
        <v>29260.86</v>
      </c>
    </row>
    <row r="1148" spans="1:20" x14ac:dyDescent="0.25">
      <c r="A1148" s="112" t="s">
        <v>886</v>
      </c>
      <c r="B1148" s="79">
        <v>24000</v>
      </c>
      <c r="C1148" s="86">
        <f t="shared" si="88"/>
        <v>48232.75109170306</v>
      </c>
      <c r="D1148" s="79">
        <v>50900</v>
      </c>
      <c r="E1148" s="79">
        <v>36</v>
      </c>
      <c r="F1148" s="79">
        <v>651</v>
      </c>
      <c r="G1148" s="79">
        <v>369400</v>
      </c>
      <c r="H1148" s="79" t="s">
        <v>268</v>
      </c>
      <c r="I1148" s="79" t="s">
        <v>83</v>
      </c>
      <c r="J1148" s="79">
        <v>0</v>
      </c>
      <c r="K1148" s="79">
        <v>0</v>
      </c>
      <c r="L1148" s="79">
        <v>1</v>
      </c>
      <c r="M1148" s="34"/>
      <c r="N1148" s="35">
        <f t="shared" si="85"/>
        <v>254.55723657378056</v>
      </c>
      <c r="O1148" s="35">
        <f t="shared" si="86"/>
        <v>48366.868388853669</v>
      </c>
      <c r="P1148" s="35">
        <f t="shared" si="89"/>
        <v>158.3893774119978</v>
      </c>
      <c r="Q1148" s="35">
        <f t="shared" si="87"/>
        <v>36826.725289439739</v>
      </c>
      <c r="S1148" s="112">
        <v>14458</v>
      </c>
      <c r="T1148" s="35">
        <v>29269.97</v>
      </c>
    </row>
    <row r="1149" spans="1:20" x14ac:dyDescent="0.25">
      <c r="A1149" s="112" t="s">
        <v>1506</v>
      </c>
      <c r="B1149" s="79">
        <v>17075</v>
      </c>
      <c r="C1149" s="86">
        <f t="shared" si="88"/>
        <v>46912.245666917857</v>
      </c>
      <c r="D1149" s="79">
        <v>51300</v>
      </c>
      <c r="E1149" s="79">
        <v>227</v>
      </c>
      <c r="F1149" s="79">
        <v>2427</v>
      </c>
      <c r="G1149" s="79">
        <v>369600</v>
      </c>
      <c r="H1149" s="79" t="s">
        <v>1027</v>
      </c>
      <c r="I1149" s="79" t="s">
        <v>83</v>
      </c>
      <c r="J1149" s="79">
        <v>0</v>
      </c>
      <c r="K1149" s="79">
        <v>0</v>
      </c>
      <c r="L1149" s="79">
        <v>1</v>
      </c>
      <c r="M1149" s="34"/>
      <c r="N1149" s="35">
        <f t="shared" si="85"/>
        <v>181.10686727072098</v>
      </c>
      <c r="O1149" s="35">
        <f t="shared" si="86"/>
        <v>39552.824072486517</v>
      </c>
      <c r="P1149" s="35">
        <f t="shared" si="89"/>
        <v>112.68744247124425</v>
      </c>
      <c r="Q1149" s="35">
        <f t="shared" si="87"/>
        <v>31342.493096549311</v>
      </c>
      <c r="S1149" s="112">
        <v>14469</v>
      </c>
      <c r="T1149" s="35">
        <v>29278.68</v>
      </c>
    </row>
    <row r="1150" spans="1:20" x14ac:dyDescent="0.25">
      <c r="A1150" s="112" t="s">
        <v>1507</v>
      </c>
      <c r="B1150" s="79">
        <v>12000</v>
      </c>
      <c r="C1150" s="86">
        <f t="shared" si="88"/>
        <v>41248.240469208213</v>
      </c>
      <c r="D1150" s="79">
        <v>45300</v>
      </c>
      <c r="E1150" s="79">
        <v>61</v>
      </c>
      <c r="F1150" s="79">
        <v>621</v>
      </c>
      <c r="G1150" s="79">
        <v>369800</v>
      </c>
      <c r="H1150" s="79" t="s">
        <v>1027</v>
      </c>
      <c r="I1150" s="79" t="s">
        <v>83</v>
      </c>
      <c r="J1150" s="79">
        <v>0</v>
      </c>
      <c r="K1150" s="79">
        <v>0</v>
      </c>
      <c r="L1150" s="79">
        <v>1</v>
      </c>
      <c r="M1150" s="34"/>
      <c r="N1150" s="35">
        <f t="shared" si="85"/>
        <v>127.27861828689028</v>
      </c>
      <c r="O1150" s="35">
        <f t="shared" si="86"/>
        <v>33093.434194426838</v>
      </c>
      <c r="P1150" s="35">
        <f t="shared" si="89"/>
        <v>79.1946887059989</v>
      </c>
      <c r="Q1150" s="35">
        <f t="shared" si="87"/>
        <v>27323.362644719869</v>
      </c>
      <c r="S1150" s="112">
        <v>14470</v>
      </c>
      <c r="T1150" s="35">
        <v>29279.47</v>
      </c>
    </row>
    <row r="1151" spans="1:20" x14ac:dyDescent="0.25">
      <c r="A1151" s="112" t="s">
        <v>887</v>
      </c>
      <c r="B1151" s="79">
        <v>11000</v>
      </c>
      <c r="C1151" s="86">
        <f t="shared" si="88"/>
        <v>41969.387755102041</v>
      </c>
      <c r="D1151" s="79">
        <v>45700</v>
      </c>
      <c r="E1151" s="79">
        <v>48</v>
      </c>
      <c r="F1151" s="79">
        <v>540</v>
      </c>
      <c r="G1151" s="79">
        <v>370300</v>
      </c>
      <c r="H1151" s="79" t="s">
        <v>268</v>
      </c>
      <c r="I1151" s="79" t="s">
        <v>83</v>
      </c>
      <c r="J1151" s="79">
        <v>0</v>
      </c>
      <c r="K1151" s="79">
        <v>0</v>
      </c>
      <c r="L1151" s="79">
        <v>1</v>
      </c>
      <c r="M1151" s="34"/>
      <c r="N1151" s="35">
        <f t="shared" si="85"/>
        <v>116.67206676298275</v>
      </c>
      <c r="O1151" s="35">
        <f t="shared" si="86"/>
        <v>31820.648011557932</v>
      </c>
      <c r="P1151" s="35">
        <f t="shared" si="89"/>
        <v>72.595131313832312</v>
      </c>
      <c r="Q1151" s="35">
        <f t="shared" si="87"/>
        <v>26531.415757659877</v>
      </c>
      <c r="S1151" s="112">
        <v>14497</v>
      </c>
      <c r="T1151" s="35">
        <v>29300.85</v>
      </c>
    </row>
    <row r="1152" spans="1:20" x14ac:dyDescent="0.25">
      <c r="A1152" s="112" t="s">
        <v>888</v>
      </c>
      <c r="B1152" s="79">
        <v>18750</v>
      </c>
      <c r="C1152" s="86">
        <f t="shared" si="88"/>
        <v>40511.450381679388</v>
      </c>
      <c r="D1152" s="79">
        <v>43500</v>
      </c>
      <c r="E1152" s="79">
        <v>36</v>
      </c>
      <c r="F1152" s="79">
        <v>488</v>
      </c>
      <c r="G1152" s="79">
        <v>370400</v>
      </c>
      <c r="H1152" s="79" t="s">
        <v>268</v>
      </c>
      <c r="I1152" s="79" t="s">
        <v>83</v>
      </c>
      <c r="J1152" s="79">
        <v>0</v>
      </c>
      <c r="K1152" s="79">
        <v>0</v>
      </c>
      <c r="L1152" s="79">
        <v>1</v>
      </c>
      <c r="M1152" s="34"/>
      <c r="N1152" s="35">
        <f t="shared" si="85"/>
        <v>198.87284107326607</v>
      </c>
      <c r="O1152" s="35">
        <f t="shared" si="86"/>
        <v>41684.740928791929</v>
      </c>
      <c r="P1152" s="35">
        <f t="shared" si="89"/>
        <v>123.74170110312326</v>
      </c>
      <c r="Q1152" s="35">
        <f t="shared" si="87"/>
        <v>32669.004132374794</v>
      </c>
      <c r="S1152" s="112">
        <v>14498.5</v>
      </c>
      <c r="T1152" s="35">
        <v>29302.04</v>
      </c>
    </row>
    <row r="1153" spans="1:20" x14ac:dyDescent="0.25">
      <c r="A1153" s="112" t="s">
        <v>1508</v>
      </c>
      <c r="B1153" s="79">
        <v>16900</v>
      </c>
      <c r="C1153" s="86">
        <f t="shared" si="88"/>
        <v>61797.942001870906</v>
      </c>
      <c r="D1153" s="79">
        <v>67000</v>
      </c>
      <c r="E1153" s="79">
        <v>83</v>
      </c>
      <c r="F1153" s="79">
        <v>986</v>
      </c>
      <c r="G1153" s="79">
        <v>370500</v>
      </c>
      <c r="H1153" s="79" t="s">
        <v>1027</v>
      </c>
      <c r="I1153" s="79" t="s">
        <v>83</v>
      </c>
      <c r="J1153" s="79">
        <v>0</v>
      </c>
      <c r="K1153" s="79">
        <v>0</v>
      </c>
      <c r="L1153" s="79">
        <v>1</v>
      </c>
      <c r="M1153" s="34"/>
      <c r="N1153" s="35">
        <f t="shared" si="85"/>
        <v>179.25072075403713</v>
      </c>
      <c r="O1153" s="35">
        <f t="shared" si="86"/>
        <v>39330.086490484457</v>
      </c>
      <c r="P1153" s="35">
        <f t="shared" si="89"/>
        <v>111.53251992761511</v>
      </c>
      <c r="Q1153" s="35">
        <f t="shared" si="87"/>
        <v>31203.902391313815</v>
      </c>
      <c r="S1153" s="112">
        <v>14499.5</v>
      </c>
      <c r="T1153" s="35">
        <v>29302.83</v>
      </c>
    </row>
    <row r="1154" spans="1:20" x14ac:dyDescent="0.25">
      <c r="A1154" s="112" t="s">
        <v>1509</v>
      </c>
      <c r="B1154" s="79">
        <v>18000</v>
      </c>
      <c r="C1154" s="86">
        <f t="shared" si="88"/>
        <v>41709.00209351012</v>
      </c>
      <c r="D1154" s="79">
        <v>45800</v>
      </c>
      <c r="E1154" s="79">
        <v>128</v>
      </c>
      <c r="F1154" s="79">
        <v>1305</v>
      </c>
      <c r="G1154" s="79">
        <v>370600</v>
      </c>
      <c r="H1154" s="79" t="s">
        <v>1027</v>
      </c>
      <c r="I1154" s="79" t="s">
        <v>83</v>
      </c>
      <c r="J1154" s="79">
        <v>0</v>
      </c>
      <c r="K1154" s="79">
        <v>0</v>
      </c>
      <c r="L1154" s="79">
        <v>1</v>
      </c>
      <c r="M1154" s="34"/>
      <c r="N1154" s="35">
        <f t="shared" si="85"/>
        <v>190.91792743033542</v>
      </c>
      <c r="O1154" s="35">
        <f t="shared" si="86"/>
        <v>40730.15129164025</v>
      </c>
      <c r="P1154" s="35">
        <f t="shared" si="89"/>
        <v>118.79203305899834</v>
      </c>
      <c r="Q1154" s="35">
        <f t="shared" si="87"/>
        <v>32075.0439670798</v>
      </c>
      <c r="S1154" s="112">
        <v>14500</v>
      </c>
      <c r="T1154" s="35">
        <v>29303.23</v>
      </c>
    </row>
    <row r="1155" spans="1:20" x14ac:dyDescent="0.25">
      <c r="A1155" s="112" t="s">
        <v>889</v>
      </c>
      <c r="B1155" s="79">
        <v>14906.5</v>
      </c>
      <c r="C1155" s="86">
        <f t="shared" si="88"/>
        <v>38751.063829787236</v>
      </c>
      <c r="D1155" s="79">
        <v>42900</v>
      </c>
      <c r="E1155" s="79">
        <v>50</v>
      </c>
      <c r="F1155" s="79">
        <v>467</v>
      </c>
      <c r="G1155" s="79">
        <v>370800</v>
      </c>
      <c r="H1155" s="79" t="s">
        <v>268</v>
      </c>
      <c r="I1155" s="79" t="s">
        <v>83</v>
      </c>
      <c r="J1155" s="79">
        <v>0</v>
      </c>
      <c r="K1155" s="79">
        <v>0</v>
      </c>
      <c r="L1155" s="79">
        <v>1</v>
      </c>
      <c r="M1155" s="34"/>
      <c r="N1155" s="35">
        <f t="shared" si="85"/>
        <v>158.10656029112749</v>
      </c>
      <c r="O1155" s="35">
        <f t="shared" si="86"/>
        <v>36792.787234935298</v>
      </c>
      <c r="P1155" s="35">
        <f t="shared" si="89"/>
        <v>98.376302266331038</v>
      </c>
      <c r="Q1155" s="35">
        <f t="shared" si="87"/>
        <v>29625.156271959724</v>
      </c>
      <c r="S1155" s="112">
        <v>14501</v>
      </c>
      <c r="T1155" s="35">
        <v>29304.02</v>
      </c>
    </row>
    <row r="1156" spans="1:20" x14ac:dyDescent="0.25">
      <c r="A1156" s="112" t="s">
        <v>890</v>
      </c>
      <c r="B1156" s="79">
        <v>15000</v>
      </c>
      <c r="C1156" s="86">
        <f t="shared" si="88"/>
        <v>39387.533875338755</v>
      </c>
      <c r="D1156" s="79">
        <v>43000</v>
      </c>
      <c r="E1156" s="79">
        <v>31</v>
      </c>
      <c r="F1156" s="79">
        <v>338</v>
      </c>
      <c r="G1156" s="79">
        <v>370900</v>
      </c>
      <c r="H1156" s="79" t="s">
        <v>268</v>
      </c>
      <c r="I1156" s="79" t="s">
        <v>83</v>
      </c>
      <c r="J1156" s="79">
        <v>0</v>
      </c>
      <c r="K1156" s="79">
        <v>0</v>
      </c>
      <c r="L1156" s="79">
        <v>1</v>
      </c>
      <c r="M1156" s="34"/>
      <c r="N1156" s="35">
        <f t="shared" si="85"/>
        <v>159.09827285861286</v>
      </c>
      <c r="O1156" s="35">
        <f t="shared" si="86"/>
        <v>36911.79274303354</v>
      </c>
      <c r="P1156" s="35">
        <f t="shared" si="89"/>
        <v>98.993360882498607</v>
      </c>
      <c r="Q1156" s="35">
        <f t="shared" si="87"/>
        <v>29699.203305899831</v>
      </c>
      <c r="S1156" s="112">
        <v>14550</v>
      </c>
      <c r="T1156" s="35">
        <v>29342.83</v>
      </c>
    </row>
    <row r="1157" spans="1:20" x14ac:dyDescent="0.25">
      <c r="A1157" s="112" t="s">
        <v>891</v>
      </c>
      <c r="B1157" s="79">
        <v>10500</v>
      </c>
      <c r="C1157" s="86">
        <f t="shared" si="88"/>
        <v>34902.797202797206</v>
      </c>
      <c r="D1157" s="79">
        <v>38100</v>
      </c>
      <c r="E1157" s="79">
        <v>48</v>
      </c>
      <c r="F1157" s="79">
        <v>524</v>
      </c>
      <c r="G1157" s="79">
        <v>371100</v>
      </c>
      <c r="H1157" s="79" t="s">
        <v>268</v>
      </c>
      <c r="I1157" s="79" t="s">
        <v>83</v>
      </c>
      <c r="J1157" s="79">
        <v>0</v>
      </c>
      <c r="K1157" s="79">
        <v>0</v>
      </c>
      <c r="L1157" s="79">
        <v>1</v>
      </c>
      <c r="M1157" s="34"/>
      <c r="N1157" s="35">
        <f t="shared" si="85"/>
        <v>111.368791001029</v>
      </c>
      <c r="O1157" s="35">
        <f t="shared" si="86"/>
        <v>31184.25492012348</v>
      </c>
      <c r="P1157" s="35">
        <f t="shared" si="89"/>
        <v>69.295352617749018</v>
      </c>
      <c r="Q1157" s="35">
        <f t="shared" si="87"/>
        <v>26135.442314129883</v>
      </c>
      <c r="S1157" s="112">
        <v>14562</v>
      </c>
      <c r="T1157" s="35">
        <v>29352.33</v>
      </c>
    </row>
    <row r="1158" spans="1:20" x14ac:dyDescent="0.25">
      <c r="A1158" s="112" t="s">
        <v>892</v>
      </c>
      <c r="B1158" s="79">
        <v>20500</v>
      </c>
      <c r="C1158" s="86">
        <f t="shared" si="88"/>
        <v>29473.786407766991</v>
      </c>
      <c r="D1158" s="79">
        <v>35300</v>
      </c>
      <c r="E1158" s="79">
        <v>51</v>
      </c>
      <c r="F1158" s="79">
        <v>258</v>
      </c>
      <c r="G1158" s="79">
        <v>371500</v>
      </c>
      <c r="H1158" s="79" t="s">
        <v>268</v>
      </c>
      <c r="I1158" s="79" t="s">
        <v>83</v>
      </c>
      <c r="J1158" s="79">
        <v>0</v>
      </c>
      <c r="K1158" s="79">
        <v>0</v>
      </c>
      <c r="L1158" s="79">
        <v>1</v>
      </c>
      <c r="M1158" s="34"/>
      <c r="N1158" s="35">
        <f t="shared" ref="N1158:N1221" si="90">-PMT($O$3/12,120,B1158)</f>
        <v>217.43430624010421</v>
      </c>
      <c r="O1158" s="35">
        <f t="shared" ref="O1158:O1221" si="91">N1158*12*10+$O$2</f>
        <v>43912.116748812507</v>
      </c>
      <c r="P1158" s="35">
        <f t="shared" si="89"/>
        <v>135.29092653941478</v>
      </c>
      <c r="Q1158" s="35">
        <f t="shared" ref="Q1158:Q1221" si="92">P1158*12*10+$O$2</f>
        <v>34054.911184729775</v>
      </c>
      <c r="S1158" s="112">
        <v>14592</v>
      </c>
      <c r="T1158" s="35">
        <v>29376.09</v>
      </c>
    </row>
    <row r="1159" spans="1:20" x14ac:dyDescent="0.25">
      <c r="A1159" s="112" t="s">
        <v>1510</v>
      </c>
      <c r="B1159" s="79">
        <v>17048</v>
      </c>
      <c r="C1159" s="86">
        <f t="shared" ref="C1159:C1222" si="93">D1159*F1159/SUM(E1159:F1159)</f>
        <v>39926.324786324789</v>
      </c>
      <c r="D1159" s="79">
        <v>42700</v>
      </c>
      <c r="E1159" s="79">
        <v>76</v>
      </c>
      <c r="F1159" s="79">
        <v>1094</v>
      </c>
      <c r="G1159" s="79">
        <v>371900</v>
      </c>
      <c r="H1159" s="79" t="s">
        <v>1027</v>
      </c>
      <c r="I1159" s="79" t="s">
        <v>83</v>
      </c>
      <c r="J1159" s="79">
        <v>0</v>
      </c>
      <c r="K1159" s="79">
        <v>0</v>
      </c>
      <c r="L1159" s="79">
        <v>1</v>
      </c>
      <c r="M1159" s="34"/>
      <c r="N1159" s="35">
        <f t="shared" si="90"/>
        <v>180.82049037957546</v>
      </c>
      <c r="O1159" s="35">
        <f t="shared" si="91"/>
        <v>39518.458845549059</v>
      </c>
      <c r="P1159" s="35">
        <f t="shared" ref="P1159:P1222" si="94">-PMT($O$3/12,240,B1159)</f>
        <v>112.50925442165575</v>
      </c>
      <c r="Q1159" s="35">
        <f t="shared" si="92"/>
        <v>31321.110530598689</v>
      </c>
      <c r="S1159" s="112">
        <v>14606</v>
      </c>
      <c r="T1159" s="35">
        <v>29387.18</v>
      </c>
    </row>
    <row r="1160" spans="1:20" x14ac:dyDescent="0.25">
      <c r="A1160" s="112" t="s">
        <v>893</v>
      </c>
      <c r="B1160" s="79">
        <v>19000</v>
      </c>
      <c r="C1160" s="86">
        <f t="shared" si="93"/>
        <v>42892.80677009873</v>
      </c>
      <c r="D1160" s="79">
        <v>46500</v>
      </c>
      <c r="E1160" s="79">
        <v>55</v>
      </c>
      <c r="F1160" s="79">
        <v>654</v>
      </c>
      <c r="G1160" s="79">
        <v>372000</v>
      </c>
      <c r="H1160" s="79" t="s">
        <v>268</v>
      </c>
      <c r="I1160" s="79" t="s">
        <v>83</v>
      </c>
      <c r="J1160" s="79">
        <v>0</v>
      </c>
      <c r="K1160" s="79">
        <v>0</v>
      </c>
      <c r="L1160" s="79">
        <v>1</v>
      </c>
      <c r="M1160" s="34"/>
      <c r="N1160" s="35">
        <f t="shared" si="90"/>
        <v>201.52447895424297</v>
      </c>
      <c r="O1160" s="35">
        <f t="shared" si="91"/>
        <v>42002.937474509155</v>
      </c>
      <c r="P1160" s="35">
        <f t="shared" si="94"/>
        <v>125.3915904511649</v>
      </c>
      <c r="Q1160" s="35">
        <f t="shared" si="92"/>
        <v>32866.990854139789</v>
      </c>
      <c r="S1160" s="112">
        <v>14636</v>
      </c>
      <c r="T1160" s="35">
        <v>29410.93</v>
      </c>
    </row>
    <row r="1161" spans="1:20" x14ac:dyDescent="0.25">
      <c r="A1161" s="112" t="s">
        <v>1511</v>
      </c>
      <c r="B1161" s="79">
        <v>17040</v>
      </c>
      <c r="C1161" s="86">
        <f t="shared" si="93"/>
        <v>54585.232558139534</v>
      </c>
      <c r="D1161" s="79">
        <v>58900</v>
      </c>
      <c r="E1161" s="79">
        <v>252</v>
      </c>
      <c r="F1161" s="79">
        <v>3188</v>
      </c>
      <c r="G1161" s="79">
        <v>372100</v>
      </c>
      <c r="H1161" s="79" t="s">
        <v>1027</v>
      </c>
      <c r="I1161" s="79" t="s">
        <v>83</v>
      </c>
      <c r="J1161" s="79">
        <v>0</v>
      </c>
      <c r="K1161" s="79">
        <v>0</v>
      </c>
      <c r="L1161" s="79">
        <v>1</v>
      </c>
      <c r="M1161" s="34"/>
      <c r="N1161" s="35">
        <f t="shared" si="90"/>
        <v>180.73563796738421</v>
      </c>
      <c r="O1161" s="35">
        <f t="shared" si="91"/>
        <v>39508.276556086101</v>
      </c>
      <c r="P1161" s="35">
        <f t="shared" si="94"/>
        <v>112.45645796251843</v>
      </c>
      <c r="Q1161" s="35">
        <f t="shared" si="92"/>
        <v>31314.774955502213</v>
      </c>
      <c r="S1161" s="112">
        <v>14642</v>
      </c>
      <c r="T1161" s="35">
        <v>29415.69</v>
      </c>
    </row>
    <row r="1162" spans="1:20" x14ac:dyDescent="0.25">
      <c r="A1162" s="112" t="s">
        <v>894</v>
      </c>
      <c r="B1162" s="79">
        <v>18750</v>
      </c>
      <c r="C1162" s="86">
        <f t="shared" si="93"/>
        <v>46463.381858902576</v>
      </c>
      <c r="D1162" s="79">
        <v>53400</v>
      </c>
      <c r="E1162" s="79">
        <v>116</v>
      </c>
      <c r="F1162" s="79">
        <v>777</v>
      </c>
      <c r="G1162" s="79">
        <v>372400</v>
      </c>
      <c r="H1162" s="79" t="s">
        <v>268</v>
      </c>
      <c r="I1162" s="79" t="s">
        <v>83</v>
      </c>
      <c r="J1162" s="79">
        <v>0</v>
      </c>
      <c r="K1162" s="79">
        <v>0</v>
      </c>
      <c r="L1162" s="79">
        <v>1</v>
      </c>
      <c r="M1162" s="34"/>
      <c r="N1162" s="35">
        <f t="shared" si="90"/>
        <v>198.87284107326607</v>
      </c>
      <c r="O1162" s="35">
        <f t="shared" si="91"/>
        <v>41684.740928791929</v>
      </c>
      <c r="P1162" s="35">
        <f t="shared" si="94"/>
        <v>123.74170110312326</v>
      </c>
      <c r="Q1162" s="35">
        <f t="shared" si="92"/>
        <v>32669.004132374794</v>
      </c>
      <c r="S1162" s="112">
        <v>14645</v>
      </c>
      <c r="T1162" s="35">
        <v>29418.06</v>
      </c>
    </row>
    <row r="1163" spans="1:20" x14ac:dyDescent="0.25">
      <c r="A1163" s="112" t="s">
        <v>1512</v>
      </c>
      <c r="B1163" s="79">
        <v>13000</v>
      </c>
      <c r="C1163" s="86">
        <f t="shared" si="93"/>
        <v>42986.810135369662</v>
      </c>
      <c r="D1163" s="79">
        <v>47000</v>
      </c>
      <c r="E1163" s="79">
        <v>246</v>
      </c>
      <c r="F1163" s="79">
        <v>2635</v>
      </c>
      <c r="G1163" s="79">
        <v>373200</v>
      </c>
      <c r="H1163" s="79" t="s">
        <v>1027</v>
      </c>
      <c r="I1163" s="79" t="s">
        <v>83</v>
      </c>
      <c r="J1163" s="79">
        <v>0</v>
      </c>
      <c r="K1163" s="79">
        <v>0</v>
      </c>
      <c r="L1163" s="79">
        <v>1</v>
      </c>
      <c r="M1163" s="34"/>
      <c r="N1163" s="35">
        <f t="shared" si="90"/>
        <v>137.88516981079781</v>
      </c>
      <c r="O1163" s="35">
        <f t="shared" si="91"/>
        <v>34366.220377295736</v>
      </c>
      <c r="P1163" s="35">
        <f t="shared" si="94"/>
        <v>85.794246098165473</v>
      </c>
      <c r="Q1163" s="35">
        <f t="shared" si="92"/>
        <v>28115.309531779858</v>
      </c>
      <c r="S1163" s="112">
        <v>14652.5</v>
      </c>
      <c r="T1163" s="35">
        <v>29424</v>
      </c>
    </row>
    <row r="1164" spans="1:20" x14ac:dyDescent="0.25">
      <c r="A1164" s="112" t="s">
        <v>895</v>
      </c>
      <c r="B1164" s="79">
        <v>15000</v>
      </c>
      <c r="C1164" s="86">
        <f t="shared" si="93"/>
        <v>35962.055335968376</v>
      </c>
      <c r="D1164" s="79">
        <v>40800</v>
      </c>
      <c r="E1164" s="79">
        <v>30</v>
      </c>
      <c r="F1164" s="79">
        <v>223</v>
      </c>
      <c r="G1164" s="79">
        <v>373400</v>
      </c>
      <c r="H1164" s="79" t="s">
        <v>268</v>
      </c>
      <c r="I1164" s="79" t="s">
        <v>83</v>
      </c>
      <c r="J1164" s="79">
        <v>0</v>
      </c>
      <c r="K1164" s="79">
        <v>0</v>
      </c>
      <c r="L1164" s="79">
        <v>1</v>
      </c>
      <c r="M1164" s="34"/>
      <c r="N1164" s="35">
        <f t="shared" si="90"/>
        <v>159.09827285861286</v>
      </c>
      <c r="O1164" s="35">
        <f t="shared" si="91"/>
        <v>36911.79274303354</v>
      </c>
      <c r="P1164" s="35">
        <f t="shared" si="94"/>
        <v>98.993360882498607</v>
      </c>
      <c r="Q1164" s="35">
        <f t="shared" si="92"/>
        <v>29699.203305899831</v>
      </c>
      <c r="S1164" s="112">
        <v>14662.5</v>
      </c>
      <c r="T1164" s="35">
        <v>29431.919999999998</v>
      </c>
    </row>
    <row r="1165" spans="1:20" x14ac:dyDescent="0.25">
      <c r="A1165" s="112" t="s">
        <v>896</v>
      </c>
      <c r="B1165" s="79">
        <v>21249.5</v>
      </c>
      <c r="C1165" s="86">
        <f t="shared" si="93"/>
        <v>45894.400000000001</v>
      </c>
      <c r="D1165" s="79">
        <v>50500</v>
      </c>
      <c r="E1165" s="79">
        <v>57</v>
      </c>
      <c r="F1165" s="79">
        <v>568</v>
      </c>
      <c r="G1165" s="79">
        <v>373600</v>
      </c>
      <c r="H1165" s="79" t="s">
        <v>268</v>
      </c>
      <c r="I1165" s="79" t="s">
        <v>83</v>
      </c>
      <c r="J1165" s="79">
        <v>0</v>
      </c>
      <c r="K1165" s="79">
        <v>0</v>
      </c>
      <c r="L1165" s="79">
        <v>1</v>
      </c>
      <c r="M1165" s="34"/>
      <c r="N1165" s="35">
        <f t="shared" si="90"/>
        <v>225.38391660727294</v>
      </c>
      <c r="O1165" s="35">
        <f t="shared" si="91"/>
        <v>44866.069992872755</v>
      </c>
      <c r="P1165" s="35">
        <f t="shared" si="94"/>
        <v>140.23729480484363</v>
      </c>
      <c r="Q1165" s="35">
        <f t="shared" si="92"/>
        <v>34648.475376581235</v>
      </c>
      <c r="S1165" s="112">
        <v>14664</v>
      </c>
      <c r="T1165" s="35">
        <v>29433.11</v>
      </c>
    </row>
    <row r="1166" spans="1:20" x14ac:dyDescent="0.25">
      <c r="A1166" s="112" t="s">
        <v>897</v>
      </c>
      <c r="B1166" s="79">
        <v>18750</v>
      </c>
      <c r="C1166" s="86">
        <f t="shared" si="93"/>
        <v>40149.27113702624</v>
      </c>
      <c r="D1166" s="79">
        <v>45300</v>
      </c>
      <c r="E1166" s="79">
        <v>78</v>
      </c>
      <c r="F1166" s="79">
        <v>608</v>
      </c>
      <c r="G1166" s="79">
        <v>373700</v>
      </c>
      <c r="H1166" s="79" t="s">
        <v>268</v>
      </c>
      <c r="I1166" s="79" t="s">
        <v>83</v>
      </c>
      <c r="J1166" s="79">
        <v>0</v>
      </c>
      <c r="K1166" s="79">
        <v>0</v>
      </c>
      <c r="L1166" s="79">
        <v>1</v>
      </c>
      <c r="M1166" s="34"/>
      <c r="N1166" s="35">
        <f t="shared" si="90"/>
        <v>198.87284107326607</v>
      </c>
      <c r="O1166" s="35">
        <f t="shared" si="91"/>
        <v>41684.740928791929</v>
      </c>
      <c r="P1166" s="35">
        <f t="shared" si="94"/>
        <v>123.74170110312326</v>
      </c>
      <c r="Q1166" s="35">
        <f t="shared" si="92"/>
        <v>32669.004132374794</v>
      </c>
      <c r="S1166" s="112">
        <v>14668</v>
      </c>
      <c r="T1166" s="35">
        <v>29436.28</v>
      </c>
    </row>
    <row r="1167" spans="1:20" x14ac:dyDescent="0.25">
      <c r="A1167" s="112" t="s">
        <v>898</v>
      </c>
      <c r="B1167" s="79">
        <v>8302.5</v>
      </c>
      <c r="C1167" s="86">
        <f t="shared" si="93"/>
        <v>29047.402597402597</v>
      </c>
      <c r="D1167" s="79">
        <v>40300</v>
      </c>
      <c r="E1167" s="79">
        <v>86</v>
      </c>
      <c r="F1167" s="79">
        <v>222</v>
      </c>
      <c r="G1167" s="79">
        <v>373800</v>
      </c>
      <c r="H1167" s="79" t="s">
        <v>268</v>
      </c>
      <c r="I1167" s="79" t="s">
        <v>83</v>
      </c>
      <c r="J1167" s="79">
        <v>0</v>
      </c>
      <c r="K1167" s="79">
        <v>0</v>
      </c>
      <c r="L1167" s="79">
        <v>1</v>
      </c>
      <c r="M1167" s="34"/>
      <c r="N1167" s="35">
        <f t="shared" si="90"/>
        <v>88.060894027242213</v>
      </c>
      <c r="O1167" s="35">
        <f t="shared" si="91"/>
        <v>28387.307283269067</v>
      </c>
      <c r="P1167" s="35">
        <f t="shared" si="94"/>
        <v>54.792825248462982</v>
      </c>
      <c r="Q1167" s="35">
        <f t="shared" si="92"/>
        <v>24395.13902981556</v>
      </c>
      <c r="S1167" s="112">
        <v>14750</v>
      </c>
      <c r="T1167" s="35">
        <v>29501.22</v>
      </c>
    </row>
    <row r="1168" spans="1:20" x14ac:dyDescent="0.25">
      <c r="A1168" s="112" t="s">
        <v>899</v>
      </c>
      <c r="B1168" s="79">
        <v>16249</v>
      </c>
      <c r="C1168" s="86">
        <f t="shared" si="93"/>
        <v>65556.069364161856</v>
      </c>
      <c r="D1168" s="79">
        <v>72700</v>
      </c>
      <c r="E1168" s="79">
        <v>68</v>
      </c>
      <c r="F1168" s="79">
        <v>624</v>
      </c>
      <c r="G1168" s="79">
        <v>374400</v>
      </c>
      <c r="H1168" s="79" t="s">
        <v>268</v>
      </c>
      <c r="I1168" s="79" t="s">
        <v>83</v>
      </c>
      <c r="J1168" s="79">
        <v>0</v>
      </c>
      <c r="K1168" s="79">
        <v>0</v>
      </c>
      <c r="L1168" s="79">
        <v>1</v>
      </c>
      <c r="M1168" s="34"/>
      <c r="N1168" s="35">
        <f t="shared" si="90"/>
        <v>172.34585571197334</v>
      </c>
      <c r="O1168" s="35">
        <f t="shared" si="91"/>
        <v>38501.502685436797</v>
      </c>
      <c r="P1168" s="35">
        <f t="shared" si="94"/>
        <v>107.23620806531467</v>
      </c>
      <c r="Q1168" s="35">
        <f t="shared" si="92"/>
        <v>30688.344967837762</v>
      </c>
      <c r="S1168" s="112">
        <v>14754</v>
      </c>
      <c r="T1168" s="35">
        <v>29504.38</v>
      </c>
    </row>
    <row r="1169" spans="1:20" x14ac:dyDescent="0.25">
      <c r="A1169" s="112" t="s">
        <v>1513</v>
      </c>
      <c r="B1169" s="79">
        <v>15500</v>
      </c>
      <c r="C1169" s="86">
        <f t="shared" si="93"/>
        <v>69066.399999999994</v>
      </c>
      <c r="D1169" s="79">
        <v>75400</v>
      </c>
      <c r="E1169" s="79">
        <v>168</v>
      </c>
      <c r="F1169" s="79">
        <v>1832</v>
      </c>
      <c r="G1169" s="79">
        <v>374500</v>
      </c>
      <c r="H1169" s="79" t="s">
        <v>1027</v>
      </c>
      <c r="I1169" s="79" t="s">
        <v>83</v>
      </c>
      <c r="J1169" s="79">
        <v>0</v>
      </c>
      <c r="K1169" s="79">
        <v>0</v>
      </c>
      <c r="L1169" s="79">
        <v>1</v>
      </c>
      <c r="M1169" s="34"/>
      <c r="N1169" s="35">
        <f t="shared" si="90"/>
        <v>164.40154862056661</v>
      </c>
      <c r="O1169" s="35">
        <f t="shared" si="91"/>
        <v>37548.185834467993</v>
      </c>
      <c r="P1169" s="35">
        <f t="shared" si="94"/>
        <v>102.2931395785819</v>
      </c>
      <c r="Q1169" s="35">
        <f t="shared" si="92"/>
        <v>30095.176749429829</v>
      </c>
      <c r="S1169" s="112">
        <v>14800</v>
      </c>
      <c r="T1169" s="35">
        <v>29540.81</v>
      </c>
    </row>
    <row r="1170" spans="1:20" x14ac:dyDescent="0.25">
      <c r="A1170" s="112" t="s">
        <v>1514</v>
      </c>
      <c r="B1170" s="79">
        <v>14500</v>
      </c>
      <c r="C1170" s="86">
        <f t="shared" si="93"/>
        <v>50417.967914438501</v>
      </c>
      <c r="D1170" s="79">
        <v>55200</v>
      </c>
      <c r="E1170" s="79">
        <v>81</v>
      </c>
      <c r="F1170" s="79">
        <v>854</v>
      </c>
      <c r="G1170" s="79">
        <v>374600</v>
      </c>
      <c r="H1170" s="79" t="s">
        <v>1027</v>
      </c>
      <c r="I1170" s="79" t="s">
        <v>83</v>
      </c>
      <c r="J1170" s="79">
        <v>0</v>
      </c>
      <c r="K1170" s="79">
        <v>0</v>
      </c>
      <c r="L1170" s="79">
        <v>1</v>
      </c>
      <c r="M1170" s="34"/>
      <c r="N1170" s="35">
        <f t="shared" si="90"/>
        <v>153.7949970966591</v>
      </c>
      <c r="O1170" s="35">
        <f t="shared" si="91"/>
        <v>36275.399651599088</v>
      </c>
      <c r="P1170" s="35">
        <f t="shared" si="94"/>
        <v>95.693582186415327</v>
      </c>
      <c r="Q1170" s="35">
        <f t="shared" si="92"/>
        <v>29303.229862369841</v>
      </c>
      <c r="S1170" s="112">
        <v>14801</v>
      </c>
      <c r="T1170" s="35">
        <v>29541.61</v>
      </c>
    </row>
    <row r="1171" spans="1:20" x14ac:dyDescent="0.25">
      <c r="A1171" s="112" t="s">
        <v>1515</v>
      </c>
      <c r="B1171" s="79">
        <v>10294</v>
      </c>
      <c r="C1171" s="86">
        <f t="shared" si="93"/>
        <v>36090.202177293933</v>
      </c>
      <c r="D1171" s="79">
        <v>41000</v>
      </c>
      <c r="E1171" s="79">
        <v>77</v>
      </c>
      <c r="F1171" s="79">
        <v>566</v>
      </c>
      <c r="G1171" s="79">
        <v>374700</v>
      </c>
      <c r="H1171" s="79" t="s">
        <v>1027</v>
      </c>
      <c r="I1171" s="79" t="s">
        <v>83</v>
      </c>
      <c r="J1171" s="79">
        <v>0</v>
      </c>
      <c r="K1171" s="79">
        <v>0</v>
      </c>
      <c r="L1171" s="79">
        <v>1</v>
      </c>
      <c r="M1171" s="34"/>
      <c r="N1171" s="35">
        <f t="shared" si="90"/>
        <v>109.18384138710404</v>
      </c>
      <c r="O1171" s="35">
        <f t="shared" si="91"/>
        <v>30922.060966452482</v>
      </c>
      <c r="P1171" s="35">
        <f t="shared" si="94"/>
        <v>67.935843794962722</v>
      </c>
      <c r="Q1171" s="35">
        <f t="shared" si="92"/>
        <v>25972.301255395527</v>
      </c>
      <c r="S1171" s="112">
        <v>14826</v>
      </c>
      <c r="T1171" s="35">
        <v>29561.4</v>
      </c>
    </row>
    <row r="1172" spans="1:20" x14ac:dyDescent="0.25">
      <c r="A1172" s="112" t="s">
        <v>1516</v>
      </c>
      <c r="B1172" s="79">
        <v>14500</v>
      </c>
      <c r="C1172" s="86">
        <f t="shared" si="93"/>
        <v>54021.656333038089</v>
      </c>
      <c r="D1172" s="79">
        <v>61700</v>
      </c>
      <c r="E1172" s="79">
        <v>562</v>
      </c>
      <c r="F1172" s="79">
        <v>3954</v>
      </c>
      <c r="G1172" s="79">
        <v>374900</v>
      </c>
      <c r="H1172" s="79" t="s">
        <v>1027</v>
      </c>
      <c r="I1172" s="79" t="s">
        <v>83</v>
      </c>
      <c r="J1172" s="79">
        <v>0</v>
      </c>
      <c r="K1172" s="79">
        <v>0</v>
      </c>
      <c r="L1172" s="79">
        <v>1</v>
      </c>
      <c r="M1172" s="34"/>
      <c r="N1172" s="35">
        <f t="shared" si="90"/>
        <v>153.7949970966591</v>
      </c>
      <c r="O1172" s="35">
        <f t="shared" si="91"/>
        <v>36275.399651599088</v>
      </c>
      <c r="P1172" s="35">
        <f t="shared" si="94"/>
        <v>95.693582186415327</v>
      </c>
      <c r="Q1172" s="35">
        <f t="shared" si="92"/>
        <v>29303.229862369841</v>
      </c>
      <c r="S1172" s="112">
        <v>14827.5</v>
      </c>
      <c r="T1172" s="35">
        <v>29562.59</v>
      </c>
    </row>
    <row r="1173" spans="1:20" x14ac:dyDescent="0.25">
      <c r="A1173" s="112" t="s">
        <v>1517</v>
      </c>
      <c r="B1173" s="79">
        <v>20500</v>
      </c>
      <c r="C1173" s="86">
        <f t="shared" si="93"/>
        <v>60011.953125</v>
      </c>
      <c r="D1173" s="79">
        <v>64200</v>
      </c>
      <c r="E1173" s="79">
        <v>334</v>
      </c>
      <c r="F1173" s="79">
        <v>4786</v>
      </c>
      <c r="G1173" s="79">
        <v>375400</v>
      </c>
      <c r="H1173" s="79" t="s">
        <v>1027</v>
      </c>
      <c r="I1173" s="79" t="s">
        <v>83</v>
      </c>
      <c r="J1173" s="79">
        <v>0</v>
      </c>
      <c r="K1173" s="79">
        <v>0</v>
      </c>
      <c r="L1173" s="79">
        <v>1</v>
      </c>
      <c r="M1173" s="34"/>
      <c r="N1173" s="35">
        <f t="shared" si="90"/>
        <v>217.43430624010421</v>
      </c>
      <c r="O1173" s="35">
        <f t="shared" si="91"/>
        <v>43912.116748812507</v>
      </c>
      <c r="P1173" s="35">
        <f t="shared" si="94"/>
        <v>135.29092653941478</v>
      </c>
      <c r="Q1173" s="35">
        <f t="shared" si="92"/>
        <v>34054.911184729775</v>
      </c>
      <c r="S1173" s="112">
        <v>14833</v>
      </c>
      <c r="T1173" s="35">
        <v>29566.95</v>
      </c>
    </row>
    <row r="1174" spans="1:20" x14ac:dyDescent="0.25">
      <c r="A1174" s="112" t="s">
        <v>1518</v>
      </c>
      <c r="B1174" s="79">
        <v>3500</v>
      </c>
      <c r="C1174" s="86">
        <f t="shared" si="93"/>
        <v>23966.977363515314</v>
      </c>
      <c r="D1174" s="79">
        <v>29800</v>
      </c>
      <c r="E1174" s="79">
        <v>147</v>
      </c>
      <c r="F1174" s="79">
        <v>604</v>
      </c>
      <c r="G1174" s="79">
        <v>376100</v>
      </c>
      <c r="H1174" s="79" t="s">
        <v>1027</v>
      </c>
      <c r="I1174" s="79" t="s">
        <v>85</v>
      </c>
      <c r="J1174" s="79">
        <v>0</v>
      </c>
      <c r="K1174" s="79">
        <v>0</v>
      </c>
      <c r="L1174" s="79">
        <v>1</v>
      </c>
      <c r="M1174" s="34"/>
      <c r="N1174" s="35">
        <f t="shared" si="90"/>
        <v>37.122930333676329</v>
      </c>
      <c r="O1174" s="35">
        <f t="shared" si="91"/>
        <v>22274.751640041159</v>
      </c>
      <c r="P1174" s="35">
        <f t="shared" si="94"/>
        <v>23.098450872583008</v>
      </c>
      <c r="Q1174" s="35">
        <f t="shared" si="92"/>
        <v>20591.81410470996</v>
      </c>
      <c r="S1174" s="112">
        <v>14836</v>
      </c>
      <c r="T1174" s="35">
        <v>29569.32</v>
      </c>
    </row>
    <row r="1175" spans="1:20" x14ac:dyDescent="0.25">
      <c r="A1175" s="112" t="s">
        <v>900</v>
      </c>
      <c r="B1175" s="79">
        <v>13500</v>
      </c>
      <c r="C1175" s="86">
        <f t="shared" si="93"/>
        <v>34203.554119547654</v>
      </c>
      <c r="D1175" s="79">
        <v>39500</v>
      </c>
      <c r="E1175" s="79">
        <v>83</v>
      </c>
      <c r="F1175" s="79">
        <v>536</v>
      </c>
      <c r="G1175" s="79">
        <v>376700</v>
      </c>
      <c r="H1175" s="79" t="s">
        <v>268</v>
      </c>
      <c r="I1175" s="79" t="s">
        <v>83</v>
      </c>
      <c r="J1175" s="79">
        <v>0</v>
      </c>
      <c r="K1175" s="79">
        <v>0</v>
      </c>
      <c r="L1175" s="79">
        <v>1</v>
      </c>
      <c r="M1175" s="34"/>
      <c r="N1175" s="35">
        <f t="shared" si="90"/>
        <v>143.18844557275156</v>
      </c>
      <c r="O1175" s="35">
        <f t="shared" si="91"/>
        <v>35002.613468730189</v>
      </c>
      <c r="P1175" s="35">
        <f t="shared" si="94"/>
        <v>89.094024794248753</v>
      </c>
      <c r="Q1175" s="35">
        <f t="shared" si="92"/>
        <v>28511.282975309849</v>
      </c>
      <c r="S1175" s="112">
        <v>14841.5</v>
      </c>
      <c r="T1175" s="35">
        <v>29573.68</v>
      </c>
    </row>
    <row r="1176" spans="1:20" x14ac:dyDescent="0.25">
      <c r="A1176" s="112" t="s">
        <v>1519</v>
      </c>
      <c r="B1176" s="79">
        <v>6000</v>
      </c>
      <c r="C1176" s="86">
        <f t="shared" si="93"/>
        <v>38358.06451612903</v>
      </c>
      <c r="D1176" s="79">
        <v>47000</v>
      </c>
      <c r="E1176" s="79">
        <v>285</v>
      </c>
      <c r="F1176" s="79">
        <v>1265</v>
      </c>
      <c r="G1176" s="79">
        <v>376900</v>
      </c>
      <c r="H1176" s="79" t="s">
        <v>1027</v>
      </c>
      <c r="I1176" s="79" t="s">
        <v>83</v>
      </c>
      <c r="J1176" s="79">
        <v>0</v>
      </c>
      <c r="K1176" s="79">
        <v>0</v>
      </c>
      <c r="L1176" s="79">
        <v>1</v>
      </c>
      <c r="M1176" s="34"/>
      <c r="N1176" s="35">
        <f t="shared" si="90"/>
        <v>63.639309143445139</v>
      </c>
      <c r="O1176" s="35">
        <f t="shared" si="91"/>
        <v>25456.717097213419</v>
      </c>
      <c r="P1176" s="35">
        <f t="shared" si="94"/>
        <v>39.59734435299945</v>
      </c>
      <c r="Q1176" s="35">
        <f t="shared" si="92"/>
        <v>22571.681322359935</v>
      </c>
      <c r="S1176" s="112">
        <v>14850</v>
      </c>
      <c r="T1176" s="35">
        <v>29580.41</v>
      </c>
    </row>
    <row r="1177" spans="1:20" x14ac:dyDescent="0.25">
      <c r="A1177" s="112" t="s">
        <v>1520</v>
      </c>
      <c r="B1177" s="79">
        <v>5500</v>
      </c>
      <c r="C1177" s="86">
        <f t="shared" si="93"/>
        <v>29580.487804878048</v>
      </c>
      <c r="D1177" s="79">
        <v>37900</v>
      </c>
      <c r="E1177" s="79">
        <v>216</v>
      </c>
      <c r="F1177" s="79">
        <v>768</v>
      </c>
      <c r="G1177" s="79">
        <v>377000</v>
      </c>
      <c r="H1177" s="79" t="s">
        <v>1027</v>
      </c>
      <c r="I1177" s="79" t="s">
        <v>85</v>
      </c>
      <c r="J1177" s="79">
        <v>0</v>
      </c>
      <c r="K1177" s="79">
        <v>0</v>
      </c>
      <c r="L1177" s="79">
        <v>1</v>
      </c>
      <c r="M1177" s="34"/>
      <c r="N1177" s="35">
        <f t="shared" si="90"/>
        <v>58.336033381491376</v>
      </c>
      <c r="O1177" s="35">
        <f t="shared" si="91"/>
        <v>24820.324005778966</v>
      </c>
      <c r="P1177" s="35">
        <f t="shared" si="94"/>
        <v>36.297565656916156</v>
      </c>
      <c r="Q1177" s="35">
        <f t="shared" si="92"/>
        <v>22175.70787882994</v>
      </c>
      <c r="S1177" s="112">
        <v>14871</v>
      </c>
      <c r="T1177" s="35">
        <v>29597.040000000001</v>
      </c>
    </row>
    <row r="1178" spans="1:20" x14ac:dyDescent="0.25">
      <c r="A1178" s="112" t="s">
        <v>1521</v>
      </c>
      <c r="B1178" s="79">
        <v>14562</v>
      </c>
      <c r="C1178" s="86">
        <f t="shared" si="93"/>
        <v>42032.988568317909</v>
      </c>
      <c r="D1178" s="79">
        <v>47400</v>
      </c>
      <c r="E1178" s="79">
        <v>416</v>
      </c>
      <c r="F1178" s="79">
        <v>3258</v>
      </c>
      <c r="G1178" s="79">
        <v>377100</v>
      </c>
      <c r="H1178" s="79" t="s">
        <v>1027</v>
      </c>
      <c r="I1178" s="79" t="s">
        <v>83</v>
      </c>
      <c r="J1178" s="79">
        <v>0</v>
      </c>
      <c r="K1178" s="79">
        <v>0</v>
      </c>
      <c r="L1178" s="79">
        <v>1</v>
      </c>
      <c r="M1178" s="34"/>
      <c r="N1178" s="35">
        <f t="shared" si="90"/>
        <v>154.45260329114134</v>
      </c>
      <c r="O1178" s="35">
        <f t="shared" si="91"/>
        <v>36354.312394936962</v>
      </c>
      <c r="P1178" s="35">
        <f t="shared" si="94"/>
        <v>96.102754744729666</v>
      </c>
      <c r="Q1178" s="35">
        <f t="shared" si="92"/>
        <v>29352.330569367557</v>
      </c>
      <c r="S1178" s="112">
        <v>14882.5</v>
      </c>
      <c r="T1178" s="35">
        <v>29606.15</v>
      </c>
    </row>
    <row r="1179" spans="1:20" x14ac:dyDescent="0.25">
      <c r="A1179" s="112" t="s">
        <v>1522</v>
      </c>
      <c r="B1179" s="79">
        <v>5500</v>
      </c>
      <c r="C1179" s="86">
        <f t="shared" si="93"/>
        <v>29411.013719512193</v>
      </c>
      <c r="D1179" s="79">
        <v>38300</v>
      </c>
      <c r="E1179" s="79">
        <v>609</v>
      </c>
      <c r="F1179" s="79">
        <v>2015</v>
      </c>
      <c r="G1179" s="79">
        <v>377300</v>
      </c>
      <c r="H1179" s="79" t="s">
        <v>1027</v>
      </c>
      <c r="I1179" s="79" t="s">
        <v>83</v>
      </c>
      <c r="J1179" s="79">
        <v>0</v>
      </c>
      <c r="K1179" s="79">
        <v>0</v>
      </c>
      <c r="L1179" s="79">
        <v>1</v>
      </c>
      <c r="M1179" s="34"/>
      <c r="N1179" s="35">
        <f t="shared" si="90"/>
        <v>58.336033381491376</v>
      </c>
      <c r="O1179" s="35">
        <f t="shared" si="91"/>
        <v>24820.324005778966</v>
      </c>
      <c r="P1179" s="35">
        <f t="shared" si="94"/>
        <v>36.297565656916156</v>
      </c>
      <c r="Q1179" s="35">
        <f t="shared" si="92"/>
        <v>22175.70787882994</v>
      </c>
      <c r="S1179" s="112">
        <v>14898</v>
      </c>
      <c r="T1179" s="35">
        <v>29618.42</v>
      </c>
    </row>
    <row r="1180" spans="1:20" x14ac:dyDescent="0.25">
      <c r="A1180" s="112" t="s">
        <v>1523</v>
      </c>
      <c r="B1180" s="79">
        <v>5500</v>
      </c>
      <c r="C1180" s="86">
        <f t="shared" si="93"/>
        <v>29054.414414414416</v>
      </c>
      <c r="D1180" s="79">
        <v>36400</v>
      </c>
      <c r="E1180" s="79">
        <v>336</v>
      </c>
      <c r="F1180" s="79">
        <v>1329</v>
      </c>
      <c r="G1180" s="79">
        <v>377400</v>
      </c>
      <c r="H1180" s="79" t="s">
        <v>1027</v>
      </c>
      <c r="I1180" s="79" t="s">
        <v>83</v>
      </c>
      <c r="J1180" s="79">
        <v>0</v>
      </c>
      <c r="K1180" s="79">
        <v>0</v>
      </c>
      <c r="L1180" s="79">
        <v>1</v>
      </c>
      <c r="M1180" s="34"/>
      <c r="N1180" s="35">
        <f t="shared" si="90"/>
        <v>58.336033381491376</v>
      </c>
      <c r="O1180" s="35">
        <f t="shared" si="91"/>
        <v>24820.324005778966</v>
      </c>
      <c r="P1180" s="35">
        <f t="shared" si="94"/>
        <v>36.297565656916156</v>
      </c>
      <c r="Q1180" s="35">
        <f t="shared" si="92"/>
        <v>22175.70787882994</v>
      </c>
      <c r="S1180" s="112">
        <v>14900</v>
      </c>
      <c r="T1180" s="35">
        <v>29620.01</v>
      </c>
    </row>
    <row r="1181" spans="1:20" x14ac:dyDescent="0.25">
      <c r="A1181" s="112" t="s">
        <v>1524</v>
      </c>
      <c r="B1181" s="79">
        <v>12912</v>
      </c>
      <c r="C1181" s="86">
        <f t="shared" si="93"/>
        <v>38940.770135214581</v>
      </c>
      <c r="D1181" s="79">
        <v>44500</v>
      </c>
      <c r="E1181" s="79">
        <v>425</v>
      </c>
      <c r="F1181" s="79">
        <v>2977</v>
      </c>
      <c r="G1181" s="79">
        <v>377500</v>
      </c>
      <c r="H1181" s="79" t="s">
        <v>1027</v>
      </c>
      <c r="I1181" s="79" t="s">
        <v>83</v>
      </c>
      <c r="J1181" s="79">
        <v>0</v>
      </c>
      <c r="K1181" s="79">
        <v>0</v>
      </c>
      <c r="L1181" s="79">
        <v>1</v>
      </c>
      <c r="M1181" s="34"/>
      <c r="N1181" s="35">
        <f t="shared" si="90"/>
        <v>136.95179327669393</v>
      </c>
      <c r="O1181" s="35">
        <f t="shared" si="91"/>
        <v>34254.215193203272</v>
      </c>
      <c r="P1181" s="35">
        <f t="shared" si="94"/>
        <v>85.2134850476548</v>
      </c>
      <c r="Q1181" s="35">
        <f t="shared" si="92"/>
        <v>28045.618205718576</v>
      </c>
      <c r="S1181" s="112">
        <v>14906.5</v>
      </c>
      <c r="T1181" s="35">
        <v>29625.16</v>
      </c>
    </row>
    <row r="1182" spans="1:20" x14ac:dyDescent="0.25">
      <c r="A1182" s="112" t="s">
        <v>901</v>
      </c>
      <c r="B1182" s="79">
        <v>14250</v>
      </c>
      <c r="C1182" s="86">
        <f t="shared" si="93"/>
        <v>26485.779816513761</v>
      </c>
      <c r="D1182" s="79">
        <v>31900</v>
      </c>
      <c r="E1182" s="79">
        <v>74</v>
      </c>
      <c r="F1182" s="79">
        <v>362</v>
      </c>
      <c r="G1182" s="79">
        <v>377700</v>
      </c>
      <c r="H1182" s="79" t="s">
        <v>268</v>
      </c>
      <c r="I1182" s="79" t="s">
        <v>83</v>
      </c>
      <c r="J1182" s="79">
        <v>0</v>
      </c>
      <c r="K1182" s="79">
        <v>0</v>
      </c>
      <c r="L1182" s="79">
        <v>1</v>
      </c>
      <c r="M1182" s="34"/>
      <c r="N1182" s="35">
        <f t="shared" si="90"/>
        <v>151.14335921568221</v>
      </c>
      <c r="O1182" s="35">
        <f t="shared" si="91"/>
        <v>35957.203105881868</v>
      </c>
      <c r="P1182" s="35">
        <f t="shared" si="94"/>
        <v>94.043692838373687</v>
      </c>
      <c r="Q1182" s="35">
        <f t="shared" si="92"/>
        <v>29105.243140604842</v>
      </c>
      <c r="S1182" s="112">
        <v>14961.5</v>
      </c>
      <c r="T1182" s="35">
        <v>29668.71</v>
      </c>
    </row>
    <row r="1183" spans="1:20" x14ac:dyDescent="0.25">
      <c r="A1183" s="112" t="s">
        <v>902</v>
      </c>
      <c r="B1183" s="79">
        <v>24000</v>
      </c>
      <c r="C1183" s="86">
        <f t="shared" si="93"/>
        <v>54165.726681127984</v>
      </c>
      <c r="D1183" s="79">
        <v>58800</v>
      </c>
      <c r="E1183" s="79">
        <v>109</v>
      </c>
      <c r="F1183" s="79">
        <v>1274</v>
      </c>
      <c r="G1183" s="79">
        <v>377800</v>
      </c>
      <c r="H1183" s="79" t="s">
        <v>268</v>
      </c>
      <c r="I1183" s="79" t="s">
        <v>83</v>
      </c>
      <c r="J1183" s="79">
        <v>0</v>
      </c>
      <c r="K1183" s="79">
        <v>0</v>
      </c>
      <c r="L1183" s="79">
        <v>1</v>
      </c>
      <c r="M1183" s="34"/>
      <c r="N1183" s="35">
        <f t="shared" si="90"/>
        <v>254.55723657378056</v>
      </c>
      <c r="O1183" s="35">
        <f t="shared" si="91"/>
        <v>48366.868388853669</v>
      </c>
      <c r="P1183" s="35">
        <f t="shared" si="94"/>
        <v>158.3893774119978</v>
      </c>
      <c r="Q1183" s="35">
        <f t="shared" si="92"/>
        <v>36826.725289439739</v>
      </c>
      <c r="S1183" s="112">
        <v>14980</v>
      </c>
      <c r="T1183" s="35">
        <v>29683.360000000001</v>
      </c>
    </row>
    <row r="1184" spans="1:20" x14ac:dyDescent="0.25">
      <c r="A1184" s="112" t="s">
        <v>3287</v>
      </c>
      <c r="B1184" s="79">
        <v>5518</v>
      </c>
      <c r="C1184" s="86">
        <f t="shared" si="93"/>
        <v>31936.170212765959</v>
      </c>
      <c r="D1184" s="79">
        <v>39500</v>
      </c>
      <c r="E1184" s="79">
        <v>261</v>
      </c>
      <c r="F1184" s="79">
        <v>1102</v>
      </c>
      <c r="G1184" s="79">
        <v>378000</v>
      </c>
      <c r="H1184" s="79" t="s">
        <v>1027</v>
      </c>
      <c r="I1184" s="79" t="s">
        <v>83</v>
      </c>
      <c r="J1184" s="79">
        <v>0</v>
      </c>
      <c r="K1184" s="79">
        <v>0</v>
      </c>
      <c r="L1184" s="79">
        <v>1</v>
      </c>
      <c r="M1184" s="34"/>
      <c r="N1184" s="35">
        <f t="shared" si="90"/>
        <v>58.526951308921717</v>
      </c>
      <c r="O1184" s="35">
        <f t="shared" si="91"/>
        <v>24843.234157070605</v>
      </c>
      <c r="P1184" s="35">
        <f t="shared" si="94"/>
        <v>36.416357689975158</v>
      </c>
      <c r="Q1184" s="35">
        <f t="shared" si="92"/>
        <v>22189.962922797018</v>
      </c>
      <c r="S1184" s="112">
        <v>14983</v>
      </c>
      <c r="T1184" s="35">
        <v>29685.74</v>
      </c>
    </row>
    <row r="1185" spans="1:20" x14ac:dyDescent="0.25">
      <c r="A1185" s="112" t="s">
        <v>3288</v>
      </c>
      <c r="B1185" s="79">
        <v>5424.5</v>
      </c>
      <c r="C1185" s="86">
        <f t="shared" si="93"/>
        <v>30538.766519823788</v>
      </c>
      <c r="D1185" s="79">
        <v>38300</v>
      </c>
      <c r="E1185" s="79">
        <v>368</v>
      </c>
      <c r="F1185" s="79">
        <v>1448</v>
      </c>
      <c r="G1185" s="79">
        <v>378100</v>
      </c>
      <c r="H1185" s="79" t="s">
        <v>1027</v>
      </c>
      <c r="I1185" s="79" t="s">
        <v>83</v>
      </c>
      <c r="J1185" s="79">
        <v>0</v>
      </c>
      <c r="K1185" s="79">
        <v>0</v>
      </c>
      <c r="L1185" s="79">
        <v>1</v>
      </c>
      <c r="M1185" s="34"/>
      <c r="N1185" s="35">
        <f t="shared" si="90"/>
        <v>57.535238741436366</v>
      </c>
      <c r="O1185" s="35">
        <f t="shared" si="91"/>
        <v>24724.228648972363</v>
      </c>
      <c r="P1185" s="35">
        <f t="shared" si="94"/>
        <v>35.799299073807582</v>
      </c>
      <c r="Q1185" s="35">
        <f t="shared" si="92"/>
        <v>22115.915888856907</v>
      </c>
      <c r="S1185" s="112">
        <v>15000</v>
      </c>
      <c r="T1185" s="35">
        <v>29699.200000000001</v>
      </c>
    </row>
    <row r="1186" spans="1:20" x14ac:dyDescent="0.25">
      <c r="A1186" s="112" t="s">
        <v>1525</v>
      </c>
      <c r="B1186" s="79">
        <v>6334</v>
      </c>
      <c r="C1186" s="86">
        <f t="shared" si="93"/>
        <v>25497.41985926505</v>
      </c>
      <c r="D1186" s="79">
        <v>34400</v>
      </c>
      <c r="E1186" s="79">
        <v>331</v>
      </c>
      <c r="F1186" s="79">
        <v>948</v>
      </c>
      <c r="G1186" s="79">
        <v>378200</v>
      </c>
      <c r="H1186" s="79" t="s">
        <v>1027</v>
      </c>
      <c r="I1186" s="79" t="s">
        <v>85</v>
      </c>
      <c r="J1186" s="79">
        <v>0</v>
      </c>
      <c r="K1186" s="79">
        <v>0</v>
      </c>
      <c r="L1186" s="79">
        <v>1</v>
      </c>
      <c r="M1186" s="34"/>
      <c r="N1186" s="35">
        <f t="shared" si="90"/>
        <v>67.181897352430255</v>
      </c>
      <c r="O1186" s="35">
        <f t="shared" si="91"/>
        <v>25881.82768229163</v>
      </c>
      <c r="P1186" s="35">
        <f t="shared" si="94"/>
        <v>41.801596521983086</v>
      </c>
      <c r="Q1186" s="35">
        <f t="shared" si="92"/>
        <v>22836.19158263797</v>
      </c>
      <c r="S1186" s="112">
        <v>15010.5</v>
      </c>
      <c r="T1186" s="35">
        <v>29707.52</v>
      </c>
    </row>
    <row r="1187" spans="1:20" x14ac:dyDescent="0.25">
      <c r="A1187" s="112" t="s">
        <v>903</v>
      </c>
      <c r="B1187" s="79">
        <v>12125</v>
      </c>
      <c r="C1187" s="86">
        <f t="shared" si="93"/>
        <v>34333.849129593807</v>
      </c>
      <c r="D1187" s="79">
        <v>40900</v>
      </c>
      <c r="E1187" s="79">
        <v>83</v>
      </c>
      <c r="F1187" s="79">
        <v>434</v>
      </c>
      <c r="G1187" s="79">
        <v>378300</v>
      </c>
      <c r="H1187" s="79" t="s">
        <v>268</v>
      </c>
      <c r="I1187" s="79" t="s">
        <v>83</v>
      </c>
      <c r="J1187" s="79">
        <v>0</v>
      </c>
      <c r="K1187" s="79">
        <v>0</v>
      </c>
      <c r="L1187" s="79">
        <v>1</v>
      </c>
      <c r="M1187" s="34"/>
      <c r="N1187" s="35">
        <f t="shared" si="90"/>
        <v>128.60443722737872</v>
      </c>
      <c r="O1187" s="35">
        <f t="shared" si="91"/>
        <v>33252.532467285448</v>
      </c>
      <c r="P1187" s="35">
        <f t="shared" si="94"/>
        <v>80.019633380019712</v>
      </c>
      <c r="Q1187" s="35">
        <f t="shared" si="92"/>
        <v>27422.356005602363</v>
      </c>
      <c r="S1187" s="112">
        <v>15067.5</v>
      </c>
      <c r="T1187" s="35">
        <v>29752.66</v>
      </c>
    </row>
    <row r="1188" spans="1:20" x14ac:dyDescent="0.25">
      <c r="A1188" s="112" t="s">
        <v>1526</v>
      </c>
      <c r="B1188" s="79">
        <v>5501</v>
      </c>
      <c r="C1188" s="86">
        <f t="shared" si="93"/>
        <v>24974.857864813646</v>
      </c>
      <c r="D1188" s="79">
        <v>34200</v>
      </c>
      <c r="E1188" s="79">
        <v>427</v>
      </c>
      <c r="F1188" s="79">
        <v>1156</v>
      </c>
      <c r="G1188" s="79">
        <v>378400</v>
      </c>
      <c r="H1188" s="79" t="s">
        <v>1027</v>
      </c>
      <c r="I1188" s="79" t="s">
        <v>83</v>
      </c>
      <c r="J1188" s="79">
        <v>0</v>
      </c>
      <c r="K1188" s="79">
        <v>0</v>
      </c>
      <c r="L1188" s="79">
        <v>1</v>
      </c>
      <c r="M1188" s="34"/>
      <c r="N1188" s="35">
        <f t="shared" si="90"/>
        <v>58.346639933015283</v>
      </c>
      <c r="O1188" s="35">
        <f t="shared" si="91"/>
        <v>24821.596791961834</v>
      </c>
      <c r="P1188" s="35">
        <f t="shared" si="94"/>
        <v>36.304165214308327</v>
      </c>
      <c r="Q1188" s="35">
        <f t="shared" si="92"/>
        <v>22176.499825717001</v>
      </c>
      <c r="S1188" s="112">
        <v>15072</v>
      </c>
      <c r="T1188" s="35">
        <v>29756.22</v>
      </c>
    </row>
    <row r="1189" spans="1:20" x14ac:dyDescent="0.25">
      <c r="A1189" s="112" t="s">
        <v>904</v>
      </c>
      <c r="B1189" s="79">
        <v>20000</v>
      </c>
      <c r="C1189" s="86">
        <f t="shared" si="93"/>
        <v>45915.741444866922</v>
      </c>
      <c r="D1189" s="79">
        <v>50400</v>
      </c>
      <c r="E1189" s="79">
        <v>117</v>
      </c>
      <c r="F1189" s="79">
        <v>1198</v>
      </c>
      <c r="G1189" s="79">
        <v>378500</v>
      </c>
      <c r="H1189" s="79" t="s">
        <v>268</v>
      </c>
      <c r="I1189" s="79" t="s">
        <v>83</v>
      </c>
      <c r="J1189" s="79">
        <v>0</v>
      </c>
      <c r="K1189" s="79">
        <v>0</v>
      </c>
      <c r="L1189" s="79">
        <v>1</v>
      </c>
      <c r="M1189" s="34"/>
      <c r="N1189" s="35">
        <f t="shared" si="90"/>
        <v>212.13103047815048</v>
      </c>
      <c r="O1189" s="35">
        <f t="shared" si="91"/>
        <v>43275.723657378054</v>
      </c>
      <c r="P1189" s="35">
        <f t="shared" si="94"/>
        <v>131.99114784333148</v>
      </c>
      <c r="Q1189" s="35">
        <f t="shared" si="92"/>
        <v>33658.937741199778</v>
      </c>
      <c r="S1189" s="112">
        <v>15074</v>
      </c>
      <c r="T1189" s="35">
        <v>29757.81</v>
      </c>
    </row>
    <row r="1190" spans="1:20" x14ac:dyDescent="0.25">
      <c r="A1190" s="112" t="s">
        <v>905</v>
      </c>
      <c r="B1190" s="79">
        <v>18376</v>
      </c>
      <c r="C1190" s="86">
        <f t="shared" si="93"/>
        <v>43130.708661417324</v>
      </c>
      <c r="D1190" s="79">
        <v>50100</v>
      </c>
      <c r="E1190" s="79">
        <v>159</v>
      </c>
      <c r="F1190" s="79">
        <v>984</v>
      </c>
      <c r="G1190" s="79">
        <v>378800</v>
      </c>
      <c r="H1190" s="79" t="s">
        <v>268</v>
      </c>
      <c r="I1190" s="79" t="s">
        <v>83</v>
      </c>
      <c r="J1190" s="79">
        <v>0</v>
      </c>
      <c r="K1190" s="79">
        <v>0</v>
      </c>
      <c r="L1190" s="79">
        <v>1</v>
      </c>
      <c r="M1190" s="34"/>
      <c r="N1190" s="35">
        <f t="shared" si="90"/>
        <v>194.90599080332464</v>
      </c>
      <c r="O1190" s="35">
        <f t="shared" si="91"/>
        <v>41208.718896398961</v>
      </c>
      <c r="P1190" s="35">
        <f t="shared" si="94"/>
        <v>121.27346663845296</v>
      </c>
      <c r="Q1190" s="35">
        <f t="shared" si="92"/>
        <v>32372.815996614354</v>
      </c>
      <c r="S1190" s="112">
        <v>15105</v>
      </c>
      <c r="T1190" s="35">
        <v>29782.36</v>
      </c>
    </row>
    <row r="1191" spans="1:20" x14ac:dyDescent="0.25">
      <c r="A1191" s="112" t="s">
        <v>1527</v>
      </c>
      <c r="B1191" s="79">
        <v>5500</v>
      </c>
      <c r="C1191" s="86">
        <f t="shared" si="93"/>
        <v>35073.640661938531</v>
      </c>
      <c r="D1191" s="79">
        <v>43700</v>
      </c>
      <c r="E1191" s="79">
        <v>334</v>
      </c>
      <c r="F1191" s="79">
        <v>1358</v>
      </c>
      <c r="G1191" s="79">
        <v>379100</v>
      </c>
      <c r="H1191" s="79" t="s">
        <v>1027</v>
      </c>
      <c r="I1191" s="79" t="s">
        <v>85</v>
      </c>
      <c r="J1191" s="79">
        <v>0</v>
      </c>
      <c r="K1191" s="79">
        <v>0</v>
      </c>
      <c r="L1191" s="79">
        <v>1</v>
      </c>
      <c r="M1191" s="34"/>
      <c r="N1191" s="35">
        <f t="shared" si="90"/>
        <v>58.336033381491376</v>
      </c>
      <c r="O1191" s="35">
        <f t="shared" si="91"/>
        <v>24820.324005778966</v>
      </c>
      <c r="P1191" s="35">
        <f t="shared" si="94"/>
        <v>36.297565656916156</v>
      </c>
      <c r="Q1191" s="35">
        <f t="shared" si="92"/>
        <v>22175.70787882994</v>
      </c>
      <c r="S1191" s="112">
        <v>15108</v>
      </c>
      <c r="T1191" s="35">
        <v>29784.73</v>
      </c>
    </row>
    <row r="1192" spans="1:20" x14ac:dyDescent="0.25">
      <c r="A1192" s="112" t="s">
        <v>1528</v>
      </c>
      <c r="B1192" s="79">
        <v>7333</v>
      </c>
      <c r="C1192" s="86">
        <f t="shared" si="93"/>
        <v>26521.475054229933</v>
      </c>
      <c r="D1192" s="79">
        <v>34800</v>
      </c>
      <c r="E1192" s="79">
        <v>329</v>
      </c>
      <c r="F1192" s="79">
        <v>1054</v>
      </c>
      <c r="G1192" s="79">
        <v>379200</v>
      </c>
      <c r="H1192" s="79" t="s">
        <v>1027</v>
      </c>
      <c r="I1192" s="79" t="s">
        <v>83</v>
      </c>
      <c r="J1192" s="79">
        <v>0</v>
      </c>
      <c r="K1192" s="79">
        <v>0</v>
      </c>
      <c r="L1192" s="79">
        <v>1</v>
      </c>
      <c r="M1192" s="34"/>
      <c r="N1192" s="35">
        <f t="shared" si="90"/>
        <v>77.777842324813875</v>
      </c>
      <c r="O1192" s="35">
        <f t="shared" si="91"/>
        <v>27153.341078977664</v>
      </c>
      <c r="P1192" s="35">
        <f t="shared" si="94"/>
        <v>48.394554356757489</v>
      </c>
      <c r="Q1192" s="35">
        <f t="shared" si="92"/>
        <v>23627.346522810898</v>
      </c>
      <c r="S1192" s="112">
        <v>15133.5</v>
      </c>
      <c r="T1192" s="35">
        <v>29804.93</v>
      </c>
    </row>
    <row r="1193" spans="1:20" x14ac:dyDescent="0.25">
      <c r="A1193" s="112" t="s">
        <v>906</v>
      </c>
      <c r="B1193" s="79">
        <v>17261</v>
      </c>
      <c r="C1193" s="86">
        <f t="shared" si="93"/>
        <v>43627.118644067799</v>
      </c>
      <c r="D1193" s="79">
        <v>49500</v>
      </c>
      <c r="E1193" s="79">
        <v>70</v>
      </c>
      <c r="F1193" s="79">
        <v>520</v>
      </c>
      <c r="G1193" s="79">
        <v>379400</v>
      </c>
      <c r="H1193" s="79" t="s">
        <v>268</v>
      </c>
      <c r="I1193" s="79" t="s">
        <v>83</v>
      </c>
      <c r="J1193" s="79">
        <v>0</v>
      </c>
      <c r="K1193" s="79">
        <v>0</v>
      </c>
      <c r="L1193" s="79">
        <v>1</v>
      </c>
      <c r="M1193" s="34"/>
      <c r="N1193" s="35">
        <f t="shared" si="90"/>
        <v>183.07968585416776</v>
      </c>
      <c r="O1193" s="35">
        <f t="shared" si="91"/>
        <v>39789.562302500126</v>
      </c>
      <c r="P1193" s="35">
        <f t="shared" si="94"/>
        <v>113.91496014618724</v>
      </c>
      <c r="Q1193" s="35">
        <f t="shared" si="92"/>
        <v>31489.795217542469</v>
      </c>
      <c r="S1193" s="112">
        <v>15172</v>
      </c>
      <c r="T1193" s="35">
        <v>29835.42</v>
      </c>
    </row>
    <row r="1194" spans="1:20" x14ac:dyDescent="0.25">
      <c r="A1194" s="112" t="s">
        <v>907</v>
      </c>
      <c r="B1194" s="79">
        <v>19000</v>
      </c>
      <c r="C1194" s="86">
        <f t="shared" si="93"/>
        <v>50173.067010309278</v>
      </c>
      <c r="D1194" s="79">
        <v>55700</v>
      </c>
      <c r="E1194" s="79">
        <v>77</v>
      </c>
      <c r="F1194" s="79">
        <v>699</v>
      </c>
      <c r="G1194" s="79">
        <v>379700</v>
      </c>
      <c r="H1194" s="79" t="s">
        <v>268</v>
      </c>
      <c r="I1194" s="79" t="s">
        <v>83</v>
      </c>
      <c r="J1194" s="79">
        <v>0</v>
      </c>
      <c r="K1194" s="79">
        <v>0</v>
      </c>
      <c r="L1194" s="79">
        <v>1</v>
      </c>
      <c r="M1194" s="34"/>
      <c r="N1194" s="35">
        <f t="shared" si="90"/>
        <v>201.52447895424297</v>
      </c>
      <c r="O1194" s="35">
        <f t="shared" si="91"/>
        <v>42002.937474509155</v>
      </c>
      <c r="P1194" s="35">
        <f t="shared" si="94"/>
        <v>125.3915904511649</v>
      </c>
      <c r="Q1194" s="35">
        <f t="shared" si="92"/>
        <v>32866.990854139789</v>
      </c>
      <c r="S1194" s="112">
        <v>15175.5</v>
      </c>
      <c r="T1194" s="35">
        <v>29838.19</v>
      </c>
    </row>
    <row r="1195" spans="1:20" x14ac:dyDescent="0.25">
      <c r="A1195" s="112" t="s">
        <v>1529</v>
      </c>
      <c r="B1195" s="79">
        <v>13017</v>
      </c>
      <c r="C1195" s="86">
        <f t="shared" si="93"/>
        <v>57106.348122866897</v>
      </c>
      <c r="D1195" s="79">
        <v>64000</v>
      </c>
      <c r="E1195" s="79">
        <v>789</v>
      </c>
      <c r="F1195" s="79">
        <v>6536</v>
      </c>
      <c r="G1195" s="79">
        <v>379800</v>
      </c>
      <c r="H1195" s="79" t="s">
        <v>1027</v>
      </c>
      <c r="I1195" s="79" t="s">
        <v>83</v>
      </c>
      <c r="J1195" s="79">
        <v>0</v>
      </c>
      <c r="K1195" s="79">
        <v>0</v>
      </c>
      <c r="L1195" s="79">
        <v>1</v>
      </c>
      <c r="M1195" s="34"/>
      <c r="N1195" s="35">
        <f t="shared" si="90"/>
        <v>138.06548118670423</v>
      </c>
      <c r="O1195" s="35">
        <f t="shared" si="91"/>
        <v>34387.857742404507</v>
      </c>
      <c r="P1195" s="35">
        <f t="shared" si="94"/>
        <v>85.90643857383229</v>
      </c>
      <c r="Q1195" s="35">
        <f t="shared" si="92"/>
        <v>28128.772628859875</v>
      </c>
      <c r="S1195" s="112">
        <v>15206.5</v>
      </c>
      <c r="T1195" s="35">
        <v>29862.74</v>
      </c>
    </row>
    <row r="1196" spans="1:20" x14ac:dyDescent="0.25">
      <c r="A1196" s="112" t="s">
        <v>908</v>
      </c>
      <c r="B1196" s="79">
        <v>17866</v>
      </c>
      <c r="C1196" s="86">
        <f t="shared" si="93"/>
        <v>41702.380952380954</v>
      </c>
      <c r="D1196" s="79">
        <v>49600</v>
      </c>
      <c r="E1196" s="79">
        <v>107</v>
      </c>
      <c r="F1196" s="79">
        <v>565</v>
      </c>
      <c r="G1196" s="79">
        <v>379900</v>
      </c>
      <c r="H1196" s="79" t="s">
        <v>268</v>
      </c>
      <c r="I1196" s="79" t="s">
        <v>83</v>
      </c>
      <c r="J1196" s="79">
        <v>0</v>
      </c>
      <c r="K1196" s="79">
        <v>0</v>
      </c>
      <c r="L1196" s="79">
        <v>1</v>
      </c>
      <c r="M1196" s="34"/>
      <c r="N1196" s="35">
        <f t="shared" si="90"/>
        <v>189.49664952613182</v>
      </c>
      <c r="O1196" s="35">
        <f t="shared" si="91"/>
        <v>40559.597943135814</v>
      </c>
      <c r="P1196" s="35">
        <f t="shared" si="94"/>
        <v>117.90769236844801</v>
      </c>
      <c r="Q1196" s="35">
        <f t="shared" si="92"/>
        <v>31968.923084213762</v>
      </c>
      <c r="S1196" s="112">
        <v>15214</v>
      </c>
      <c r="T1196" s="35">
        <v>29868.68</v>
      </c>
    </row>
    <row r="1197" spans="1:20" x14ac:dyDescent="0.25">
      <c r="A1197" s="112" t="s">
        <v>1530</v>
      </c>
      <c r="B1197" s="79">
        <v>14252</v>
      </c>
      <c r="C1197" s="86">
        <f t="shared" si="93"/>
        <v>46888.633183019745</v>
      </c>
      <c r="D1197" s="79">
        <v>52800</v>
      </c>
      <c r="E1197" s="79">
        <v>720</v>
      </c>
      <c r="F1197" s="79">
        <v>5711</v>
      </c>
      <c r="G1197" s="79">
        <v>380000</v>
      </c>
      <c r="H1197" s="79" t="s">
        <v>1027</v>
      </c>
      <c r="I1197" s="79" t="s">
        <v>83</v>
      </c>
      <c r="J1197" s="79">
        <v>0</v>
      </c>
      <c r="K1197" s="79">
        <v>0</v>
      </c>
      <c r="L1197" s="79">
        <v>1</v>
      </c>
      <c r="M1197" s="34"/>
      <c r="N1197" s="35">
        <f t="shared" si="90"/>
        <v>151.16457231873002</v>
      </c>
      <c r="O1197" s="35">
        <f t="shared" si="91"/>
        <v>35959.748678247604</v>
      </c>
      <c r="P1197" s="35">
        <f t="shared" si="94"/>
        <v>94.056891953158015</v>
      </c>
      <c r="Q1197" s="35">
        <f t="shared" si="92"/>
        <v>29106.827034378963</v>
      </c>
      <c r="S1197" s="112">
        <v>15247.5</v>
      </c>
      <c r="T1197" s="35">
        <v>29895.21</v>
      </c>
    </row>
    <row r="1198" spans="1:20" x14ac:dyDescent="0.25">
      <c r="A1198" s="112" t="s">
        <v>1531</v>
      </c>
      <c r="B1198" s="79">
        <v>14662.5</v>
      </c>
      <c r="C1198" s="86">
        <f t="shared" si="93"/>
        <v>41741.598207617622</v>
      </c>
      <c r="D1198" s="79">
        <v>47100</v>
      </c>
      <c r="E1198" s="79">
        <v>457</v>
      </c>
      <c r="F1198" s="79">
        <v>3560</v>
      </c>
      <c r="G1198" s="79">
        <v>380200</v>
      </c>
      <c r="H1198" s="79" t="s">
        <v>1027</v>
      </c>
      <c r="I1198" s="79" t="s">
        <v>83</v>
      </c>
      <c r="J1198" s="79">
        <v>0</v>
      </c>
      <c r="K1198" s="79">
        <v>0</v>
      </c>
      <c r="L1198" s="79">
        <v>1</v>
      </c>
      <c r="M1198" s="34"/>
      <c r="N1198" s="35">
        <f t="shared" si="90"/>
        <v>155.51856171929407</v>
      </c>
      <c r="O1198" s="35">
        <f t="shared" si="91"/>
        <v>36482.227406315287</v>
      </c>
      <c r="P1198" s="35">
        <f t="shared" si="94"/>
        <v>96.766010262642396</v>
      </c>
      <c r="Q1198" s="35">
        <f t="shared" si="92"/>
        <v>29431.921231517088</v>
      </c>
      <c r="S1198" s="112">
        <v>15250</v>
      </c>
      <c r="T1198" s="35">
        <v>29897.19</v>
      </c>
    </row>
    <row r="1199" spans="1:20" x14ac:dyDescent="0.25">
      <c r="A1199" s="112" t="s">
        <v>909</v>
      </c>
      <c r="B1199" s="79">
        <v>14000</v>
      </c>
      <c r="C1199" s="86">
        <f t="shared" si="93"/>
        <v>48281.055900621119</v>
      </c>
      <c r="D1199" s="79">
        <v>52700</v>
      </c>
      <c r="E1199" s="79">
        <v>27</v>
      </c>
      <c r="F1199" s="79">
        <v>295</v>
      </c>
      <c r="G1199" s="79">
        <v>380300</v>
      </c>
      <c r="H1199" s="79" t="s">
        <v>268</v>
      </c>
      <c r="I1199" s="79" t="s">
        <v>83</v>
      </c>
      <c r="J1199" s="79">
        <v>0</v>
      </c>
      <c r="K1199" s="79">
        <v>0</v>
      </c>
      <c r="L1199" s="79">
        <v>1</v>
      </c>
      <c r="M1199" s="34"/>
      <c r="N1199" s="35">
        <f t="shared" si="90"/>
        <v>148.49172133470532</v>
      </c>
      <c r="O1199" s="35">
        <f t="shared" si="91"/>
        <v>35639.006560164635</v>
      </c>
      <c r="P1199" s="35">
        <f t="shared" si="94"/>
        <v>92.393803490332033</v>
      </c>
      <c r="Q1199" s="35">
        <f t="shared" si="92"/>
        <v>28907.256418839843</v>
      </c>
      <c r="S1199" s="112">
        <v>15264</v>
      </c>
      <c r="T1199" s="35">
        <v>29908.28</v>
      </c>
    </row>
    <row r="1200" spans="1:20" x14ac:dyDescent="0.25">
      <c r="A1200" s="112" t="s">
        <v>910</v>
      </c>
      <c r="B1200" s="79">
        <v>20020</v>
      </c>
      <c r="C1200" s="86">
        <f t="shared" si="93"/>
        <v>40553.85556915545</v>
      </c>
      <c r="D1200" s="79">
        <v>45700</v>
      </c>
      <c r="E1200" s="79">
        <v>92</v>
      </c>
      <c r="F1200" s="79">
        <v>725</v>
      </c>
      <c r="G1200" s="79">
        <v>380400</v>
      </c>
      <c r="H1200" s="79" t="s">
        <v>268</v>
      </c>
      <c r="I1200" s="79" t="s">
        <v>83</v>
      </c>
      <c r="J1200" s="79">
        <v>0</v>
      </c>
      <c r="K1200" s="79">
        <v>0</v>
      </c>
      <c r="L1200" s="79">
        <v>1</v>
      </c>
      <c r="M1200" s="34"/>
      <c r="N1200" s="35">
        <f t="shared" si="90"/>
        <v>212.34316150862864</v>
      </c>
      <c r="O1200" s="35">
        <f t="shared" si="91"/>
        <v>43301.179381035436</v>
      </c>
      <c r="P1200" s="35">
        <f t="shared" si="94"/>
        <v>132.12313899117481</v>
      </c>
      <c r="Q1200" s="35">
        <f t="shared" si="92"/>
        <v>33674.77667894098</v>
      </c>
      <c r="S1200" s="112">
        <v>15267</v>
      </c>
      <c r="T1200" s="35">
        <v>29910.65</v>
      </c>
    </row>
    <row r="1201" spans="1:20" x14ac:dyDescent="0.25">
      <c r="A1201" s="112" t="s">
        <v>911</v>
      </c>
      <c r="B1201" s="79">
        <v>9500</v>
      </c>
      <c r="C1201" s="86">
        <f t="shared" si="93"/>
        <v>42810.850439882699</v>
      </c>
      <c r="D1201" s="79">
        <v>48500</v>
      </c>
      <c r="E1201" s="79">
        <v>40</v>
      </c>
      <c r="F1201" s="79">
        <v>301</v>
      </c>
      <c r="G1201" s="79">
        <v>380600</v>
      </c>
      <c r="H1201" s="79" t="s">
        <v>268</v>
      </c>
      <c r="I1201" s="79" t="s">
        <v>83</v>
      </c>
      <c r="J1201" s="79">
        <v>0</v>
      </c>
      <c r="K1201" s="79">
        <v>0</v>
      </c>
      <c r="L1201" s="79">
        <v>1</v>
      </c>
      <c r="M1201" s="34"/>
      <c r="N1201" s="35">
        <f t="shared" si="90"/>
        <v>100.76223947712148</v>
      </c>
      <c r="O1201" s="35">
        <f t="shared" si="91"/>
        <v>29911.468737254578</v>
      </c>
      <c r="P1201" s="35">
        <f t="shared" si="94"/>
        <v>62.695795225582451</v>
      </c>
      <c r="Q1201" s="35">
        <f t="shared" si="92"/>
        <v>25343.495427069895</v>
      </c>
      <c r="S1201" s="112">
        <v>15270</v>
      </c>
      <c r="T1201" s="35">
        <v>29913.03</v>
      </c>
    </row>
    <row r="1202" spans="1:20" x14ac:dyDescent="0.25">
      <c r="A1202" s="112" t="s">
        <v>443</v>
      </c>
      <c r="B1202" s="79">
        <v>14250</v>
      </c>
      <c r="C1202" s="86">
        <f t="shared" si="93"/>
        <v>40362.043795620441</v>
      </c>
      <c r="D1202" s="79">
        <v>43200</v>
      </c>
      <c r="E1202" s="79">
        <v>27</v>
      </c>
      <c r="F1202" s="79">
        <v>384</v>
      </c>
      <c r="G1202" s="79">
        <v>380800</v>
      </c>
      <c r="H1202" s="79" t="s">
        <v>268</v>
      </c>
      <c r="I1202" s="79" t="s">
        <v>83</v>
      </c>
      <c r="J1202" s="79">
        <v>0</v>
      </c>
      <c r="K1202" s="79">
        <v>0</v>
      </c>
      <c r="L1202" s="79">
        <v>1</v>
      </c>
      <c r="M1202" s="34"/>
      <c r="N1202" s="35">
        <f t="shared" si="90"/>
        <v>151.14335921568221</v>
      </c>
      <c r="O1202" s="35">
        <f t="shared" si="91"/>
        <v>35957.203105881868</v>
      </c>
      <c r="P1202" s="35">
        <f t="shared" si="94"/>
        <v>94.043692838373687</v>
      </c>
      <c r="Q1202" s="35">
        <f t="shared" si="92"/>
        <v>29105.243140604842</v>
      </c>
      <c r="S1202" s="112">
        <v>15282</v>
      </c>
      <c r="T1202" s="35">
        <v>29922.53</v>
      </c>
    </row>
    <row r="1203" spans="1:20" x14ac:dyDescent="0.25">
      <c r="A1203" s="112" t="s">
        <v>1532</v>
      </c>
      <c r="B1203" s="79">
        <v>8070</v>
      </c>
      <c r="C1203" s="86">
        <f t="shared" si="93"/>
        <v>30552.641690682038</v>
      </c>
      <c r="D1203" s="79">
        <v>35300</v>
      </c>
      <c r="E1203" s="79">
        <v>140</v>
      </c>
      <c r="F1203" s="79">
        <v>901</v>
      </c>
      <c r="G1203" s="79">
        <v>381000</v>
      </c>
      <c r="H1203" s="79" t="s">
        <v>1027</v>
      </c>
      <c r="I1203" s="79" t="s">
        <v>83</v>
      </c>
      <c r="J1203" s="79">
        <v>0</v>
      </c>
      <c r="K1203" s="79">
        <v>0</v>
      </c>
      <c r="L1203" s="79">
        <v>1</v>
      </c>
      <c r="M1203" s="34"/>
      <c r="N1203" s="35">
        <f t="shared" si="90"/>
        <v>85.594870797933709</v>
      </c>
      <c r="O1203" s="35">
        <f t="shared" si="91"/>
        <v>28091.384495752045</v>
      </c>
      <c r="P1203" s="35">
        <f t="shared" si="94"/>
        <v>53.258428154784255</v>
      </c>
      <c r="Q1203" s="35">
        <f t="shared" si="92"/>
        <v>24211.011378574112</v>
      </c>
      <c r="S1203" s="112">
        <v>15285</v>
      </c>
      <c r="T1203" s="35">
        <v>29924.91</v>
      </c>
    </row>
    <row r="1204" spans="1:20" x14ac:dyDescent="0.25">
      <c r="A1204" s="112" t="s">
        <v>912</v>
      </c>
      <c r="B1204" s="79">
        <v>11611</v>
      </c>
      <c r="C1204" s="86">
        <f t="shared" si="93"/>
        <v>33532.456140350878</v>
      </c>
      <c r="D1204" s="79">
        <v>38100</v>
      </c>
      <c r="E1204" s="79">
        <v>41</v>
      </c>
      <c r="F1204" s="79">
        <v>301</v>
      </c>
      <c r="G1204" s="79">
        <v>381100</v>
      </c>
      <c r="H1204" s="79" t="s">
        <v>268</v>
      </c>
      <c r="I1204" s="79" t="s">
        <v>83</v>
      </c>
      <c r="J1204" s="79">
        <v>0</v>
      </c>
      <c r="K1204" s="79">
        <v>0</v>
      </c>
      <c r="L1204" s="79">
        <v>1</v>
      </c>
      <c r="M1204" s="34"/>
      <c r="N1204" s="35">
        <f t="shared" si="90"/>
        <v>123.15266974409025</v>
      </c>
      <c r="O1204" s="35">
        <f t="shared" si="91"/>
        <v>32598.320369290828</v>
      </c>
      <c r="P1204" s="35">
        <f t="shared" si="94"/>
        <v>76.627460880446094</v>
      </c>
      <c r="Q1204" s="35">
        <f t="shared" si="92"/>
        <v>27015.29530565353</v>
      </c>
      <c r="S1204" s="112">
        <v>15327.5</v>
      </c>
      <c r="T1204" s="35">
        <v>29958.57</v>
      </c>
    </row>
    <row r="1205" spans="1:20" x14ac:dyDescent="0.25">
      <c r="A1205" s="112" t="s">
        <v>1533</v>
      </c>
      <c r="B1205" s="79">
        <v>4500</v>
      </c>
      <c r="C1205" s="86">
        <f t="shared" si="93"/>
        <v>20394.736842105263</v>
      </c>
      <c r="D1205" s="79">
        <v>30000</v>
      </c>
      <c r="E1205" s="79">
        <v>438</v>
      </c>
      <c r="F1205" s="79">
        <v>930</v>
      </c>
      <c r="G1205" s="79">
        <v>381600</v>
      </c>
      <c r="H1205" s="79" t="s">
        <v>1027</v>
      </c>
      <c r="I1205" s="79" t="s">
        <v>85</v>
      </c>
      <c r="J1205" s="79">
        <v>0</v>
      </c>
      <c r="K1205" s="79">
        <v>0</v>
      </c>
      <c r="L1205" s="79">
        <v>1</v>
      </c>
      <c r="M1205" s="34"/>
      <c r="N1205" s="35">
        <f t="shared" si="90"/>
        <v>47.729481857583856</v>
      </c>
      <c r="O1205" s="35">
        <f t="shared" si="91"/>
        <v>23547.537822910061</v>
      </c>
      <c r="P1205" s="35">
        <f t="shared" si="94"/>
        <v>29.698008264749586</v>
      </c>
      <c r="Q1205" s="35">
        <f t="shared" si="92"/>
        <v>21383.760991769952</v>
      </c>
      <c r="S1205" s="112">
        <v>15334</v>
      </c>
      <c r="T1205" s="35">
        <v>29963.71</v>
      </c>
    </row>
    <row r="1206" spans="1:20" x14ac:dyDescent="0.25">
      <c r="A1206" s="112" t="s">
        <v>913</v>
      </c>
      <c r="B1206" s="79">
        <v>9584.5</v>
      </c>
      <c r="C1206" s="86">
        <f t="shared" si="93"/>
        <v>37302.477477477478</v>
      </c>
      <c r="D1206" s="79">
        <v>43700</v>
      </c>
      <c r="E1206" s="79">
        <v>65</v>
      </c>
      <c r="F1206" s="79">
        <v>379</v>
      </c>
      <c r="G1206" s="79">
        <v>381800</v>
      </c>
      <c r="H1206" s="79" t="s">
        <v>268</v>
      </c>
      <c r="I1206" s="79" t="s">
        <v>83</v>
      </c>
      <c r="J1206" s="79">
        <v>0</v>
      </c>
      <c r="K1206" s="79">
        <v>0</v>
      </c>
      <c r="L1206" s="79">
        <v>1</v>
      </c>
      <c r="M1206" s="34"/>
      <c r="N1206" s="35">
        <f t="shared" si="90"/>
        <v>101.65849308089166</v>
      </c>
      <c r="O1206" s="35">
        <f t="shared" si="91"/>
        <v>30019.019169706997</v>
      </c>
      <c r="P1206" s="35">
        <f t="shared" si="94"/>
        <v>63.253457825220529</v>
      </c>
      <c r="Q1206" s="35">
        <f t="shared" si="92"/>
        <v>25410.414939026465</v>
      </c>
      <c r="S1206" s="112">
        <v>15374</v>
      </c>
      <c r="T1206" s="35">
        <v>29995.39</v>
      </c>
    </row>
    <row r="1207" spans="1:20" x14ac:dyDescent="0.25">
      <c r="A1207" s="112" t="s">
        <v>914</v>
      </c>
      <c r="B1207" s="79">
        <v>9500</v>
      </c>
      <c r="C1207" s="86">
        <f t="shared" si="93"/>
        <v>30666.666666666668</v>
      </c>
      <c r="D1207" s="79">
        <v>36000</v>
      </c>
      <c r="E1207" s="79">
        <v>40</v>
      </c>
      <c r="F1207" s="79">
        <v>230</v>
      </c>
      <c r="G1207" s="79">
        <v>381900</v>
      </c>
      <c r="H1207" s="79" t="s">
        <v>268</v>
      </c>
      <c r="I1207" s="79" t="s">
        <v>83</v>
      </c>
      <c r="J1207" s="79">
        <v>0</v>
      </c>
      <c r="K1207" s="79">
        <v>0</v>
      </c>
      <c r="L1207" s="79">
        <v>1</v>
      </c>
      <c r="M1207" s="34"/>
      <c r="N1207" s="35">
        <f t="shared" si="90"/>
        <v>100.76223947712148</v>
      </c>
      <c r="O1207" s="35">
        <f t="shared" si="91"/>
        <v>29911.468737254578</v>
      </c>
      <c r="P1207" s="35">
        <f t="shared" si="94"/>
        <v>62.695795225582451</v>
      </c>
      <c r="Q1207" s="35">
        <f t="shared" si="92"/>
        <v>25343.495427069895</v>
      </c>
      <c r="S1207" s="112">
        <v>15377</v>
      </c>
      <c r="T1207" s="35">
        <v>29997.77</v>
      </c>
    </row>
    <row r="1208" spans="1:20" x14ac:dyDescent="0.25">
      <c r="A1208" s="112" t="s">
        <v>1534</v>
      </c>
      <c r="B1208" s="79">
        <v>10500</v>
      </c>
      <c r="C1208" s="86">
        <f t="shared" si="93"/>
        <v>35696.898638426625</v>
      </c>
      <c r="D1208" s="79">
        <v>40300</v>
      </c>
      <c r="E1208" s="79">
        <v>151</v>
      </c>
      <c r="F1208" s="79">
        <v>1171</v>
      </c>
      <c r="G1208" s="79">
        <v>382200</v>
      </c>
      <c r="H1208" s="79" t="s">
        <v>1027</v>
      </c>
      <c r="I1208" s="79" t="s">
        <v>83</v>
      </c>
      <c r="J1208" s="79">
        <v>0</v>
      </c>
      <c r="K1208" s="79">
        <v>0</v>
      </c>
      <c r="L1208" s="79">
        <v>1</v>
      </c>
      <c r="M1208" s="34"/>
      <c r="N1208" s="35">
        <f t="shared" si="90"/>
        <v>111.368791001029</v>
      </c>
      <c r="O1208" s="35">
        <f t="shared" si="91"/>
        <v>31184.25492012348</v>
      </c>
      <c r="P1208" s="35">
        <f t="shared" si="94"/>
        <v>69.295352617749018</v>
      </c>
      <c r="Q1208" s="35">
        <f t="shared" si="92"/>
        <v>26135.442314129883</v>
      </c>
      <c r="S1208" s="112">
        <v>15425</v>
      </c>
      <c r="T1208" s="35">
        <v>30035.78</v>
      </c>
    </row>
    <row r="1209" spans="1:20" x14ac:dyDescent="0.25">
      <c r="A1209" s="112" t="s">
        <v>1535</v>
      </c>
      <c r="B1209" s="79">
        <v>11831</v>
      </c>
      <c r="C1209" s="86">
        <f t="shared" si="93"/>
        <v>45477.379996789212</v>
      </c>
      <c r="D1209" s="79">
        <v>50200</v>
      </c>
      <c r="E1209" s="79">
        <v>586</v>
      </c>
      <c r="F1209" s="79">
        <v>5643</v>
      </c>
      <c r="G1209" s="79">
        <v>382700</v>
      </c>
      <c r="H1209" s="79" t="s">
        <v>1027</v>
      </c>
      <c r="I1209" s="79" t="s">
        <v>83</v>
      </c>
      <c r="J1209" s="79">
        <v>0</v>
      </c>
      <c r="K1209" s="79">
        <v>0</v>
      </c>
      <c r="L1209" s="79">
        <v>1</v>
      </c>
      <c r="M1209" s="34"/>
      <c r="N1209" s="35">
        <f t="shared" si="90"/>
        <v>125.48611107934991</v>
      </c>
      <c r="O1209" s="35">
        <f t="shared" si="91"/>
        <v>32878.333329521993</v>
      </c>
      <c r="P1209" s="35">
        <f t="shared" si="94"/>
        <v>78.079363506722743</v>
      </c>
      <c r="Q1209" s="35">
        <f t="shared" si="92"/>
        <v>27189.523620806729</v>
      </c>
      <c r="S1209" s="112">
        <v>15435</v>
      </c>
      <c r="T1209" s="35">
        <v>30043.7</v>
      </c>
    </row>
    <row r="1210" spans="1:20" x14ac:dyDescent="0.25">
      <c r="A1210" s="112" t="s">
        <v>915</v>
      </c>
      <c r="B1210" s="79">
        <v>11500</v>
      </c>
      <c r="C1210" s="86">
        <f t="shared" si="93"/>
        <v>42775.03736920777</v>
      </c>
      <c r="D1210" s="79">
        <v>47300</v>
      </c>
      <c r="E1210" s="79">
        <v>64</v>
      </c>
      <c r="F1210" s="79">
        <v>605</v>
      </c>
      <c r="G1210" s="79">
        <v>383000</v>
      </c>
      <c r="H1210" s="79" t="s">
        <v>268</v>
      </c>
      <c r="I1210" s="79" t="s">
        <v>83</v>
      </c>
      <c r="J1210" s="79">
        <v>0</v>
      </c>
      <c r="K1210" s="79">
        <v>0</v>
      </c>
      <c r="L1210" s="79">
        <v>1</v>
      </c>
      <c r="M1210" s="34"/>
      <c r="N1210" s="35">
        <f t="shared" si="90"/>
        <v>121.97534252493652</v>
      </c>
      <c r="O1210" s="35">
        <f t="shared" si="91"/>
        <v>32457.041102992382</v>
      </c>
      <c r="P1210" s="35">
        <f t="shared" si="94"/>
        <v>75.894910009915606</v>
      </c>
      <c r="Q1210" s="35">
        <f t="shared" si="92"/>
        <v>26927.389201189872</v>
      </c>
      <c r="S1210" s="112">
        <v>15445</v>
      </c>
      <c r="T1210" s="35">
        <v>30051.62</v>
      </c>
    </row>
    <row r="1211" spans="1:20" x14ac:dyDescent="0.25">
      <c r="A1211" s="112" t="s">
        <v>916</v>
      </c>
      <c r="B1211" s="79">
        <v>13000</v>
      </c>
      <c r="C1211" s="86">
        <f t="shared" si="93"/>
        <v>43625.611745513866</v>
      </c>
      <c r="D1211" s="79">
        <v>47500</v>
      </c>
      <c r="E1211" s="79">
        <v>50</v>
      </c>
      <c r="F1211" s="79">
        <v>563</v>
      </c>
      <c r="G1211" s="79">
        <v>383100</v>
      </c>
      <c r="H1211" s="79" t="s">
        <v>268</v>
      </c>
      <c r="I1211" s="79" t="s">
        <v>83</v>
      </c>
      <c r="J1211" s="79">
        <v>0</v>
      </c>
      <c r="K1211" s="79">
        <v>0</v>
      </c>
      <c r="L1211" s="79">
        <v>1</v>
      </c>
      <c r="M1211" s="34"/>
      <c r="N1211" s="35">
        <f t="shared" si="90"/>
        <v>137.88516981079781</v>
      </c>
      <c r="O1211" s="35">
        <f t="shared" si="91"/>
        <v>34366.220377295736</v>
      </c>
      <c r="P1211" s="35">
        <f t="shared" si="94"/>
        <v>85.794246098165473</v>
      </c>
      <c r="Q1211" s="35">
        <f t="shared" si="92"/>
        <v>28115.309531779858</v>
      </c>
      <c r="S1211" s="112">
        <v>15489.5</v>
      </c>
      <c r="T1211" s="35">
        <v>30086.86</v>
      </c>
    </row>
    <row r="1212" spans="1:20" x14ac:dyDescent="0.25">
      <c r="A1212" s="112" t="s">
        <v>917</v>
      </c>
      <c r="B1212" s="79">
        <v>21700</v>
      </c>
      <c r="C1212" s="86">
        <f t="shared" si="93"/>
        <v>34887.004103967171</v>
      </c>
      <c r="D1212" s="79">
        <v>39600</v>
      </c>
      <c r="E1212" s="79">
        <v>87</v>
      </c>
      <c r="F1212" s="79">
        <v>644</v>
      </c>
      <c r="G1212" s="79">
        <v>383200</v>
      </c>
      <c r="H1212" s="79" t="s">
        <v>268</v>
      </c>
      <c r="I1212" s="79" t="s">
        <v>83</v>
      </c>
      <c r="J1212" s="79">
        <v>0</v>
      </c>
      <c r="K1212" s="79">
        <v>0</v>
      </c>
      <c r="L1212" s="79">
        <v>1</v>
      </c>
      <c r="M1212" s="34"/>
      <c r="N1212" s="35">
        <f t="shared" si="90"/>
        <v>230.16216806879325</v>
      </c>
      <c r="O1212" s="35">
        <f t="shared" si="91"/>
        <v>45439.460168255187</v>
      </c>
      <c r="P1212" s="35">
        <f t="shared" si="94"/>
        <v>143.21039541001468</v>
      </c>
      <c r="Q1212" s="35">
        <f t="shared" si="92"/>
        <v>35005.247449201765</v>
      </c>
      <c r="S1212" s="112">
        <v>15500</v>
      </c>
      <c r="T1212" s="35">
        <v>30095.18</v>
      </c>
    </row>
    <row r="1213" spans="1:20" x14ac:dyDescent="0.25">
      <c r="A1213" s="112" t="s">
        <v>918</v>
      </c>
      <c r="B1213" s="79">
        <v>21500</v>
      </c>
      <c r="C1213" s="86">
        <f t="shared" si="93"/>
        <v>36016.417910447759</v>
      </c>
      <c r="D1213" s="79">
        <v>40900</v>
      </c>
      <c r="E1213" s="79">
        <v>40</v>
      </c>
      <c r="F1213" s="79">
        <v>295</v>
      </c>
      <c r="G1213" s="79">
        <v>383500</v>
      </c>
      <c r="H1213" s="79" t="s">
        <v>268</v>
      </c>
      <c r="I1213" s="79" t="s">
        <v>83</v>
      </c>
      <c r="J1213" s="79">
        <v>0</v>
      </c>
      <c r="K1213" s="79">
        <v>0</v>
      </c>
      <c r="L1213" s="79">
        <v>1</v>
      </c>
      <c r="M1213" s="34"/>
      <c r="N1213" s="35">
        <f t="shared" si="90"/>
        <v>228.04085776401178</v>
      </c>
      <c r="O1213" s="35">
        <f t="shared" si="91"/>
        <v>45184.902931681412</v>
      </c>
      <c r="P1213" s="35">
        <f t="shared" si="94"/>
        <v>141.89048393158134</v>
      </c>
      <c r="Q1213" s="35">
        <f t="shared" si="92"/>
        <v>34846.858071789757</v>
      </c>
      <c r="S1213" s="112">
        <v>15510</v>
      </c>
      <c r="T1213" s="35">
        <v>30103.1</v>
      </c>
    </row>
    <row r="1214" spans="1:20" x14ac:dyDescent="0.25">
      <c r="A1214" s="112" t="s">
        <v>919</v>
      </c>
      <c r="B1214" s="79">
        <v>19500</v>
      </c>
      <c r="C1214" s="86">
        <f t="shared" si="93"/>
        <v>48969.014084507042</v>
      </c>
      <c r="D1214" s="79">
        <v>53000</v>
      </c>
      <c r="E1214" s="79">
        <v>108</v>
      </c>
      <c r="F1214" s="79">
        <v>1312</v>
      </c>
      <c r="G1214" s="79">
        <v>383700</v>
      </c>
      <c r="H1214" s="79" t="s">
        <v>268</v>
      </c>
      <c r="I1214" s="79" t="s">
        <v>83</v>
      </c>
      <c r="J1214" s="79">
        <v>0</v>
      </c>
      <c r="K1214" s="79">
        <v>0</v>
      </c>
      <c r="L1214" s="79">
        <v>1</v>
      </c>
      <c r="M1214" s="34"/>
      <c r="N1214" s="35">
        <f t="shared" si="90"/>
        <v>206.82775471619669</v>
      </c>
      <c r="O1214" s="35">
        <f t="shared" si="91"/>
        <v>42639.330565943601</v>
      </c>
      <c r="P1214" s="35">
        <f t="shared" si="94"/>
        <v>128.6913691472482</v>
      </c>
      <c r="Q1214" s="35">
        <f t="shared" si="92"/>
        <v>33262.96429766978</v>
      </c>
      <c r="S1214" s="112">
        <v>15525</v>
      </c>
      <c r="T1214" s="35">
        <v>30114.98</v>
      </c>
    </row>
    <row r="1215" spans="1:20" x14ac:dyDescent="0.25">
      <c r="A1215" s="112" t="s">
        <v>920</v>
      </c>
      <c r="B1215" s="79">
        <v>16500</v>
      </c>
      <c r="C1215" s="86">
        <f t="shared" si="93"/>
        <v>41357.142857142855</v>
      </c>
      <c r="D1215" s="79">
        <v>44700</v>
      </c>
      <c r="E1215" s="79">
        <v>78</v>
      </c>
      <c r="F1215" s="79">
        <v>965</v>
      </c>
      <c r="G1215" s="79">
        <v>383800</v>
      </c>
      <c r="H1215" s="79" t="s">
        <v>268</v>
      </c>
      <c r="I1215" s="79" t="s">
        <v>83</v>
      </c>
      <c r="J1215" s="79">
        <v>0</v>
      </c>
      <c r="K1215" s="79">
        <v>0</v>
      </c>
      <c r="L1215" s="79">
        <v>1</v>
      </c>
      <c r="M1215" s="34"/>
      <c r="N1215" s="35">
        <f t="shared" si="90"/>
        <v>175.00810014447413</v>
      </c>
      <c r="O1215" s="35">
        <f t="shared" si="91"/>
        <v>38820.972017336899</v>
      </c>
      <c r="P1215" s="35">
        <f t="shared" si="94"/>
        <v>108.89269697074847</v>
      </c>
      <c r="Q1215" s="35">
        <f t="shared" si="92"/>
        <v>30887.123636489814</v>
      </c>
      <c r="S1215" s="112">
        <v>15540</v>
      </c>
      <c r="T1215" s="35">
        <v>30126.85</v>
      </c>
    </row>
    <row r="1216" spans="1:20" x14ac:dyDescent="0.25">
      <c r="A1216" s="112" t="s">
        <v>921</v>
      </c>
      <c r="B1216" s="79">
        <v>19500</v>
      </c>
      <c r="C1216" s="86">
        <f t="shared" si="93"/>
        <v>42915.415019762848</v>
      </c>
      <c r="D1216" s="79">
        <v>46400</v>
      </c>
      <c r="E1216" s="79">
        <v>76</v>
      </c>
      <c r="F1216" s="79">
        <v>936</v>
      </c>
      <c r="G1216" s="79">
        <v>383900</v>
      </c>
      <c r="H1216" s="79" t="s">
        <v>268</v>
      </c>
      <c r="I1216" s="79" t="s">
        <v>83</v>
      </c>
      <c r="J1216" s="79">
        <v>0</v>
      </c>
      <c r="K1216" s="79">
        <v>0</v>
      </c>
      <c r="L1216" s="79">
        <v>1</v>
      </c>
      <c r="M1216" s="34"/>
      <c r="N1216" s="35">
        <f t="shared" si="90"/>
        <v>206.82775471619669</v>
      </c>
      <c r="O1216" s="35">
        <f t="shared" si="91"/>
        <v>42639.330565943601</v>
      </c>
      <c r="P1216" s="35">
        <f t="shared" si="94"/>
        <v>128.6913691472482</v>
      </c>
      <c r="Q1216" s="35">
        <f t="shared" si="92"/>
        <v>33262.96429766978</v>
      </c>
      <c r="S1216" s="112">
        <v>15545</v>
      </c>
      <c r="T1216" s="35">
        <v>30130.81</v>
      </c>
    </row>
    <row r="1217" spans="1:20" x14ac:dyDescent="0.25">
      <c r="A1217" s="112" t="s">
        <v>1536</v>
      </c>
      <c r="B1217" s="79">
        <v>6905</v>
      </c>
      <c r="C1217" s="86">
        <f t="shared" si="93"/>
        <v>29157.71315919172</v>
      </c>
      <c r="D1217" s="79">
        <v>33500</v>
      </c>
      <c r="E1217" s="79">
        <v>263</v>
      </c>
      <c r="F1217" s="79">
        <v>1766</v>
      </c>
      <c r="G1217" s="79">
        <v>384000</v>
      </c>
      <c r="H1217" s="79" t="s">
        <v>1027</v>
      </c>
      <c r="I1217" s="79" t="s">
        <v>85</v>
      </c>
      <c r="J1217" s="79">
        <v>0</v>
      </c>
      <c r="K1217" s="79">
        <v>0</v>
      </c>
      <c r="L1217" s="79">
        <v>1</v>
      </c>
      <c r="M1217" s="34"/>
      <c r="N1217" s="35">
        <f t="shared" si="90"/>
        <v>73.238238272581441</v>
      </c>
      <c r="O1217" s="35">
        <f t="shared" si="91"/>
        <v>26608.588592709773</v>
      </c>
      <c r="P1217" s="35">
        <f t="shared" si="94"/>
        <v>45.569943792910195</v>
      </c>
      <c r="Q1217" s="35">
        <f t="shared" si="92"/>
        <v>23288.393255149225</v>
      </c>
      <c r="S1217" s="112">
        <v>15554</v>
      </c>
      <c r="T1217" s="35">
        <v>30137.94</v>
      </c>
    </row>
    <row r="1218" spans="1:20" x14ac:dyDescent="0.25">
      <c r="A1218" s="112" t="s">
        <v>922</v>
      </c>
      <c r="B1218" s="79">
        <v>16667</v>
      </c>
      <c r="C1218" s="86">
        <f t="shared" si="93"/>
        <v>42275</v>
      </c>
      <c r="D1218" s="79">
        <v>45600</v>
      </c>
      <c r="E1218" s="79">
        <v>56</v>
      </c>
      <c r="F1218" s="79">
        <v>712</v>
      </c>
      <c r="G1218" s="79">
        <v>384800</v>
      </c>
      <c r="H1218" s="79" t="s">
        <v>268</v>
      </c>
      <c r="I1218" s="79" t="s">
        <v>83</v>
      </c>
      <c r="J1218" s="79">
        <v>0</v>
      </c>
      <c r="K1218" s="79">
        <v>0</v>
      </c>
      <c r="L1218" s="79">
        <v>1</v>
      </c>
      <c r="M1218" s="34"/>
      <c r="N1218" s="35">
        <f t="shared" si="90"/>
        <v>176.7793942489667</v>
      </c>
      <c r="O1218" s="35">
        <f t="shared" si="91"/>
        <v>39033.527309876008</v>
      </c>
      <c r="P1218" s="35">
        <f t="shared" si="94"/>
        <v>109.99482305524029</v>
      </c>
      <c r="Q1218" s="35">
        <f t="shared" si="92"/>
        <v>31019.378766628834</v>
      </c>
      <c r="S1218" s="112">
        <v>15588</v>
      </c>
      <c r="T1218" s="35">
        <v>30164.87</v>
      </c>
    </row>
    <row r="1219" spans="1:20" x14ac:dyDescent="0.25">
      <c r="A1219" s="112" t="s">
        <v>923</v>
      </c>
      <c r="B1219" s="79">
        <v>14125</v>
      </c>
      <c r="C1219" s="86">
        <f t="shared" si="93"/>
        <v>34965</v>
      </c>
      <c r="D1219" s="79">
        <v>40700</v>
      </c>
      <c r="E1219" s="79">
        <v>31</v>
      </c>
      <c r="F1219" s="79">
        <v>189</v>
      </c>
      <c r="G1219" s="79">
        <v>385000</v>
      </c>
      <c r="H1219" s="79" t="s">
        <v>268</v>
      </c>
      <c r="I1219" s="79" t="s">
        <v>83</v>
      </c>
      <c r="J1219" s="79">
        <v>0</v>
      </c>
      <c r="K1219" s="79">
        <v>0</v>
      </c>
      <c r="L1219" s="79">
        <v>1</v>
      </c>
      <c r="M1219" s="34"/>
      <c r="N1219" s="35">
        <f t="shared" si="90"/>
        <v>149.81754027519375</v>
      </c>
      <c r="O1219" s="35">
        <f t="shared" si="91"/>
        <v>35798.104833023244</v>
      </c>
      <c r="P1219" s="35">
        <f t="shared" si="94"/>
        <v>93.21874816435286</v>
      </c>
      <c r="Q1219" s="35">
        <f t="shared" si="92"/>
        <v>29006.249779722344</v>
      </c>
      <c r="S1219" s="112">
        <v>15625</v>
      </c>
      <c r="T1219" s="35">
        <v>30194.17</v>
      </c>
    </row>
    <row r="1220" spans="1:20" x14ac:dyDescent="0.25">
      <c r="A1220" s="112" t="s">
        <v>924</v>
      </c>
      <c r="B1220" s="79">
        <v>15862</v>
      </c>
      <c r="C1220" s="86">
        <f t="shared" si="93"/>
        <v>39052.459016393441</v>
      </c>
      <c r="D1220" s="79">
        <v>43000</v>
      </c>
      <c r="E1220" s="79">
        <v>84</v>
      </c>
      <c r="F1220" s="79">
        <v>831</v>
      </c>
      <c r="G1220" s="79">
        <v>385400</v>
      </c>
      <c r="H1220" s="79" t="s">
        <v>268</v>
      </c>
      <c r="I1220" s="79" t="s">
        <v>83</v>
      </c>
      <c r="J1220" s="79">
        <v>0</v>
      </c>
      <c r="K1220" s="79">
        <v>0</v>
      </c>
      <c r="L1220" s="79">
        <v>1</v>
      </c>
      <c r="M1220" s="34"/>
      <c r="N1220" s="35">
        <f t="shared" si="90"/>
        <v>168.24112027222114</v>
      </c>
      <c r="O1220" s="35">
        <f t="shared" si="91"/>
        <v>38008.934432666538</v>
      </c>
      <c r="P1220" s="35">
        <f t="shared" si="94"/>
        <v>104.68217935454621</v>
      </c>
      <c r="Q1220" s="35">
        <f t="shared" si="92"/>
        <v>30381.861522545547</v>
      </c>
      <c r="S1220" s="112">
        <v>15628</v>
      </c>
      <c r="T1220" s="35">
        <v>30196.55</v>
      </c>
    </row>
    <row r="1221" spans="1:20" x14ac:dyDescent="0.25">
      <c r="A1221" s="112" t="s">
        <v>925</v>
      </c>
      <c r="B1221" s="79">
        <v>22500</v>
      </c>
      <c r="C1221" s="86">
        <f t="shared" si="93"/>
        <v>40572.031662269132</v>
      </c>
      <c r="D1221" s="79">
        <v>44700</v>
      </c>
      <c r="E1221" s="79">
        <v>35</v>
      </c>
      <c r="F1221" s="79">
        <v>344</v>
      </c>
      <c r="G1221" s="79">
        <v>385600</v>
      </c>
      <c r="H1221" s="79" t="s">
        <v>268</v>
      </c>
      <c r="I1221" s="79" t="s">
        <v>83</v>
      </c>
      <c r="J1221" s="79">
        <v>0</v>
      </c>
      <c r="K1221" s="79">
        <v>0</v>
      </c>
      <c r="L1221" s="79">
        <v>1</v>
      </c>
      <c r="M1221" s="34"/>
      <c r="N1221" s="35">
        <f t="shared" si="90"/>
        <v>238.64740928791929</v>
      </c>
      <c r="O1221" s="35">
        <f t="shared" si="91"/>
        <v>46457.68911455031</v>
      </c>
      <c r="P1221" s="35">
        <f t="shared" si="94"/>
        <v>148.49004132374793</v>
      </c>
      <c r="Q1221" s="35">
        <f t="shared" si="92"/>
        <v>35638.804958849752</v>
      </c>
      <c r="S1221" s="112">
        <v>15650</v>
      </c>
      <c r="T1221" s="35">
        <v>30213.97</v>
      </c>
    </row>
    <row r="1222" spans="1:20" x14ac:dyDescent="0.25">
      <c r="A1222" s="112" t="s">
        <v>926</v>
      </c>
      <c r="B1222" s="79">
        <v>19000</v>
      </c>
      <c r="C1222" s="86">
        <f t="shared" si="93"/>
        <v>38736.84210526316</v>
      </c>
      <c r="D1222" s="79">
        <v>41400</v>
      </c>
      <c r="E1222" s="79">
        <v>44</v>
      </c>
      <c r="F1222" s="79">
        <v>640</v>
      </c>
      <c r="G1222" s="79">
        <v>386100</v>
      </c>
      <c r="H1222" s="79" t="s">
        <v>268</v>
      </c>
      <c r="I1222" s="79" t="s">
        <v>83</v>
      </c>
      <c r="J1222" s="79">
        <v>0</v>
      </c>
      <c r="K1222" s="79">
        <v>0</v>
      </c>
      <c r="L1222" s="79">
        <v>1</v>
      </c>
      <c r="M1222" s="34"/>
      <c r="N1222" s="35">
        <f t="shared" ref="N1222:N1285" si="95">-PMT($O$3/12,120,B1222)</f>
        <v>201.52447895424297</v>
      </c>
      <c r="O1222" s="35">
        <f t="shared" ref="O1222:O1285" si="96">N1222*12*10+$O$2</f>
        <v>42002.937474509155</v>
      </c>
      <c r="P1222" s="35">
        <f t="shared" si="94"/>
        <v>125.3915904511649</v>
      </c>
      <c r="Q1222" s="35">
        <f t="shared" ref="Q1222:Q1285" si="97">P1222*12*10+$O$2</f>
        <v>32866.990854139789</v>
      </c>
      <c r="S1222" s="112">
        <v>15666</v>
      </c>
      <c r="T1222" s="35">
        <v>30226.639999999999</v>
      </c>
    </row>
    <row r="1223" spans="1:20" x14ac:dyDescent="0.25">
      <c r="A1223" s="112" t="s">
        <v>927</v>
      </c>
      <c r="B1223" s="79">
        <v>22238</v>
      </c>
      <c r="C1223" s="86">
        <f t="shared" ref="C1223:C1286" si="98">D1223*F1223/SUM(E1223:F1223)</f>
        <v>59515.182186234815</v>
      </c>
      <c r="D1223" s="79">
        <v>63500</v>
      </c>
      <c r="E1223" s="79">
        <v>155</v>
      </c>
      <c r="F1223" s="79">
        <v>2315</v>
      </c>
      <c r="G1223" s="79">
        <v>386300</v>
      </c>
      <c r="H1223" s="79" t="s">
        <v>268</v>
      </c>
      <c r="I1223" s="79" t="s">
        <v>83</v>
      </c>
      <c r="J1223" s="79">
        <v>0</v>
      </c>
      <c r="K1223" s="79">
        <v>0</v>
      </c>
      <c r="L1223" s="79">
        <v>1</v>
      </c>
      <c r="M1223" s="34"/>
      <c r="N1223" s="35">
        <f t="shared" si="95"/>
        <v>235.86849278865552</v>
      </c>
      <c r="O1223" s="35">
        <f t="shared" si="96"/>
        <v>46124.219134638661</v>
      </c>
      <c r="P1223" s="35">
        <f t="shared" ref="P1223:P1286" si="99">-PMT($O$3/12,240,B1223)</f>
        <v>146.76095728700028</v>
      </c>
      <c r="Q1223" s="35">
        <f t="shared" si="97"/>
        <v>35431.314874440039</v>
      </c>
      <c r="S1223" s="112">
        <v>15674</v>
      </c>
      <c r="T1223" s="35">
        <v>30232.98</v>
      </c>
    </row>
    <row r="1224" spans="1:20" x14ac:dyDescent="0.25">
      <c r="A1224" s="112" t="s">
        <v>928</v>
      </c>
      <c r="B1224" s="79">
        <v>24500</v>
      </c>
      <c r="C1224" s="86">
        <f t="shared" si="98"/>
        <v>62732.286995515693</v>
      </c>
      <c r="D1224" s="79">
        <v>66300</v>
      </c>
      <c r="E1224" s="79">
        <v>48</v>
      </c>
      <c r="F1224" s="79">
        <v>844</v>
      </c>
      <c r="G1224" s="79">
        <v>386800</v>
      </c>
      <c r="H1224" s="79" t="s">
        <v>268</v>
      </c>
      <c r="I1224" s="79" t="s">
        <v>83</v>
      </c>
      <c r="J1224" s="79">
        <v>0</v>
      </c>
      <c r="K1224" s="79">
        <v>0</v>
      </c>
      <c r="L1224" s="79">
        <v>1</v>
      </c>
      <c r="M1224" s="34"/>
      <c r="N1224" s="35">
        <f t="shared" si="95"/>
        <v>259.86051233573431</v>
      </c>
      <c r="O1224" s="35">
        <f t="shared" si="96"/>
        <v>49003.261480288122</v>
      </c>
      <c r="P1224" s="35">
        <f t="shared" si="99"/>
        <v>161.68915610808108</v>
      </c>
      <c r="Q1224" s="35">
        <f t="shared" si="97"/>
        <v>37222.698732969729</v>
      </c>
      <c r="S1224" s="112">
        <v>15676.5</v>
      </c>
      <c r="T1224" s="35">
        <v>30234.959999999999</v>
      </c>
    </row>
    <row r="1225" spans="1:20" x14ac:dyDescent="0.25">
      <c r="A1225" s="112" t="s">
        <v>929</v>
      </c>
      <c r="B1225" s="79">
        <v>18750</v>
      </c>
      <c r="C1225" s="86">
        <f t="shared" si="98"/>
        <v>35721.560574948664</v>
      </c>
      <c r="D1225" s="79">
        <v>39900</v>
      </c>
      <c r="E1225" s="79">
        <v>51</v>
      </c>
      <c r="F1225" s="79">
        <v>436</v>
      </c>
      <c r="G1225" s="79">
        <v>386900</v>
      </c>
      <c r="H1225" s="79" t="s">
        <v>268</v>
      </c>
      <c r="I1225" s="79" t="s">
        <v>83</v>
      </c>
      <c r="J1225" s="79">
        <v>0</v>
      </c>
      <c r="K1225" s="79">
        <v>0</v>
      </c>
      <c r="L1225" s="79">
        <v>1</v>
      </c>
      <c r="M1225" s="34"/>
      <c r="N1225" s="35">
        <f t="shared" si="95"/>
        <v>198.87284107326607</v>
      </c>
      <c r="O1225" s="35">
        <f t="shared" si="96"/>
        <v>41684.740928791929</v>
      </c>
      <c r="P1225" s="35">
        <f t="shared" si="99"/>
        <v>123.74170110312326</v>
      </c>
      <c r="Q1225" s="35">
        <f t="shared" si="97"/>
        <v>32669.004132374794</v>
      </c>
      <c r="S1225" s="112">
        <v>15718</v>
      </c>
      <c r="T1225" s="35">
        <v>30267.82</v>
      </c>
    </row>
    <row r="1226" spans="1:20" x14ac:dyDescent="0.25">
      <c r="A1226" s="112" t="s">
        <v>930</v>
      </c>
      <c r="B1226" s="79">
        <v>15250</v>
      </c>
      <c r="C1226" s="86">
        <f t="shared" si="98"/>
        <v>30488.372093023256</v>
      </c>
      <c r="D1226" s="79">
        <v>34200</v>
      </c>
      <c r="E1226" s="79">
        <v>42</v>
      </c>
      <c r="F1226" s="79">
        <v>345</v>
      </c>
      <c r="G1226" s="79">
        <v>387500</v>
      </c>
      <c r="H1226" s="79" t="s">
        <v>268</v>
      </c>
      <c r="I1226" s="79" t="s">
        <v>83</v>
      </c>
      <c r="J1226" s="79">
        <v>0</v>
      </c>
      <c r="K1226" s="79">
        <v>0</v>
      </c>
      <c r="L1226" s="79">
        <v>1</v>
      </c>
      <c r="M1226" s="34"/>
      <c r="N1226" s="35">
        <f t="shared" si="95"/>
        <v>161.74991073958972</v>
      </c>
      <c r="O1226" s="35">
        <f t="shared" si="96"/>
        <v>37229.989288750767</v>
      </c>
      <c r="P1226" s="35">
        <f t="shared" si="99"/>
        <v>100.64325023054025</v>
      </c>
      <c r="Q1226" s="35">
        <f t="shared" si="97"/>
        <v>29897.19002766483</v>
      </c>
      <c r="S1226" s="112">
        <v>15725</v>
      </c>
      <c r="T1226" s="35">
        <v>30273.360000000001</v>
      </c>
    </row>
    <row r="1227" spans="1:20" x14ac:dyDescent="0.25">
      <c r="A1227" s="112" t="s">
        <v>931</v>
      </c>
      <c r="B1227" s="79">
        <v>25000</v>
      </c>
      <c r="C1227" s="86">
        <f t="shared" si="98"/>
        <v>40688.252148997133</v>
      </c>
      <c r="D1227" s="79">
        <v>44100</v>
      </c>
      <c r="E1227" s="79">
        <v>27</v>
      </c>
      <c r="F1227" s="79">
        <v>322</v>
      </c>
      <c r="G1227" s="79">
        <v>388400</v>
      </c>
      <c r="H1227" s="79" t="s">
        <v>268</v>
      </c>
      <c r="I1227" s="79" t="s">
        <v>83</v>
      </c>
      <c r="J1227" s="79">
        <v>0</v>
      </c>
      <c r="K1227" s="79">
        <v>0</v>
      </c>
      <c r="L1227" s="79">
        <v>1</v>
      </c>
      <c r="M1227" s="34"/>
      <c r="N1227" s="35">
        <f t="shared" si="95"/>
        <v>265.1637880976881</v>
      </c>
      <c r="O1227" s="35">
        <f t="shared" si="96"/>
        <v>49639.654571722567</v>
      </c>
      <c r="P1227" s="35">
        <f t="shared" si="99"/>
        <v>164.98893480416436</v>
      </c>
      <c r="Q1227" s="35">
        <f t="shared" si="97"/>
        <v>37618.67217649972</v>
      </c>
      <c r="S1227" s="112">
        <v>15732.5</v>
      </c>
      <c r="T1227" s="35">
        <v>30279.3</v>
      </c>
    </row>
    <row r="1228" spans="1:20" x14ac:dyDescent="0.25">
      <c r="A1228" s="112" t="s">
        <v>932</v>
      </c>
      <c r="B1228" s="79">
        <v>21655</v>
      </c>
      <c r="C1228" s="86">
        <f t="shared" si="98"/>
        <v>46838.250652741517</v>
      </c>
      <c r="D1228" s="79">
        <v>49900</v>
      </c>
      <c r="E1228" s="79">
        <v>47</v>
      </c>
      <c r="F1228" s="79">
        <v>719</v>
      </c>
      <c r="G1228" s="79">
        <v>389200</v>
      </c>
      <c r="H1228" s="79" t="s">
        <v>268</v>
      </c>
      <c r="I1228" s="79" t="s">
        <v>83</v>
      </c>
      <c r="J1228" s="79">
        <v>0</v>
      </c>
      <c r="K1228" s="79">
        <v>0</v>
      </c>
      <c r="L1228" s="79">
        <v>1</v>
      </c>
      <c r="M1228" s="34"/>
      <c r="N1228" s="35">
        <f t="shared" si="95"/>
        <v>229.68487325021741</v>
      </c>
      <c r="O1228" s="35">
        <f t="shared" si="96"/>
        <v>45382.184790026091</v>
      </c>
      <c r="P1228" s="35">
        <f t="shared" si="99"/>
        <v>142.91341532736718</v>
      </c>
      <c r="Q1228" s="35">
        <f t="shared" si="97"/>
        <v>34969.609839284065</v>
      </c>
      <c r="S1228" s="112">
        <v>15740</v>
      </c>
      <c r="T1228" s="35">
        <v>30285.24</v>
      </c>
    </row>
    <row r="1229" spans="1:20" x14ac:dyDescent="0.25">
      <c r="A1229" s="112" t="s">
        <v>1537</v>
      </c>
      <c r="B1229" s="79">
        <v>18749.5</v>
      </c>
      <c r="C1229" s="86">
        <f t="shared" si="98"/>
        <v>56435.501707594733</v>
      </c>
      <c r="D1229" s="79">
        <v>60700</v>
      </c>
      <c r="E1229" s="79">
        <v>432</v>
      </c>
      <c r="F1229" s="79">
        <v>5717</v>
      </c>
      <c r="G1229" s="79">
        <v>389500</v>
      </c>
      <c r="H1229" s="79" t="s">
        <v>1027</v>
      </c>
      <c r="I1229" s="79" t="s">
        <v>83</v>
      </c>
      <c r="J1229" s="79">
        <v>0</v>
      </c>
      <c r="K1229" s="79">
        <v>0</v>
      </c>
      <c r="L1229" s="79">
        <v>1</v>
      </c>
      <c r="M1229" s="34"/>
      <c r="N1229" s="35">
        <f t="shared" si="95"/>
        <v>198.86753779750413</v>
      </c>
      <c r="O1229" s="35">
        <f t="shared" si="96"/>
        <v>41684.104535700491</v>
      </c>
      <c r="P1229" s="35">
        <f t="shared" si="99"/>
        <v>123.73840132442717</v>
      </c>
      <c r="Q1229" s="35">
        <f t="shared" si="97"/>
        <v>32668.60815893126</v>
      </c>
      <c r="S1229" s="112">
        <v>15750</v>
      </c>
      <c r="T1229" s="35">
        <v>30293.16</v>
      </c>
    </row>
    <row r="1230" spans="1:20" x14ac:dyDescent="0.25">
      <c r="A1230" s="112" t="s">
        <v>1538</v>
      </c>
      <c r="B1230" s="79">
        <v>12818.5</v>
      </c>
      <c r="C1230" s="86">
        <f t="shared" si="98"/>
        <v>41438.745933155871</v>
      </c>
      <c r="D1230" s="79">
        <v>45400</v>
      </c>
      <c r="E1230" s="79">
        <v>590</v>
      </c>
      <c r="F1230" s="79">
        <v>6172</v>
      </c>
      <c r="G1230" s="79">
        <v>389600</v>
      </c>
      <c r="H1230" s="79" t="s">
        <v>1027</v>
      </c>
      <c r="I1230" s="79" t="s">
        <v>83</v>
      </c>
      <c r="J1230" s="79">
        <v>0</v>
      </c>
      <c r="K1230" s="79">
        <v>0</v>
      </c>
      <c r="L1230" s="79">
        <v>1</v>
      </c>
      <c r="M1230" s="34"/>
      <c r="N1230" s="35">
        <f t="shared" si="95"/>
        <v>135.96008070920857</v>
      </c>
      <c r="O1230" s="35">
        <f t="shared" si="96"/>
        <v>34135.20968510503</v>
      </c>
      <c r="P1230" s="35">
        <f t="shared" si="99"/>
        <v>84.596426431487245</v>
      </c>
      <c r="Q1230" s="35">
        <f t="shared" si="97"/>
        <v>27971.571171778469</v>
      </c>
      <c r="S1230" s="112">
        <v>15755</v>
      </c>
      <c r="T1230" s="35">
        <v>30297.119999999999</v>
      </c>
    </row>
    <row r="1231" spans="1:20" x14ac:dyDescent="0.25">
      <c r="A1231" s="112" t="s">
        <v>1539</v>
      </c>
      <c r="B1231" s="79">
        <v>5500</v>
      </c>
      <c r="C1231" s="86">
        <f t="shared" si="98"/>
        <v>32089.005235602093</v>
      </c>
      <c r="D1231" s="79">
        <v>36000</v>
      </c>
      <c r="E1231" s="79">
        <v>498</v>
      </c>
      <c r="F1231" s="79">
        <v>4086</v>
      </c>
      <c r="G1231" s="79">
        <v>389700</v>
      </c>
      <c r="H1231" s="79" t="s">
        <v>1027</v>
      </c>
      <c r="I1231" s="79" t="s">
        <v>83</v>
      </c>
      <c r="J1231" s="79">
        <v>0</v>
      </c>
      <c r="K1231" s="79">
        <v>0</v>
      </c>
      <c r="L1231" s="79">
        <v>1</v>
      </c>
      <c r="M1231" s="34"/>
      <c r="N1231" s="35">
        <f t="shared" si="95"/>
        <v>58.336033381491376</v>
      </c>
      <c r="O1231" s="35">
        <f t="shared" si="96"/>
        <v>24820.324005778966</v>
      </c>
      <c r="P1231" s="35">
        <f t="shared" si="99"/>
        <v>36.297565656916156</v>
      </c>
      <c r="Q1231" s="35">
        <f t="shared" si="97"/>
        <v>22175.70787882994</v>
      </c>
      <c r="S1231" s="112">
        <v>15805</v>
      </c>
      <c r="T1231" s="35">
        <v>30336.720000000001</v>
      </c>
    </row>
    <row r="1232" spans="1:20" x14ac:dyDescent="0.25">
      <c r="A1232" s="112" t="s">
        <v>1540</v>
      </c>
      <c r="B1232" s="79">
        <v>12500</v>
      </c>
      <c r="C1232" s="86">
        <f t="shared" si="98"/>
        <v>37760.565038257795</v>
      </c>
      <c r="D1232" s="79">
        <v>40400</v>
      </c>
      <c r="E1232" s="79">
        <v>111</v>
      </c>
      <c r="F1232" s="79">
        <v>1588</v>
      </c>
      <c r="G1232" s="79">
        <v>389900</v>
      </c>
      <c r="H1232" s="79" t="s">
        <v>1027</v>
      </c>
      <c r="I1232" s="79" t="s">
        <v>83</v>
      </c>
      <c r="J1232" s="79">
        <v>0</v>
      </c>
      <c r="K1232" s="79">
        <v>0</v>
      </c>
      <c r="L1232" s="79">
        <v>1</v>
      </c>
      <c r="M1232" s="34"/>
      <c r="N1232" s="35">
        <f t="shared" si="95"/>
        <v>132.58189404884405</v>
      </c>
      <c r="O1232" s="35">
        <f t="shared" si="96"/>
        <v>33729.827285861284</v>
      </c>
      <c r="P1232" s="35">
        <f t="shared" si="99"/>
        <v>82.494467402082179</v>
      </c>
      <c r="Q1232" s="35">
        <f t="shared" si="97"/>
        <v>27719.33608824986</v>
      </c>
      <c r="S1232" s="112">
        <v>15812.5</v>
      </c>
      <c r="T1232" s="35">
        <v>30342.66</v>
      </c>
    </row>
    <row r="1233" spans="1:20" x14ac:dyDescent="0.25">
      <c r="A1233" s="112" t="s">
        <v>933</v>
      </c>
      <c r="B1233" s="79">
        <v>18250</v>
      </c>
      <c r="C1233" s="86">
        <f t="shared" si="98"/>
        <v>40970.934256055363</v>
      </c>
      <c r="D1233" s="79">
        <v>43800</v>
      </c>
      <c r="E1233" s="79">
        <v>56</v>
      </c>
      <c r="F1233" s="79">
        <v>811</v>
      </c>
      <c r="G1233" s="79">
        <v>391100</v>
      </c>
      <c r="H1233" s="79" t="s">
        <v>268</v>
      </c>
      <c r="I1233" s="79" t="s">
        <v>83</v>
      </c>
      <c r="J1233" s="79">
        <v>0</v>
      </c>
      <c r="K1233" s="79">
        <v>0</v>
      </c>
      <c r="L1233" s="79">
        <v>1</v>
      </c>
      <c r="M1233" s="34"/>
      <c r="N1233" s="35">
        <f t="shared" si="95"/>
        <v>193.56956531131229</v>
      </c>
      <c r="O1233" s="35">
        <f t="shared" si="96"/>
        <v>41048.347837357476</v>
      </c>
      <c r="P1233" s="35">
        <f t="shared" si="99"/>
        <v>120.44192240703998</v>
      </c>
      <c r="Q1233" s="35">
        <f t="shared" si="97"/>
        <v>32273.030688844796</v>
      </c>
      <c r="S1233" s="112">
        <v>15833</v>
      </c>
      <c r="T1233" s="35">
        <v>30358.9</v>
      </c>
    </row>
    <row r="1234" spans="1:20" x14ac:dyDescent="0.25">
      <c r="A1234" s="112" t="s">
        <v>1541</v>
      </c>
      <c r="B1234" s="79">
        <v>15500</v>
      </c>
      <c r="C1234" s="86">
        <f t="shared" si="98"/>
        <v>42630.86330935252</v>
      </c>
      <c r="D1234" s="79">
        <v>45900</v>
      </c>
      <c r="E1234" s="79">
        <v>198</v>
      </c>
      <c r="F1234" s="79">
        <v>2582</v>
      </c>
      <c r="G1234" s="79">
        <v>391500</v>
      </c>
      <c r="H1234" s="79" t="s">
        <v>1027</v>
      </c>
      <c r="I1234" s="79" t="s">
        <v>83</v>
      </c>
      <c r="J1234" s="79">
        <v>0</v>
      </c>
      <c r="K1234" s="79">
        <v>0</v>
      </c>
      <c r="L1234" s="79">
        <v>1</v>
      </c>
      <c r="M1234" s="34"/>
      <c r="N1234" s="35">
        <f t="shared" si="95"/>
        <v>164.40154862056661</v>
      </c>
      <c r="O1234" s="35">
        <f t="shared" si="96"/>
        <v>37548.185834467993</v>
      </c>
      <c r="P1234" s="35">
        <f t="shared" si="99"/>
        <v>102.2931395785819</v>
      </c>
      <c r="Q1234" s="35">
        <f t="shared" si="97"/>
        <v>30095.176749429829</v>
      </c>
      <c r="S1234" s="112">
        <v>15856</v>
      </c>
      <c r="T1234" s="35">
        <v>30377.11</v>
      </c>
    </row>
    <row r="1235" spans="1:20" x14ac:dyDescent="0.25">
      <c r="A1235" s="112" t="s">
        <v>1542</v>
      </c>
      <c r="B1235" s="79">
        <v>15674</v>
      </c>
      <c r="C1235" s="86">
        <f t="shared" si="98"/>
        <v>43578.846153846156</v>
      </c>
      <c r="D1235" s="79">
        <v>46500</v>
      </c>
      <c r="E1235" s="79">
        <v>196</v>
      </c>
      <c r="F1235" s="79">
        <v>2924</v>
      </c>
      <c r="G1235" s="79">
        <v>391700</v>
      </c>
      <c r="H1235" s="79" t="s">
        <v>1027</v>
      </c>
      <c r="I1235" s="79" t="s">
        <v>83</v>
      </c>
      <c r="J1235" s="79">
        <v>0</v>
      </c>
      <c r="K1235" s="79">
        <v>0</v>
      </c>
      <c r="L1235" s="79">
        <v>1</v>
      </c>
      <c r="M1235" s="34"/>
      <c r="N1235" s="35">
        <f t="shared" si="95"/>
        <v>166.24708858572652</v>
      </c>
      <c r="O1235" s="35">
        <f t="shared" si="96"/>
        <v>37769.650630287186</v>
      </c>
      <c r="P1235" s="35">
        <f t="shared" si="99"/>
        <v>103.44146256481889</v>
      </c>
      <c r="Q1235" s="35">
        <f t="shared" si="97"/>
        <v>30232.975507778268</v>
      </c>
      <c r="S1235" s="112">
        <v>15862</v>
      </c>
      <c r="T1235" s="35">
        <v>30381.86</v>
      </c>
    </row>
    <row r="1236" spans="1:20" x14ac:dyDescent="0.25">
      <c r="A1236" s="112" t="s">
        <v>1543</v>
      </c>
      <c r="B1236" s="79">
        <v>16000</v>
      </c>
      <c r="C1236" s="86">
        <f t="shared" si="98"/>
        <v>45802.800517018528</v>
      </c>
      <c r="D1236" s="79">
        <v>48300</v>
      </c>
      <c r="E1236" s="79">
        <v>120</v>
      </c>
      <c r="F1236" s="79">
        <v>2201</v>
      </c>
      <c r="G1236" s="79">
        <v>391900</v>
      </c>
      <c r="H1236" s="79" t="s">
        <v>1027</v>
      </c>
      <c r="I1236" s="79" t="s">
        <v>83</v>
      </c>
      <c r="J1236" s="79">
        <v>0</v>
      </c>
      <c r="K1236" s="79">
        <v>0</v>
      </c>
      <c r="L1236" s="79">
        <v>1</v>
      </c>
      <c r="M1236" s="34"/>
      <c r="N1236" s="35">
        <f t="shared" si="95"/>
        <v>169.70482438252037</v>
      </c>
      <c r="O1236" s="35">
        <f t="shared" si="96"/>
        <v>38184.578925902446</v>
      </c>
      <c r="P1236" s="35">
        <f t="shared" si="99"/>
        <v>105.59291827466519</v>
      </c>
      <c r="Q1236" s="35">
        <f t="shared" si="97"/>
        <v>30491.150192959823</v>
      </c>
      <c r="S1236" s="112">
        <v>15875</v>
      </c>
      <c r="T1236" s="35">
        <v>30392.16</v>
      </c>
    </row>
    <row r="1237" spans="1:20" x14ac:dyDescent="0.25">
      <c r="A1237" s="112" t="s">
        <v>1544</v>
      </c>
      <c r="B1237" s="79">
        <v>14000</v>
      </c>
      <c r="C1237" s="86">
        <f t="shared" si="98"/>
        <v>40081.569115815691</v>
      </c>
      <c r="D1237" s="79">
        <v>43000</v>
      </c>
      <c r="E1237" s="79">
        <v>218</v>
      </c>
      <c r="F1237" s="79">
        <v>2994</v>
      </c>
      <c r="G1237" s="79">
        <v>392000</v>
      </c>
      <c r="H1237" s="79" t="s">
        <v>1027</v>
      </c>
      <c r="I1237" s="79" t="s">
        <v>83</v>
      </c>
      <c r="J1237" s="79">
        <v>0</v>
      </c>
      <c r="K1237" s="79">
        <v>0</v>
      </c>
      <c r="L1237" s="79">
        <v>1</v>
      </c>
      <c r="M1237" s="34"/>
      <c r="N1237" s="35">
        <f t="shared" si="95"/>
        <v>148.49172133470532</v>
      </c>
      <c r="O1237" s="35">
        <f t="shared" si="96"/>
        <v>35639.006560164635</v>
      </c>
      <c r="P1237" s="35">
        <f t="shared" si="99"/>
        <v>92.393803490332033</v>
      </c>
      <c r="Q1237" s="35">
        <f t="shared" si="97"/>
        <v>28907.256418839843</v>
      </c>
      <c r="S1237" s="112">
        <v>15876</v>
      </c>
      <c r="T1237" s="35">
        <v>30392.95</v>
      </c>
    </row>
    <row r="1238" spans="1:20" x14ac:dyDescent="0.25">
      <c r="A1238" s="112" t="s">
        <v>1545</v>
      </c>
      <c r="B1238" s="79">
        <v>14500</v>
      </c>
      <c r="C1238" s="86">
        <f t="shared" si="98"/>
        <v>46493.606138107418</v>
      </c>
      <c r="D1238" s="79">
        <v>49000</v>
      </c>
      <c r="E1238" s="79">
        <v>100</v>
      </c>
      <c r="F1238" s="79">
        <v>1855</v>
      </c>
      <c r="G1238" s="79">
        <v>392100</v>
      </c>
      <c r="H1238" s="79" t="s">
        <v>1027</v>
      </c>
      <c r="I1238" s="79" t="s">
        <v>83</v>
      </c>
      <c r="J1238" s="79">
        <v>0</v>
      </c>
      <c r="K1238" s="79">
        <v>0</v>
      </c>
      <c r="L1238" s="79">
        <v>1</v>
      </c>
      <c r="M1238" s="34"/>
      <c r="N1238" s="35">
        <f t="shared" si="95"/>
        <v>153.7949970966591</v>
      </c>
      <c r="O1238" s="35">
        <f t="shared" si="96"/>
        <v>36275.399651599088</v>
      </c>
      <c r="P1238" s="35">
        <f t="shared" si="99"/>
        <v>95.693582186415327</v>
      </c>
      <c r="Q1238" s="35">
        <f t="shared" si="97"/>
        <v>29303.229862369841</v>
      </c>
      <c r="S1238" s="112">
        <v>15898</v>
      </c>
      <c r="T1238" s="35">
        <v>30410.37</v>
      </c>
    </row>
    <row r="1239" spans="1:20" x14ac:dyDescent="0.25">
      <c r="A1239" s="112" t="s">
        <v>1546</v>
      </c>
      <c r="B1239" s="79">
        <v>15108</v>
      </c>
      <c r="C1239" s="86">
        <f t="shared" si="98"/>
        <v>40564.524838012956</v>
      </c>
      <c r="D1239" s="79">
        <v>43300</v>
      </c>
      <c r="E1239" s="79">
        <v>117</v>
      </c>
      <c r="F1239" s="79">
        <v>1735</v>
      </c>
      <c r="G1239" s="79">
        <v>392300</v>
      </c>
      <c r="H1239" s="79" t="s">
        <v>1027</v>
      </c>
      <c r="I1239" s="79" t="s">
        <v>83</v>
      </c>
      <c r="J1239" s="79">
        <v>0</v>
      </c>
      <c r="K1239" s="79">
        <v>0</v>
      </c>
      <c r="L1239" s="79">
        <v>1</v>
      </c>
      <c r="M1239" s="34"/>
      <c r="N1239" s="35">
        <f t="shared" si="95"/>
        <v>160.24378042319486</v>
      </c>
      <c r="O1239" s="35">
        <f t="shared" si="96"/>
        <v>37049.253650783387</v>
      </c>
      <c r="P1239" s="35">
        <f t="shared" si="99"/>
        <v>99.706113080852603</v>
      </c>
      <c r="Q1239" s="35">
        <f t="shared" si="97"/>
        <v>29784.733569702312</v>
      </c>
      <c r="S1239" s="112">
        <v>15915.5</v>
      </c>
      <c r="T1239" s="35">
        <v>30424.23</v>
      </c>
    </row>
    <row r="1240" spans="1:20" x14ac:dyDescent="0.25">
      <c r="A1240" s="112" t="s">
        <v>1547</v>
      </c>
      <c r="B1240" s="79">
        <v>15750</v>
      </c>
      <c r="C1240" s="86">
        <f t="shared" si="98"/>
        <v>38463.029432878677</v>
      </c>
      <c r="D1240" s="79">
        <v>40900</v>
      </c>
      <c r="E1240" s="79">
        <v>166</v>
      </c>
      <c r="F1240" s="79">
        <v>2620</v>
      </c>
      <c r="G1240" s="79">
        <v>392400</v>
      </c>
      <c r="H1240" s="79" t="s">
        <v>1027</v>
      </c>
      <c r="I1240" s="79" t="s">
        <v>83</v>
      </c>
      <c r="J1240" s="79">
        <v>0</v>
      </c>
      <c r="K1240" s="79">
        <v>0</v>
      </c>
      <c r="L1240" s="79">
        <v>1</v>
      </c>
      <c r="M1240" s="34"/>
      <c r="N1240" s="35">
        <f t="shared" si="95"/>
        <v>167.05318650154351</v>
      </c>
      <c r="O1240" s="35">
        <f t="shared" si="96"/>
        <v>37866.38238018522</v>
      </c>
      <c r="P1240" s="35">
        <f t="shared" si="99"/>
        <v>103.94302892662355</v>
      </c>
      <c r="Q1240" s="35">
        <f t="shared" si="97"/>
        <v>30293.163471194825</v>
      </c>
      <c r="S1240" s="112">
        <v>15916.5</v>
      </c>
      <c r="T1240" s="35">
        <v>30425.02</v>
      </c>
    </row>
    <row r="1241" spans="1:20" x14ac:dyDescent="0.25">
      <c r="A1241" s="112" t="s">
        <v>1548</v>
      </c>
      <c r="B1241" s="79">
        <v>15545</v>
      </c>
      <c r="C1241" s="86">
        <f t="shared" si="98"/>
        <v>41459.358808290155</v>
      </c>
      <c r="D1241" s="79">
        <v>44500</v>
      </c>
      <c r="E1241" s="79">
        <v>211</v>
      </c>
      <c r="F1241" s="79">
        <v>2877</v>
      </c>
      <c r="G1241" s="79">
        <v>392600</v>
      </c>
      <c r="H1241" s="79" t="s">
        <v>1027</v>
      </c>
      <c r="I1241" s="79" t="s">
        <v>83</v>
      </c>
      <c r="J1241" s="79">
        <v>0</v>
      </c>
      <c r="K1241" s="79">
        <v>0</v>
      </c>
      <c r="L1241" s="79">
        <v>1</v>
      </c>
      <c r="M1241" s="34"/>
      <c r="N1241" s="35">
        <f t="shared" si="95"/>
        <v>164.87884343914243</v>
      </c>
      <c r="O1241" s="35">
        <f t="shared" si="96"/>
        <v>37605.46121269709</v>
      </c>
      <c r="P1241" s="35">
        <f t="shared" si="99"/>
        <v>102.59011966122939</v>
      </c>
      <c r="Q1241" s="35">
        <f t="shared" si="97"/>
        <v>30130.814359347529</v>
      </c>
      <c r="S1241" s="112">
        <v>15978</v>
      </c>
      <c r="T1241" s="35">
        <v>30473.73</v>
      </c>
    </row>
    <row r="1242" spans="1:20" x14ac:dyDescent="0.25">
      <c r="A1242" s="112" t="s">
        <v>1549</v>
      </c>
      <c r="B1242" s="79">
        <v>5500</v>
      </c>
      <c r="C1242" s="86">
        <f t="shared" si="98"/>
        <v>27324.281984334204</v>
      </c>
      <c r="D1242" s="79">
        <v>32300</v>
      </c>
      <c r="E1242" s="79">
        <v>59</v>
      </c>
      <c r="F1242" s="79">
        <v>324</v>
      </c>
      <c r="G1242" s="79">
        <v>392900</v>
      </c>
      <c r="H1242" s="79" t="s">
        <v>1027</v>
      </c>
      <c r="I1242" s="79" t="s">
        <v>85</v>
      </c>
      <c r="J1242" s="79">
        <v>0</v>
      </c>
      <c r="K1242" s="79">
        <v>0</v>
      </c>
      <c r="L1242" s="79">
        <v>1</v>
      </c>
      <c r="M1242" s="34"/>
      <c r="N1242" s="35">
        <f t="shared" si="95"/>
        <v>58.336033381491376</v>
      </c>
      <c r="O1242" s="35">
        <f t="shared" si="96"/>
        <v>24820.324005778966</v>
      </c>
      <c r="P1242" s="35">
        <f t="shared" si="99"/>
        <v>36.297565656916156</v>
      </c>
      <c r="Q1242" s="35">
        <f t="shared" si="97"/>
        <v>22175.70787882994</v>
      </c>
      <c r="S1242" s="112">
        <v>15987</v>
      </c>
      <c r="T1242" s="35">
        <v>30480.85</v>
      </c>
    </row>
    <row r="1243" spans="1:20" x14ac:dyDescent="0.25">
      <c r="A1243" s="112" t="s">
        <v>1550</v>
      </c>
      <c r="B1243" s="79">
        <v>5000</v>
      </c>
      <c r="C1243" s="86">
        <f t="shared" si="98"/>
        <v>28787.564766839379</v>
      </c>
      <c r="D1243" s="79">
        <v>36000</v>
      </c>
      <c r="E1243" s="79">
        <v>116</v>
      </c>
      <c r="F1243" s="79">
        <v>463</v>
      </c>
      <c r="G1243" s="79">
        <v>393000</v>
      </c>
      <c r="H1243" s="79" t="s">
        <v>1027</v>
      </c>
      <c r="I1243" s="79" t="s">
        <v>85</v>
      </c>
      <c r="J1243" s="79">
        <v>0</v>
      </c>
      <c r="K1243" s="79">
        <v>0</v>
      </c>
      <c r="L1243" s="79">
        <v>1</v>
      </c>
      <c r="M1243" s="34"/>
      <c r="N1243" s="35">
        <f t="shared" si="95"/>
        <v>53.03275761953762</v>
      </c>
      <c r="O1243" s="35">
        <f t="shared" si="96"/>
        <v>24183.930914344513</v>
      </c>
      <c r="P1243" s="35">
        <f t="shared" si="99"/>
        <v>32.997786960832869</v>
      </c>
      <c r="Q1243" s="35">
        <f t="shared" si="97"/>
        <v>21779.734435299943</v>
      </c>
      <c r="S1243" s="112">
        <v>15998</v>
      </c>
      <c r="T1243" s="35">
        <v>30489.57</v>
      </c>
    </row>
    <row r="1244" spans="1:20" x14ac:dyDescent="0.25">
      <c r="A1244" s="112" t="s">
        <v>1551</v>
      </c>
      <c r="B1244" s="79">
        <v>5500</v>
      </c>
      <c r="C1244" s="86">
        <f t="shared" si="98"/>
        <v>28034.604105571849</v>
      </c>
      <c r="D1244" s="79">
        <v>33900</v>
      </c>
      <c r="E1244" s="79">
        <v>118</v>
      </c>
      <c r="F1244" s="79">
        <v>564</v>
      </c>
      <c r="G1244" s="79">
        <v>393100</v>
      </c>
      <c r="H1244" s="79" t="s">
        <v>1027</v>
      </c>
      <c r="I1244" s="79" t="s">
        <v>85</v>
      </c>
      <c r="J1244" s="79">
        <v>0</v>
      </c>
      <c r="K1244" s="79">
        <v>0</v>
      </c>
      <c r="L1244" s="79">
        <v>1</v>
      </c>
      <c r="M1244" s="34"/>
      <c r="N1244" s="35">
        <f t="shared" si="95"/>
        <v>58.336033381491376</v>
      </c>
      <c r="O1244" s="35">
        <f t="shared" si="96"/>
        <v>24820.324005778966</v>
      </c>
      <c r="P1244" s="35">
        <f t="shared" si="99"/>
        <v>36.297565656916156</v>
      </c>
      <c r="Q1244" s="35">
        <f t="shared" si="97"/>
        <v>22175.70787882994</v>
      </c>
      <c r="S1244" s="112">
        <v>15999</v>
      </c>
      <c r="T1244" s="35">
        <v>30490.36</v>
      </c>
    </row>
    <row r="1245" spans="1:20" x14ac:dyDescent="0.25">
      <c r="A1245" s="112" t="s">
        <v>1552</v>
      </c>
      <c r="B1245" s="79">
        <v>11000</v>
      </c>
      <c r="C1245" s="86">
        <f t="shared" si="98"/>
        <v>44521.606118546842</v>
      </c>
      <c r="D1245" s="79">
        <v>50400</v>
      </c>
      <c r="E1245" s="79">
        <v>366</v>
      </c>
      <c r="F1245" s="79">
        <v>2772</v>
      </c>
      <c r="G1245" s="79">
        <v>393200</v>
      </c>
      <c r="H1245" s="79" t="s">
        <v>1027</v>
      </c>
      <c r="I1245" s="79" t="s">
        <v>83</v>
      </c>
      <c r="J1245" s="79">
        <v>0</v>
      </c>
      <c r="K1245" s="79">
        <v>0</v>
      </c>
      <c r="L1245" s="79">
        <v>1</v>
      </c>
      <c r="M1245" s="34"/>
      <c r="N1245" s="35">
        <f t="shared" si="95"/>
        <v>116.67206676298275</v>
      </c>
      <c r="O1245" s="35">
        <f t="shared" si="96"/>
        <v>31820.648011557932</v>
      </c>
      <c r="P1245" s="35">
        <f t="shared" si="99"/>
        <v>72.595131313832312</v>
      </c>
      <c r="Q1245" s="35">
        <f t="shared" si="97"/>
        <v>26531.415757659877</v>
      </c>
      <c r="S1245" s="112">
        <v>16000</v>
      </c>
      <c r="T1245" s="35">
        <v>30491.15</v>
      </c>
    </row>
    <row r="1246" spans="1:20" x14ac:dyDescent="0.25">
      <c r="A1246" s="112" t="s">
        <v>1553</v>
      </c>
      <c r="B1246" s="79">
        <v>4315.5</v>
      </c>
      <c r="C1246" s="86">
        <f t="shared" si="98"/>
        <v>35046.203554119551</v>
      </c>
      <c r="D1246" s="79">
        <v>41400</v>
      </c>
      <c r="E1246" s="79">
        <v>95</v>
      </c>
      <c r="F1246" s="79">
        <v>524</v>
      </c>
      <c r="G1246" s="79">
        <v>393300</v>
      </c>
      <c r="H1246" s="79" t="s">
        <v>1027</v>
      </c>
      <c r="I1246" s="79" t="s">
        <v>85</v>
      </c>
      <c r="J1246" s="79">
        <v>0</v>
      </c>
      <c r="K1246" s="79">
        <v>0</v>
      </c>
      <c r="L1246" s="79">
        <v>1</v>
      </c>
      <c r="M1246" s="34"/>
      <c r="N1246" s="35">
        <f t="shared" si="95"/>
        <v>45.772573101422921</v>
      </c>
      <c r="O1246" s="35">
        <f t="shared" si="96"/>
        <v>23312.70877217075</v>
      </c>
      <c r="P1246" s="35">
        <f t="shared" si="99"/>
        <v>28.480389925894851</v>
      </c>
      <c r="Q1246" s="35">
        <f t="shared" si="97"/>
        <v>21237.646791107381</v>
      </c>
      <c r="S1246" s="112">
        <v>16001</v>
      </c>
      <c r="T1246" s="35">
        <v>30491.94</v>
      </c>
    </row>
    <row r="1247" spans="1:20" x14ac:dyDescent="0.25">
      <c r="A1247" s="112" t="s">
        <v>934</v>
      </c>
      <c r="B1247" s="79">
        <v>12000</v>
      </c>
      <c r="C1247" s="86">
        <f t="shared" si="98"/>
        <v>25255.335968379448</v>
      </c>
      <c r="D1247" s="79">
        <v>32600</v>
      </c>
      <c r="E1247" s="79">
        <v>57</v>
      </c>
      <c r="F1247" s="79">
        <v>196</v>
      </c>
      <c r="G1247" s="79">
        <v>394800</v>
      </c>
      <c r="H1247" s="79" t="s">
        <v>268</v>
      </c>
      <c r="I1247" s="79" t="s">
        <v>83</v>
      </c>
      <c r="J1247" s="79">
        <v>0</v>
      </c>
      <c r="K1247" s="79">
        <v>0</v>
      </c>
      <c r="L1247" s="79">
        <v>1</v>
      </c>
      <c r="M1247" s="34"/>
      <c r="N1247" s="35">
        <f t="shared" si="95"/>
        <v>127.27861828689028</v>
      </c>
      <c r="O1247" s="35">
        <f t="shared" si="96"/>
        <v>33093.434194426838</v>
      </c>
      <c r="P1247" s="35">
        <f t="shared" si="99"/>
        <v>79.1946887059989</v>
      </c>
      <c r="Q1247" s="35">
        <f t="shared" si="97"/>
        <v>27323.362644719869</v>
      </c>
      <c r="S1247" s="112">
        <v>16020</v>
      </c>
      <c r="T1247" s="35">
        <v>30506.99</v>
      </c>
    </row>
    <row r="1248" spans="1:20" x14ac:dyDescent="0.25">
      <c r="A1248" s="112" t="s">
        <v>1554</v>
      </c>
      <c r="B1248" s="79">
        <v>12500</v>
      </c>
      <c r="C1248" s="86">
        <f t="shared" si="98"/>
        <v>43710.658787480847</v>
      </c>
      <c r="D1248" s="79">
        <v>48800</v>
      </c>
      <c r="E1248" s="79">
        <v>953</v>
      </c>
      <c r="F1248" s="79">
        <v>8185</v>
      </c>
      <c r="G1248" s="79">
        <v>395400</v>
      </c>
      <c r="H1248" s="79" t="s">
        <v>1027</v>
      </c>
      <c r="I1248" s="79" t="s">
        <v>83</v>
      </c>
      <c r="J1248" s="79">
        <v>0</v>
      </c>
      <c r="K1248" s="79">
        <v>0</v>
      </c>
      <c r="L1248" s="79">
        <v>1</v>
      </c>
      <c r="M1248" s="34"/>
      <c r="N1248" s="35">
        <f t="shared" si="95"/>
        <v>132.58189404884405</v>
      </c>
      <c r="O1248" s="35">
        <f t="shared" si="96"/>
        <v>33729.827285861284</v>
      </c>
      <c r="P1248" s="35">
        <f t="shared" si="99"/>
        <v>82.494467402082179</v>
      </c>
      <c r="Q1248" s="35">
        <f t="shared" si="97"/>
        <v>27719.33608824986</v>
      </c>
      <c r="S1248" s="112">
        <v>16055</v>
      </c>
      <c r="T1248" s="35">
        <v>30534.71</v>
      </c>
    </row>
    <row r="1249" spans="1:20" x14ac:dyDescent="0.25">
      <c r="A1249" s="112" t="s">
        <v>1555</v>
      </c>
      <c r="B1249" s="79">
        <v>5500</v>
      </c>
      <c r="C1249" s="86">
        <f t="shared" si="98"/>
        <v>25054.188679245282</v>
      </c>
      <c r="D1249" s="79">
        <v>31200</v>
      </c>
      <c r="E1249" s="79">
        <v>261</v>
      </c>
      <c r="F1249" s="79">
        <v>1064</v>
      </c>
      <c r="G1249" s="79">
        <v>395600</v>
      </c>
      <c r="H1249" s="79" t="s">
        <v>1027</v>
      </c>
      <c r="I1249" s="79" t="s">
        <v>83</v>
      </c>
      <c r="J1249" s="79">
        <v>0</v>
      </c>
      <c r="K1249" s="79">
        <v>0</v>
      </c>
      <c r="L1249" s="79">
        <v>1</v>
      </c>
      <c r="M1249" s="34"/>
      <c r="N1249" s="35">
        <f t="shared" si="95"/>
        <v>58.336033381491376</v>
      </c>
      <c r="O1249" s="35">
        <f t="shared" si="96"/>
        <v>24820.324005778966</v>
      </c>
      <c r="P1249" s="35">
        <f t="shared" si="99"/>
        <v>36.297565656916156</v>
      </c>
      <c r="Q1249" s="35">
        <f t="shared" si="97"/>
        <v>22175.70787882994</v>
      </c>
      <c r="S1249" s="112">
        <v>16061</v>
      </c>
      <c r="T1249" s="35">
        <v>30539.46</v>
      </c>
    </row>
    <row r="1250" spans="1:20" x14ac:dyDescent="0.25">
      <c r="A1250" s="112" t="s">
        <v>3289</v>
      </c>
      <c r="B1250" s="79">
        <v>5500</v>
      </c>
      <c r="C1250" s="86">
        <f t="shared" si="98"/>
        <v>32645.055588063195</v>
      </c>
      <c r="D1250" s="79">
        <v>39400</v>
      </c>
      <c r="E1250" s="79">
        <v>293</v>
      </c>
      <c r="F1250" s="79">
        <v>1416</v>
      </c>
      <c r="G1250" s="79">
        <v>396100</v>
      </c>
      <c r="H1250" s="79" t="s">
        <v>1027</v>
      </c>
      <c r="I1250" s="79" t="s">
        <v>85</v>
      </c>
      <c r="J1250" s="79">
        <v>0</v>
      </c>
      <c r="K1250" s="79">
        <v>0</v>
      </c>
      <c r="L1250" s="79">
        <v>1</v>
      </c>
      <c r="M1250" s="34"/>
      <c r="N1250" s="35">
        <f t="shared" si="95"/>
        <v>58.336033381491376</v>
      </c>
      <c r="O1250" s="35">
        <f t="shared" si="96"/>
        <v>24820.324005778966</v>
      </c>
      <c r="P1250" s="35">
        <f t="shared" si="99"/>
        <v>36.297565656916156</v>
      </c>
      <c r="Q1250" s="35">
        <f t="shared" si="97"/>
        <v>22175.70787882994</v>
      </c>
      <c r="S1250" s="112">
        <v>16062.5</v>
      </c>
      <c r="T1250" s="35">
        <v>30540.65</v>
      </c>
    </row>
    <row r="1251" spans="1:20" x14ac:dyDescent="0.25">
      <c r="A1251" s="112" t="s">
        <v>935</v>
      </c>
      <c r="B1251" s="79">
        <v>13053</v>
      </c>
      <c r="C1251" s="86">
        <f t="shared" si="98"/>
        <v>36585.714285714283</v>
      </c>
      <c r="D1251" s="79">
        <v>39400</v>
      </c>
      <c r="E1251" s="79">
        <v>47</v>
      </c>
      <c r="F1251" s="79">
        <v>611</v>
      </c>
      <c r="G1251" s="79">
        <v>396300</v>
      </c>
      <c r="H1251" s="79" t="s">
        <v>268</v>
      </c>
      <c r="I1251" s="79" t="s">
        <v>83</v>
      </c>
      <c r="J1251" s="79">
        <v>0</v>
      </c>
      <c r="K1251" s="79">
        <v>0</v>
      </c>
      <c r="L1251" s="79">
        <v>1</v>
      </c>
      <c r="M1251" s="34"/>
      <c r="N1251" s="35">
        <f t="shared" si="95"/>
        <v>138.4473170415649</v>
      </c>
      <c r="O1251" s="35">
        <f t="shared" si="96"/>
        <v>34433.678044987784</v>
      </c>
      <c r="P1251" s="35">
        <f t="shared" si="99"/>
        <v>86.144022639950293</v>
      </c>
      <c r="Q1251" s="35">
        <f t="shared" si="97"/>
        <v>28157.282716794034</v>
      </c>
      <c r="S1251" s="112">
        <v>16090</v>
      </c>
      <c r="T1251" s="35">
        <v>30562.43</v>
      </c>
    </row>
    <row r="1252" spans="1:20" x14ac:dyDescent="0.25">
      <c r="A1252" s="112" t="s">
        <v>1556</v>
      </c>
      <c r="B1252" s="79">
        <v>16250</v>
      </c>
      <c r="C1252" s="86">
        <f t="shared" si="98"/>
        <v>50684.038830567784</v>
      </c>
      <c r="D1252" s="79">
        <v>55100</v>
      </c>
      <c r="E1252" s="79">
        <v>710</v>
      </c>
      <c r="F1252" s="79">
        <v>8149</v>
      </c>
      <c r="G1252" s="79">
        <v>396900</v>
      </c>
      <c r="H1252" s="79" t="s">
        <v>1027</v>
      </c>
      <c r="I1252" s="79" t="s">
        <v>83</v>
      </c>
      <c r="J1252" s="79">
        <v>0</v>
      </c>
      <c r="K1252" s="79">
        <v>0</v>
      </c>
      <c r="L1252" s="79">
        <v>1</v>
      </c>
      <c r="M1252" s="34"/>
      <c r="N1252" s="35">
        <f t="shared" si="95"/>
        <v>172.35646226349726</v>
      </c>
      <c r="O1252" s="35">
        <f t="shared" si="96"/>
        <v>38502.775471619672</v>
      </c>
      <c r="P1252" s="35">
        <f t="shared" si="99"/>
        <v>107.24280762270683</v>
      </c>
      <c r="Q1252" s="35">
        <f t="shared" si="97"/>
        <v>30689.136914724819</v>
      </c>
      <c r="S1252" s="112">
        <v>16097</v>
      </c>
      <c r="T1252" s="35">
        <v>30567.97</v>
      </c>
    </row>
    <row r="1253" spans="1:20" x14ac:dyDescent="0.25">
      <c r="A1253" s="112" t="s">
        <v>936</v>
      </c>
      <c r="B1253" s="79">
        <v>26000</v>
      </c>
      <c r="C1253" s="86">
        <f t="shared" si="98"/>
        <v>34018.691588785048</v>
      </c>
      <c r="D1253" s="79">
        <v>40000</v>
      </c>
      <c r="E1253" s="79">
        <v>32</v>
      </c>
      <c r="F1253" s="79">
        <v>182</v>
      </c>
      <c r="G1253" s="79">
        <v>398200</v>
      </c>
      <c r="H1253" s="79" t="s">
        <v>268</v>
      </c>
      <c r="I1253" s="79" t="s">
        <v>83</v>
      </c>
      <c r="J1253" s="79">
        <v>0</v>
      </c>
      <c r="K1253" s="79">
        <v>0</v>
      </c>
      <c r="L1253" s="79">
        <v>1</v>
      </c>
      <c r="M1253" s="34"/>
      <c r="N1253" s="35">
        <f t="shared" si="95"/>
        <v>275.77033962159561</v>
      </c>
      <c r="O1253" s="35">
        <f t="shared" si="96"/>
        <v>50912.440754591473</v>
      </c>
      <c r="P1253" s="35">
        <f t="shared" si="99"/>
        <v>171.58849219633095</v>
      </c>
      <c r="Q1253" s="35">
        <f t="shared" si="97"/>
        <v>38410.619063559716</v>
      </c>
      <c r="S1253" s="112">
        <v>16111</v>
      </c>
      <c r="T1253" s="35">
        <v>30579.06</v>
      </c>
    </row>
    <row r="1254" spans="1:20" x14ac:dyDescent="0.25">
      <c r="A1254" s="112" t="s">
        <v>937</v>
      </c>
      <c r="B1254" s="79">
        <v>20000</v>
      </c>
      <c r="C1254" s="86">
        <f t="shared" si="98"/>
        <v>33789.249146757676</v>
      </c>
      <c r="D1254" s="79">
        <v>39800</v>
      </c>
      <c r="E1254" s="79">
        <v>177</v>
      </c>
      <c r="F1254" s="79">
        <v>995</v>
      </c>
      <c r="G1254" s="79">
        <v>398500</v>
      </c>
      <c r="H1254" s="79" t="s">
        <v>268</v>
      </c>
      <c r="I1254" s="79" t="s">
        <v>83</v>
      </c>
      <c r="J1254" s="79">
        <v>0</v>
      </c>
      <c r="K1254" s="79">
        <v>0</v>
      </c>
      <c r="L1254" s="79">
        <v>1</v>
      </c>
      <c r="M1254" s="34"/>
      <c r="N1254" s="35">
        <f t="shared" si="95"/>
        <v>212.13103047815048</v>
      </c>
      <c r="O1254" s="35">
        <f t="shared" si="96"/>
        <v>43275.723657378054</v>
      </c>
      <c r="P1254" s="35">
        <f t="shared" si="99"/>
        <v>131.99114784333148</v>
      </c>
      <c r="Q1254" s="35">
        <f t="shared" si="97"/>
        <v>33658.937741199778</v>
      </c>
      <c r="S1254" s="112">
        <v>16115.5</v>
      </c>
      <c r="T1254" s="35">
        <v>30582.62</v>
      </c>
    </row>
    <row r="1255" spans="1:20" x14ac:dyDescent="0.25">
      <c r="A1255" s="112" t="s">
        <v>938</v>
      </c>
      <c r="B1255" s="79">
        <v>17167</v>
      </c>
      <c r="C1255" s="86">
        <f t="shared" si="98"/>
        <v>47532.207207207204</v>
      </c>
      <c r="D1255" s="79">
        <v>51100</v>
      </c>
      <c r="E1255" s="79">
        <v>62</v>
      </c>
      <c r="F1255" s="79">
        <v>826</v>
      </c>
      <c r="G1255" s="79">
        <v>398600</v>
      </c>
      <c r="H1255" s="79" t="s">
        <v>268</v>
      </c>
      <c r="I1255" s="79" t="s">
        <v>83</v>
      </c>
      <c r="J1255" s="79">
        <v>0</v>
      </c>
      <c r="K1255" s="79">
        <v>0</v>
      </c>
      <c r="L1255" s="79">
        <v>1</v>
      </c>
      <c r="M1255" s="34"/>
      <c r="N1255" s="35">
        <f t="shared" si="95"/>
        <v>182.08267001092045</v>
      </c>
      <c r="O1255" s="35">
        <f t="shared" si="96"/>
        <v>39669.920401310454</v>
      </c>
      <c r="P1255" s="35">
        <f t="shared" si="99"/>
        <v>113.29460175132358</v>
      </c>
      <c r="Q1255" s="35">
        <f t="shared" si="97"/>
        <v>31415.352210158831</v>
      </c>
      <c r="S1255" s="112">
        <v>16130.5</v>
      </c>
      <c r="T1255" s="35">
        <v>30594.5</v>
      </c>
    </row>
    <row r="1256" spans="1:20" x14ac:dyDescent="0.25">
      <c r="A1256" s="112" t="s">
        <v>939</v>
      </c>
      <c r="B1256" s="79">
        <v>14250</v>
      </c>
      <c r="C1256" s="86">
        <f t="shared" si="98"/>
        <v>39737.5</v>
      </c>
      <c r="D1256" s="79">
        <v>44000</v>
      </c>
      <c r="E1256" s="79">
        <v>62</v>
      </c>
      <c r="F1256" s="79">
        <v>578</v>
      </c>
      <c r="G1256" s="79">
        <v>398700</v>
      </c>
      <c r="H1256" s="79" t="s">
        <v>268</v>
      </c>
      <c r="I1256" s="79" t="s">
        <v>83</v>
      </c>
      <c r="J1256" s="79">
        <v>0</v>
      </c>
      <c r="K1256" s="79">
        <v>0</v>
      </c>
      <c r="L1256" s="79">
        <v>1</v>
      </c>
      <c r="M1256" s="34"/>
      <c r="N1256" s="35">
        <f t="shared" si="95"/>
        <v>151.14335921568221</v>
      </c>
      <c r="O1256" s="35">
        <f t="shared" si="96"/>
        <v>35957.203105881868</v>
      </c>
      <c r="P1256" s="35">
        <f t="shared" si="99"/>
        <v>94.043692838373687</v>
      </c>
      <c r="Q1256" s="35">
        <f t="shared" si="97"/>
        <v>29105.243140604842</v>
      </c>
      <c r="S1256" s="112">
        <v>16167</v>
      </c>
      <c r="T1256" s="35">
        <v>30623.41</v>
      </c>
    </row>
    <row r="1257" spans="1:20" x14ac:dyDescent="0.25">
      <c r="A1257" s="112" t="s">
        <v>940</v>
      </c>
      <c r="B1257" s="79">
        <v>17404</v>
      </c>
      <c r="C1257" s="86">
        <f t="shared" si="98"/>
        <v>38998.584905660377</v>
      </c>
      <c r="D1257" s="79">
        <v>43400</v>
      </c>
      <c r="E1257" s="79">
        <v>86</v>
      </c>
      <c r="F1257" s="79">
        <v>762</v>
      </c>
      <c r="G1257" s="79">
        <v>398800</v>
      </c>
      <c r="H1257" s="79" t="s">
        <v>268</v>
      </c>
      <c r="I1257" s="79" t="s">
        <v>83</v>
      </c>
      <c r="J1257" s="79">
        <v>0</v>
      </c>
      <c r="K1257" s="79">
        <v>0</v>
      </c>
      <c r="L1257" s="79">
        <v>1</v>
      </c>
      <c r="M1257" s="34"/>
      <c r="N1257" s="35">
        <f t="shared" si="95"/>
        <v>184.59642272208654</v>
      </c>
      <c r="O1257" s="35">
        <f t="shared" si="96"/>
        <v>39971.570726650389</v>
      </c>
      <c r="P1257" s="35">
        <f t="shared" si="99"/>
        <v>114.85869685326706</v>
      </c>
      <c r="Q1257" s="35">
        <f t="shared" si="97"/>
        <v>31603.043622392048</v>
      </c>
      <c r="S1257" s="112">
        <v>16186</v>
      </c>
      <c r="T1257" s="35">
        <v>30638.45</v>
      </c>
    </row>
    <row r="1258" spans="1:20" x14ac:dyDescent="0.25">
      <c r="A1258" s="112" t="s">
        <v>1557</v>
      </c>
      <c r="B1258" s="79">
        <v>3500</v>
      </c>
      <c r="C1258" s="86">
        <f t="shared" si="98"/>
        <v>22896.626768226331</v>
      </c>
      <c r="D1258" s="79">
        <v>28000</v>
      </c>
      <c r="E1258" s="79">
        <v>335</v>
      </c>
      <c r="F1258" s="79">
        <v>1503</v>
      </c>
      <c r="G1258" s="79">
        <v>399400</v>
      </c>
      <c r="H1258" s="79" t="s">
        <v>1027</v>
      </c>
      <c r="I1258" s="79" t="s">
        <v>85</v>
      </c>
      <c r="J1258" s="79">
        <v>0</v>
      </c>
      <c r="K1258" s="79">
        <v>0</v>
      </c>
      <c r="L1258" s="79">
        <v>1</v>
      </c>
      <c r="M1258" s="34"/>
      <c r="N1258" s="35">
        <f t="shared" si="95"/>
        <v>37.122930333676329</v>
      </c>
      <c r="O1258" s="35">
        <f t="shared" si="96"/>
        <v>22274.751640041159</v>
      </c>
      <c r="P1258" s="35">
        <f t="shared" si="99"/>
        <v>23.098450872583008</v>
      </c>
      <c r="Q1258" s="35">
        <f t="shared" si="97"/>
        <v>20591.81410470996</v>
      </c>
      <c r="S1258" s="112">
        <v>16189</v>
      </c>
      <c r="T1258" s="35">
        <v>30640.83</v>
      </c>
    </row>
    <row r="1259" spans="1:20" x14ac:dyDescent="0.25">
      <c r="A1259" s="112" t="s">
        <v>1558</v>
      </c>
      <c r="B1259" s="79">
        <v>5948</v>
      </c>
      <c r="C1259" s="86">
        <f t="shared" si="98"/>
        <v>25347.772020725388</v>
      </c>
      <c r="D1259" s="79">
        <v>31400</v>
      </c>
      <c r="E1259" s="79">
        <v>558</v>
      </c>
      <c r="F1259" s="79">
        <v>2337</v>
      </c>
      <c r="G1259" s="79">
        <v>399800</v>
      </c>
      <c r="H1259" s="79" t="s">
        <v>1027</v>
      </c>
      <c r="I1259" s="79" t="s">
        <v>85</v>
      </c>
      <c r="J1259" s="79">
        <v>0</v>
      </c>
      <c r="K1259" s="79">
        <v>0</v>
      </c>
      <c r="L1259" s="79">
        <v>1</v>
      </c>
      <c r="M1259" s="34"/>
      <c r="N1259" s="35">
        <f t="shared" si="95"/>
        <v>63.08776846420195</v>
      </c>
      <c r="O1259" s="35">
        <f t="shared" si="96"/>
        <v>25390.532215704232</v>
      </c>
      <c r="P1259" s="35">
        <f t="shared" si="99"/>
        <v>39.254167368606787</v>
      </c>
      <c r="Q1259" s="35">
        <f t="shared" si="97"/>
        <v>22530.500084232815</v>
      </c>
      <c r="S1259" s="112">
        <v>16201.5</v>
      </c>
      <c r="T1259" s="35">
        <v>30650.73</v>
      </c>
    </row>
    <row r="1260" spans="1:20" x14ac:dyDescent="0.25">
      <c r="A1260" s="112" t="s">
        <v>1559</v>
      </c>
      <c r="B1260" s="79">
        <v>5500</v>
      </c>
      <c r="C1260" s="86">
        <f t="shared" si="98"/>
        <v>24491.612301957128</v>
      </c>
      <c r="D1260" s="79">
        <v>31100</v>
      </c>
      <c r="E1260" s="79">
        <v>228</v>
      </c>
      <c r="F1260" s="79">
        <v>845</v>
      </c>
      <c r="G1260" s="79">
        <v>399900</v>
      </c>
      <c r="H1260" s="79" t="s">
        <v>1027</v>
      </c>
      <c r="I1260" s="79" t="s">
        <v>85</v>
      </c>
      <c r="J1260" s="79">
        <v>0</v>
      </c>
      <c r="K1260" s="79">
        <v>0</v>
      </c>
      <c r="L1260" s="79">
        <v>1</v>
      </c>
      <c r="M1260" s="34"/>
      <c r="N1260" s="35">
        <f t="shared" si="95"/>
        <v>58.336033381491376</v>
      </c>
      <c r="O1260" s="35">
        <f t="shared" si="96"/>
        <v>24820.324005778966</v>
      </c>
      <c r="P1260" s="35">
        <f t="shared" si="99"/>
        <v>36.297565656916156</v>
      </c>
      <c r="Q1260" s="35">
        <f t="shared" si="97"/>
        <v>22175.70787882994</v>
      </c>
      <c r="S1260" s="112">
        <v>16203.5</v>
      </c>
      <c r="T1260" s="35">
        <v>30652.31</v>
      </c>
    </row>
    <row r="1261" spans="1:20" x14ac:dyDescent="0.25">
      <c r="A1261" s="112" t="s">
        <v>1560</v>
      </c>
      <c r="B1261" s="79">
        <v>3500</v>
      </c>
      <c r="C1261" s="86">
        <f t="shared" si="98"/>
        <v>28362.991371045064</v>
      </c>
      <c r="D1261" s="79">
        <v>35400</v>
      </c>
      <c r="E1261" s="79">
        <v>622</v>
      </c>
      <c r="F1261" s="79">
        <v>2507</v>
      </c>
      <c r="G1261" s="79">
        <v>400300</v>
      </c>
      <c r="H1261" s="79" t="s">
        <v>1027</v>
      </c>
      <c r="I1261" s="79" t="s">
        <v>85</v>
      </c>
      <c r="J1261" s="79">
        <v>0</v>
      </c>
      <c r="K1261" s="79">
        <v>0</v>
      </c>
      <c r="L1261" s="79">
        <v>1</v>
      </c>
      <c r="M1261" s="34"/>
      <c r="N1261" s="35">
        <f t="shared" si="95"/>
        <v>37.122930333676329</v>
      </c>
      <c r="O1261" s="35">
        <f t="shared" si="96"/>
        <v>22274.751640041159</v>
      </c>
      <c r="P1261" s="35">
        <f t="shared" si="99"/>
        <v>23.098450872583008</v>
      </c>
      <c r="Q1261" s="35">
        <f t="shared" si="97"/>
        <v>20591.81410470996</v>
      </c>
      <c r="S1261" s="112">
        <v>16249</v>
      </c>
      <c r="T1261" s="35">
        <v>30688.34</v>
      </c>
    </row>
    <row r="1262" spans="1:20" x14ac:dyDescent="0.25">
      <c r="A1262" s="112" t="s">
        <v>1561</v>
      </c>
      <c r="B1262" s="79">
        <v>6500</v>
      </c>
      <c r="C1262" s="86">
        <f t="shared" si="98"/>
        <v>32947.275114904791</v>
      </c>
      <c r="D1262" s="79">
        <v>37700</v>
      </c>
      <c r="E1262" s="79">
        <v>384</v>
      </c>
      <c r="F1262" s="79">
        <v>2662</v>
      </c>
      <c r="G1262" s="79">
        <v>400700</v>
      </c>
      <c r="H1262" s="79" t="s">
        <v>1027</v>
      </c>
      <c r="I1262" s="79" t="s">
        <v>85</v>
      </c>
      <c r="J1262" s="79">
        <v>0</v>
      </c>
      <c r="K1262" s="79">
        <v>0</v>
      </c>
      <c r="L1262" s="79">
        <v>1</v>
      </c>
      <c r="M1262" s="34"/>
      <c r="N1262" s="35">
        <f t="shared" si="95"/>
        <v>68.942584905398903</v>
      </c>
      <c r="O1262" s="35">
        <f t="shared" si="96"/>
        <v>26093.110188647868</v>
      </c>
      <c r="P1262" s="35">
        <f t="shared" si="99"/>
        <v>42.897123049082737</v>
      </c>
      <c r="Q1262" s="35">
        <f t="shared" si="97"/>
        <v>22967.654765889929</v>
      </c>
      <c r="S1262" s="112">
        <v>16250</v>
      </c>
      <c r="T1262" s="35">
        <v>30689.14</v>
      </c>
    </row>
    <row r="1263" spans="1:20" x14ac:dyDescent="0.25">
      <c r="A1263" s="112" t="s">
        <v>1562</v>
      </c>
      <c r="B1263" s="79">
        <v>6563</v>
      </c>
      <c r="C1263" s="86">
        <f t="shared" si="98"/>
        <v>39228.736462093861</v>
      </c>
      <c r="D1263" s="79">
        <v>49800</v>
      </c>
      <c r="E1263" s="79">
        <v>1470</v>
      </c>
      <c r="F1263" s="79">
        <v>5455</v>
      </c>
      <c r="G1263" s="79">
        <v>402700</v>
      </c>
      <c r="H1263" s="79" t="s">
        <v>1027</v>
      </c>
      <c r="I1263" s="79" t="s">
        <v>83</v>
      </c>
      <c r="J1263" s="79">
        <v>0</v>
      </c>
      <c r="K1263" s="79">
        <v>0</v>
      </c>
      <c r="L1263" s="79">
        <v>1</v>
      </c>
      <c r="M1263" s="34"/>
      <c r="N1263" s="35">
        <f t="shared" si="95"/>
        <v>69.610797651405079</v>
      </c>
      <c r="O1263" s="35">
        <f t="shared" si="96"/>
        <v>26173.295718168607</v>
      </c>
      <c r="P1263" s="35">
        <f t="shared" si="99"/>
        <v>43.312895164789225</v>
      </c>
      <c r="Q1263" s="35">
        <f t="shared" si="97"/>
        <v>23017.54741977471</v>
      </c>
      <c r="S1263" s="112">
        <v>16300</v>
      </c>
      <c r="T1263" s="35">
        <v>30728.73</v>
      </c>
    </row>
    <row r="1264" spans="1:20" x14ac:dyDescent="0.25">
      <c r="A1264" s="112" t="s">
        <v>1563</v>
      </c>
      <c r="B1264" s="79">
        <v>6750</v>
      </c>
      <c r="C1264" s="86">
        <f t="shared" si="98"/>
        <v>24291.574468085106</v>
      </c>
      <c r="D1264" s="79">
        <v>31400</v>
      </c>
      <c r="E1264" s="79">
        <v>266</v>
      </c>
      <c r="F1264" s="79">
        <v>909</v>
      </c>
      <c r="G1264" s="79">
        <v>403300</v>
      </c>
      <c r="H1264" s="79" t="s">
        <v>1027</v>
      </c>
      <c r="I1264" s="79" t="s">
        <v>85</v>
      </c>
      <c r="J1264" s="79">
        <v>0</v>
      </c>
      <c r="K1264" s="79">
        <v>0</v>
      </c>
      <c r="L1264" s="79">
        <v>1</v>
      </c>
      <c r="M1264" s="34"/>
      <c r="N1264" s="35">
        <f t="shared" si="95"/>
        <v>71.594222786375781</v>
      </c>
      <c r="O1264" s="35">
        <f t="shared" si="96"/>
        <v>26411.306734365095</v>
      </c>
      <c r="P1264" s="35">
        <f t="shared" si="99"/>
        <v>44.547012397124377</v>
      </c>
      <c r="Q1264" s="35">
        <f t="shared" si="97"/>
        <v>23165.641487654924</v>
      </c>
      <c r="S1264" s="112">
        <v>16349</v>
      </c>
      <c r="T1264" s="35">
        <v>30767.54</v>
      </c>
    </row>
    <row r="1265" spans="1:20" x14ac:dyDescent="0.25">
      <c r="A1265" s="112" t="s">
        <v>88</v>
      </c>
      <c r="B1265" s="79">
        <v>6616</v>
      </c>
      <c r="C1265" s="86">
        <f t="shared" si="98"/>
        <v>35213.210039630118</v>
      </c>
      <c r="D1265" s="79">
        <v>41200</v>
      </c>
      <c r="E1265" s="79">
        <v>330</v>
      </c>
      <c r="F1265" s="79">
        <v>1941</v>
      </c>
      <c r="G1265" s="79">
        <v>405700</v>
      </c>
      <c r="H1265" s="79" t="s">
        <v>82</v>
      </c>
      <c r="I1265" s="79" t="s">
        <v>83</v>
      </c>
      <c r="J1265" s="79">
        <v>0</v>
      </c>
      <c r="K1265" s="79">
        <v>0</v>
      </c>
      <c r="L1265" s="79">
        <v>1</v>
      </c>
      <c r="M1265" s="34"/>
      <c r="N1265" s="35">
        <f t="shared" si="95"/>
        <v>70.172944882172175</v>
      </c>
      <c r="O1265" s="35">
        <f t="shared" si="96"/>
        <v>26240.753385860662</v>
      </c>
      <c r="P1265" s="35">
        <f t="shared" si="99"/>
        <v>43.662671706574059</v>
      </c>
      <c r="Q1265" s="35">
        <f t="shared" si="97"/>
        <v>23059.520604788886</v>
      </c>
      <c r="S1265" s="112">
        <v>16353</v>
      </c>
      <c r="T1265" s="35">
        <v>30770.71</v>
      </c>
    </row>
    <row r="1266" spans="1:20" x14ac:dyDescent="0.25">
      <c r="A1266" s="112" t="s">
        <v>1564</v>
      </c>
      <c r="B1266" s="79">
        <v>5500</v>
      </c>
      <c r="C1266" s="86">
        <f t="shared" si="98"/>
        <v>24652.186938286399</v>
      </c>
      <c r="D1266" s="79">
        <v>30500</v>
      </c>
      <c r="E1266" s="79">
        <v>320</v>
      </c>
      <c r="F1266" s="79">
        <v>1349</v>
      </c>
      <c r="G1266" s="79">
        <v>406200</v>
      </c>
      <c r="H1266" s="79" t="s">
        <v>1027</v>
      </c>
      <c r="I1266" s="79" t="s">
        <v>85</v>
      </c>
      <c r="J1266" s="79">
        <v>0</v>
      </c>
      <c r="K1266" s="79">
        <v>0</v>
      </c>
      <c r="L1266" s="79">
        <v>1</v>
      </c>
      <c r="M1266" s="34"/>
      <c r="N1266" s="35">
        <f t="shared" si="95"/>
        <v>58.336033381491376</v>
      </c>
      <c r="O1266" s="35">
        <f t="shared" si="96"/>
        <v>24820.324005778966</v>
      </c>
      <c r="P1266" s="35">
        <f t="shared" si="99"/>
        <v>36.297565656916156</v>
      </c>
      <c r="Q1266" s="35">
        <f t="shared" si="97"/>
        <v>22175.70787882994</v>
      </c>
      <c r="S1266" s="112">
        <v>16418</v>
      </c>
      <c r="T1266" s="35">
        <v>30822.18</v>
      </c>
    </row>
    <row r="1267" spans="1:20" x14ac:dyDescent="0.25">
      <c r="A1267" s="112" t="s">
        <v>1565</v>
      </c>
      <c r="B1267" s="79">
        <v>12236.5</v>
      </c>
      <c r="C1267" s="86">
        <f t="shared" si="98"/>
        <v>41783.012259194395</v>
      </c>
      <c r="D1267" s="79">
        <v>44100</v>
      </c>
      <c r="E1267" s="79">
        <v>30</v>
      </c>
      <c r="F1267" s="79">
        <v>541</v>
      </c>
      <c r="G1267" s="79">
        <v>406900</v>
      </c>
      <c r="H1267" s="79" t="s">
        <v>1027</v>
      </c>
      <c r="I1267" s="79" t="s">
        <v>83</v>
      </c>
      <c r="J1267" s="79">
        <v>0</v>
      </c>
      <c r="K1267" s="79">
        <v>0</v>
      </c>
      <c r="L1267" s="79">
        <v>1</v>
      </c>
      <c r="M1267" s="34"/>
      <c r="N1267" s="35">
        <f t="shared" si="95"/>
        <v>129.78706772229441</v>
      </c>
      <c r="O1267" s="35">
        <f t="shared" si="96"/>
        <v>33394.448126675328</v>
      </c>
      <c r="P1267" s="35">
        <f t="shared" si="99"/>
        <v>80.755484029246276</v>
      </c>
      <c r="Q1267" s="35">
        <f t="shared" si="97"/>
        <v>27510.658083509552</v>
      </c>
      <c r="S1267" s="112">
        <v>16432</v>
      </c>
      <c r="T1267" s="35">
        <v>30833.27</v>
      </c>
    </row>
    <row r="1268" spans="1:20" x14ac:dyDescent="0.25">
      <c r="A1268" s="112" t="s">
        <v>941</v>
      </c>
      <c r="B1268" s="79">
        <v>9439.5</v>
      </c>
      <c r="C1268" s="86">
        <f t="shared" si="98"/>
        <v>51991.428571428572</v>
      </c>
      <c r="D1268" s="79">
        <v>58700</v>
      </c>
      <c r="E1268" s="79">
        <v>40</v>
      </c>
      <c r="F1268" s="79">
        <v>310</v>
      </c>
      <c r="G1268" s="79">
        <v>407100</v>
      </c>
      <c r="H1268" s="79" t="s">
        <v>268</v>
      </c>
      <c r="I1268" s="79" t="s">
        <v>83</v>
      </c>
      <c r="J1268" s="79">
        <v>0</v>
      </c>
      <c r="K1268" s="79">
        <v>0</v>
      </c>
      <c r="L1268" s="79">
        <v>1</v>
      </c>
      <c r="M1268" s="34"/>
      <c r="N1268" s="35">
        <f t="shared" si="95"/>
        <v>100.12054310992508</v>
      </c>
      <c r="O1268" s="35">
        <f t="shared" si="96"/>
        <v>29834.465173191013</v>
      </c>
      <c r="P1268" s="35">
        <f t="shared" si="99"/>
        <v>62.29652200335638</v>
      </c>
      <c r="Q1268" s="35">
        <f t="shared" si="97"/>
        <v>25295.582640402765</v>
      </c>
      <c r="S1268" s="112">
        <v>16450</v>
      </c>
      <c r="T1268" s="35">
        <v>30847.53</v>
      </c>
    </row>
    <row r="1269" spans="1:20" x14ac:dyDescent="0.25">
      <c r="A1269" s="112" t="s">
        <v>1566</v>
      </c>
      <c r="B1269" s="79">
        <v>6334</v>
      </c>
      <c r="C1269" s="86">
        <f t="shared" si="98"/>
        <v>31604.451510333864</v>
      </c>
      <c r="D1269" s="79">
        <v>36000</v>
      </c>
      <c r="E1269" s="79">
        <v>768</v>
      </c>
      <c r="F1269" s="79">
        <v>5522</v>
      </c>
      <c r="G1269" s="79">
        <v>407600</v>
      </c>
      <c r="H1269" s="79" t="s">
        <v>1027</v>
      </c>
      <c r="I1269" s="79" t="s">
        <v>85</v>
      </c>
      <c r="J1269" s="79">
        <v>0</v>
      </c>
      <c r="K1269" s="79">
        <v>0</v>
      </c>
      <c r="L1269" s="79">
        <v>1</v>
      </c>
      <c r="M1269" s="34"/>
      <c r="N1269" s="35">
        <f t="shared" si="95"/>
        <v>67.181897352430255</v>
      </c>
      <c r="O1269" s="35">
        <f t="shared" si="96"/>
        <v>25881.82768229163</v>
      </c>
      <c r="P1269" s="35">
        <f t="shared" si="99"/>
        <v>41.801596521983086</v>
      </c>
      <c r="Q1269" s="35">
        <f t="shared" si="97"/>
        <v>22836.19158263797</v>
      </c>
      <c r="S1269" s="112">
        <v>16489</v>
      </c>
      <c r="T1269" s="35">
        <v>30878.41</v>
      </c>
    </row>
    <row r="1270" spans="1:20" x14ac:dyDescent="0.25">
      <c r="A1270" s="112" t="s">
        <v>1567</v>
      </c>
      <c r="B1270" s="79">
        <v>5500</v>
      </c>
      <c r="C1270" s="86">
        <f t="shared" si="98"/>
        <v>32794.771241830065</v>
      </c>
      <c r="D1270" s="79">
        <v>39200</v>
      </c>
      <c r="E1270" s="79">
        <v>325</v>
      </c>
      <c r="F1270" s="79">
        <v>1664</v>
      </c>
      <c r="G1270" s="79">
        <v>445200</v>
      </c>
      <c r="H1270" s="79" t="s">
        <v>1027</v>
      </c>
      <c r="I1270" s="79" t="s">
        <v>85</v>
      </c>
      <c r="J1270" s="79">
        <v>0</v>
      </c>
      <c r="K1270" s="79">
        <v>0</v>
      </c>
      <c r="L1270" s="79">
        <v>1</v>
      </c>
      <c r="M1270" s="34"/>
      <c r="N1270" s="35">
        <f t="shared" si="95"/>
        <v>58.336033381491376</v>
      </c>
      <c r="O1270" s="35">
        <f t="shared" si="96"/>
        <v>24820.324005778966</v>
      </c>
      <c r="P1270" s="35">
        <f t="shared" si="99"/>
        <v>36.297565656916156</v>
      </c>
      <c r="Q1270" s="35">
        <f t="shared" si="97"/>
        <v>22175.70787882994</v>
      </c>
      <c r="S1270" s="112">
        <v>16500</v>
      </c>
      <c r="T1270" s="35">
        <v>30887.119999999999</v>
      </c>
    </row>
    <row r="1271" spans="1:20" x14ac:dyDescent="0.25">
      <c r="A1271" s="112" t="s">
        <v>1568</v>
      </c>
      <c r="B1271" s="79">
        <v>5718.5</v>
      </c>
      <c r="C1271" s="86">
        <f t="shared" si="98"/>
        <v>36973.552631578947</v>
      </c>
      <c r="D1271" s="79">
        <v>48700</v>
      </c>
      <c r="E1271" s="79">
        <v>183</v>
      </c>
      <c r="F1271" s="79">
        <v>577</v>
      </c>
      <c r="G1271" s="79">
        <v>448100</v>
      </c>
      <c r="H1271" s="79" t="s">
        <v>1027</v>
      </c>
      <c r="I1271" s="79" t="s">
        <v>85</v>
      </c>
      <c r="J1271" s="79">
        <v>0</v>
      </c>
      <c r="K1271" s="79">
        <v>0</v>
      </c>
      <c r="L1271" s="79">
        <v>1</v>
      </c>
      <c r="M1271" s="34"/>
      <c r="N1271" s="35">
        <f t="shared" si="95"/>
        <v>60.653564889465173</v>
      </c>
      <c r="O1271" s="35">
        <f t="shared" si="96"/>
        <v>25098.427786735821</v>
      </c>
      <c r="P1271" s="35">
        <f t="shared" si="99"/>
        <v>37.739568947104551</v>
      </c>
      <c r="Q1271" s="35">
        <f t="shared" si="97"/>
        <v>22348.748273652545</v>
      </c>
      <c r="S1271" s="112">
        <v>16500.5</v>
      </c>
      <c r="T1271" s="35">
        <v>30887.52</v>
      </c>
    </row>
    <row r="1272" spans="1:20" x14ac:dyDescent="0.25">
      <c r="A1272" s="112" t="s">
        <v>1569</v>
      </c>
      <c r="B1272" s="79">
        <v>5313</v>
      </c>
      <c r="C1272" s="86">
        <f t="shared" si="98"/>
        <v>33026.127784938319</v>
      </c>
      <c r="D1272" s="79">
        <v>42900</v>
      </c>
      <c r="E1272" s="79">
        <v>1250</v>
      </c>
      <c r="F1272" s="79">
        <v>4181</v>
      </c>
      <c r="G1272" s="79">
        <v>450200</v>
      </c>
      <c r="H1272" s="79" t="s">
        <v>1027</v>
      </c>
      <c r="I1272" s="79" t="s">
        <v>85</v>
      </c>
      <c r="J1272" s="79">
        <v>0</v>
      </c>
      <c r="K1272" s="79">
        <v>0</v>
      </c>
      <c r="L1272" s="79">
        <v>1</v>
      </c>
      <c r="M1272" s="34"/>
      <c r="N1272" s="35">
        <f t="shared" si="95"/>
        <v>56.352608246520667</v>
      </c>
      <c r="O1272" s="35">
        <f t="shared" si="96"/>
        <v>24582.312989582479</v>
      </c>
      <c r="P1272" s="35">
        <f t="shared" si="99"/>
        <v>35.063448424581011</v>
      </c>
      <c r="Q1272" s="35">
        <f t="shared" si="97"/>
        <v>22027.613810949722</v>
      </c>
      <c r="S1272" s="112">
        <v>16533</v>
      </c>
      <c r="T1272" s="35">
        <v>30913.26</v>
      </c>
    </row>
    <row r="1273" spans="1:20" x14ac:dyDescent="0.25">
      <c r="A1273" s="112" t="s">
        <v>1570</v>
      </c>
      <c r="B1273" s="79">
        <v>5500</v>
      </c>
      <c r="C1273" s="86">
        <f t="shared" si="98"/>
        <v>27404.091456077014</v>
      </c>
      <c r="D1273" s="79">
        <v>33100</v>
      </c>
      <c r="E1273" s="79">
        <v>143</v>
      </c>
      <c r="F1273" s="79">
        <v>688</v>
      </c>
      <c r="G1273" s="79">
        <v>450600</v>
      </c>
      <c r="H1273" s="79" t="s">
        <v>1027</v>
      </c>
      <c r="I1273" s="79" t="s">
        <v>83</v>
      </c>
      <c r="J1273" s="79">
        <v>0</v>
      </c>
      <c r="K1273" s="79">
        <v>0</v>
      </c>
      <c r="L1273" s="79">
        <v>1</v>
      </c>
      <c r="M1273" s="34"/>
      <c r="N1273" s="35">
        <f t="shared" si="95"/>
        <v>58.336033381491376</v>
      </c>
      <c r="O1273" s="35">
        <f t="shared" si="96"/>
        <v>24820.324005778966</v>
      </c>
      <c r="P1273" s="35">
        <f t="shared" si="99"/>
        <v>36.297565656916156</v>
      </c>
      <c r="Q1273" s="35">
        <f t="shared" si="97"/>
        <v>22175.70787882994</v>
      </c>
      <c r="S1273" s="112">
        <v>16546</v>
      </c>
      <c r="T1273" s="35">
        <v>30923.55</v>
      </c>
    </row>
    <row r="1274" spans="1:20" x14ac:dyDescent="0.25">
      <c r="A1274" s="112" t="s">
        <v>3290</v>
      </c>
      <c r="B1274" s="79">
        <v>12750</v>
      </c>
      <c r="C1274" s="86">
        <f t="shared" si="98"/>
        <v>63757.8373015873</v>
      </c>
      <c r="D1274" s="79">
        <v>74600</v>
      </c>
      <c r="E1274" s="79">
        <v>293</v>
      </c>
      <c r="F1274" s="79">
        <v>1723</v>
      </c>
      <c r="G1274" s="79">
        <v>450800</v>
      </c>
      <c r="H1274" s="79" t="s">
        <v>1027</v>
      </c>
      <c r="I1274" s="79" t="s">
        <v>83</v>
      </c>
      <c r="J1274" s="79">
        <v>0</v>
      </c>
      <c r="K1274" s="79">
        <v>0</v>
      </c>
      <c r="L1274" s="79">
        <v>1</v>
      </c>
      <c r="M1274" s="34"/>
      <c r="N1274" s="35">
        <f t="shared" si="95"/>
        <v>135.23353192982094</v>
      </c>
      <c r="O1274" s="35">
        <f t="shared" si="96"/>
        <v>34048.02383157851</v>
      </c>
      <c r="P1274" s="35">
        <f t="shared" si="99"/>
        <v>84.144356750123819</v>
      </c>
      <c r="Q1274" s="35">
        <f t="shared" si="97"/>
        <v>27917.322810014859</v>
      </c>
      <c r="S1274" s="112">
        <v>16562</v>
      </c>
      <c r="T1274" s="35">
        <v>30936.22</v>
      </c>
    </row>
    <row r="1275" spans="1:20" x14ac:dyDescent="0.25">
      <c r="A1275" s="112" t="s">
        <v>1571</v>
      </c>
      <c r="B1275" s="79">
        <v>10249.5</v>
      </c>
      <c r="C1275" s="86">
        <f t="shared" si="98"/>
        <v>38094.396769308427</v>
      </c>
      <c r="D1275" s="79">
        <v>45000</v>
      </c>
      <c r="E1275" s="79">
        <v>304</v>
      </c>
      <c r="F1275" s="79">
        <v>1677</v>
      </c>
      <c r="G1275" s="79">
        <v>450900</v>
      </c>
      <c r="H1275" s="79" t="s">
        <v>1027</v>
      </c>
      <c r="I1275" s="79" t="s">
        <v>83</v>
      </c>
      <c r="J1275" s="79">
        <v>0</v>
      </c>
      <c r="K1275" s="79">
        <v>0</v>
      </c>
      <c r="L1275" s="79">
        <v>1</v>
      </c>
      <c r="M1275" s="34"/>
      <c r="N1275" s="35">
        <f t="shared" si="95"/>
        <v>108.71184984429016</v>
      </c>
      <c r="O1275" s="35">
        <f t="shared" si="96"/>
        <v>30865.421981314819</v>
      </c>
      <c r="P1275" s="35">
        <f t="shared" si="99"/>
        <v>67.642163491011303</v>
      </c>
      <c r="Q1275" s="35">
        <f t="shared" si="97"/>
        <v>25937.059618921357</v>
      </c>
      <c r="S1275" s="112">
        <v>16563</v>
      </c>
      <c r="T1275" s="35">
        <v>30937.02</v>
      </c>
    </row>
    <row r="1276" spans="1:20" x14ac:dyDescent="0.25">
      <c r="A1276" s="112" t="s">
        <v>1572</v>
      </c>
      <c r="B1276" s="79">
        <v>4115</v>
      </c>
      <c r="C1276" s="86">
        <f t="shared" si="98"/>
        <v>27771.288343558281</v>
      </c>
      <c r="D1276" s="79">
        <v>35200</v>
      </c>
      <c r="E1276" s="79">
        <v>172</v>
      </c>
      <c r="F1276" s="79">
        <v>643</v>
      </c>
      <c r="G1276" s="79">
        <v>454900</v>
      </c>
      <c r="H1276" s="79" t="s">
        <v>1027</v>
      </c>
      <c r="I1276" s="79" t="s">
        <v>85</v>
      </c>
      <c r="J1276" s="79">
        <v>0</v>
      </c>
      <c r="K1276" s="79">
        <v>0</v>
      </c>
      <c r="L1276" s="79">
        <v>1</v>
      </c>
      <c r="M1276" s="34"/>
      <c r="N1276" s="35">
        <f t="shared" si="95"/>
        <v>43.645959520879465</v>
      </c>
      <c r="O1276" s="35">
        <f t="shared" si="96"/>
        <v>23057.515142505537</v>
      </c>
      <c r="P1276" s="35">
        <f t="shared" si="99"/>
        <v>27.15717866876545</v>
      </c>
      <c r="Q1276" s="35">
        <f t="shared" si="97"/>
        <v>21078.861440251854</v>
      </c>
      <c r="S1276" s="112">
        <v>16594</v>
      </c>
      <c r="T1276" s="35">
        <v>30961.57</v>
      </c>
    </row>
    <row r="1277" spans="1:20" x14ac:dyDescent="0.25">
      <c r="A1277" s="112" t="s">
        <v>90</v>
      </c>
      <c r="B1277" s="79">
        <v>12080</v>
      </c>
      <c r="C1277" s="86">
        <f t="shared" si="98"/>
        <v>24492.366412213742</v>
      </c>
      <c r="D1277" s="79">
        <v>27900</v>
      </c>
      <c r="E1277" s="79">
        <v>112</v>
      </c>
      <c r="F1277" s="79">
        <v>805</v>
      </c>
      <c r="G1277" s="79">
        <v>457900</v>
      </c>
      <c r="H1277" s="79" t="s">
        <v>82</v>
      </c>
      <c r="I1277" s="79" t="s">
        <v>83</v>
      </c>
      <c r="J1277" s="79">
        <v>0</v>
      </c>
      <c r="K1277" s="79">
        <v>0</v>
      </c>
      <c r="L1277" s="79">
        <v>1</v>
      </c>
      <c r="M1277" s="34"/>
      <c r="N1277" s="35">
        <f t="shared" si="95"/>
        <v>128.12714240880288</v>
      </c>
      <c r="O1277" s="35">
        <f t="shared" si="96"/>
        <v>33195.257089056344</v>
      </c>
      <c r="P1277" s="35">
        <f t="shared" si="99"/>
        <v>79.722653297372219</v>
      </c>
      <c r="Q1277" s="35">
        <f t="shared" si="97"/>
        <v>27386.718395684664</v>
      </c>
      <c r="S1277" s="112">
        <v>16596</v>
      </c>
      <c r="T1277" s="35">
        <v>30963.15</v>
      </c>
    </row>
    <row r="1278" spans="1:20" x14ac:dyDescent="0.25">
      <c r="A1278" s="112" t="s">
        <v>1573</v>
      </c>
      <c r="B1278" s="79">
        <v>5500</v>
      </c>
      <c r="C1278" s="86">
        <f t="shared" si="98"/>
        <v>30402.552960347639</v>
      </c>
      <c r="D1278" s="79">
        <v>34700</v>
      </c>
      <c r="E1278" s="79">
        <v>228</v>
      </c>
      <c r="F1278" s="79">
        <v>1613</v>
      </c>
      <c r="G1278" s="79">
        <v>459800</v>
      </c>
      <c r="H1278" s="79" t="s">
        <v>1027</v>
      </c>
      <c r="I1278" s="79" t="s">
        <v>85</v>
      </c>
      <c r="J1278" s="79">
        <v>0</v>
      </c>
      <c r="K1278" s="79">
        <v>0</v>
      </c>
      <c r="L1278" s="79">
        <v>1</v>
      </c>
      <c r="M1278" s="34"/>
      <c r="N1278" s="35">
        <f t="shared" si="95"/>
        <v>58.336033381491376</v>
      </c>
      <c r="O1278" s="35">
        <f t="shared" si="96"/>
        <v>24820.324005778966</v>
      </c>
      <c r="P1278" s="35">
        <f t="shared" si="99"/>
        <v>36.297565656916156</v>
      </c>
      <c r="Q1278" s="35">
        <f t="shared" si="97"/>
        <v>22175.70787882994</v>
      </c>
      <c r="S1278" s="112">
        <v>16600</v>
      </c>
      <c r="T1278" s="35">
        <v>30966.32</v>
      </c>
    </row>
    <row r="1279" spans="1:20" x14ac:dyDescent="0.25">
      <c r="A1279" s="112" t="s">
        <v>1574</v>
      </c>
      <c r="B1279" s="79">
        <v>6500</v>
      </c>
      <c r="C1279" s="86">
        <f t="shared" si="98"/>
        <v>38206.3670411985</v>
      </c>
      <c r="D1279" s="79">
        <v>41300</v>
      </c>
      <c r="E1279" s="79">
        <v>40</v>
      </c>
      <c r="F1279" s="79">
        <v>494</v>
      </c>
      <c r="G1279" s="79">
        <v>460000</v>
      </c>
      <c r="H1279" s="79" t="s">
        <v>1027</v>
      </c>
      <c r="I1279" s="79" t="s">
        <v>85</v>
      </c>
      <c r="J1279" s="79">
        <v>0</v>
      </c>
      <c r="K1279" s="79">
        <v>0</v>
      </c>
      <c r="L1279" s="79">
        <v>1</v>
      </c>
      <c r="M1279" s="34"/>
      <c r="N1279" s="35">
        <f t="shared" si="95"/>
        <v>68.942584905398903</v>
      </c>
      <c r="O1279" s="35">
        <f t="shared" si="96"/>
        <v>26093.110188647868</v>
      </c>
      <c r="P1279" s="35">
        <f t="shared" si="99"/>
        <v>42.897123049082737</v>
      </c>
      <c r="Q1279" s="35">
        <f t="shared" si="97"/>
        <v>22967.654765889929</v>
      </c>
      <c r="S1279" s="112">
        <v>16615.5</v>
      </c>
      <c r="T1279" s="35">
        <v>30978.59</v>
      </c>
    </row>
    <row r="1280" spans="1:20" x14ac:dyDescent="0.25">
      <c r="A1280" s="112" t="s">
        <v>942</v>
      </c>
      <c r="B1280" s="79">
        <v>12000</v>
      </c>
      <c r="C1280" s="86">
        <f t="shared" si="98"/>
        <v>43408.860759493669</v>
      </c>
      <c r="D1280" s="79">
        <v>48300</v>
      </c>
      <c r="E1280" s="79">
        <v>96</v>
      </c>
      <c r="F1280" s="79">
        <v>852</v>
      </c>
      <c r="G1280" s="79">
        <v>464100</v>
      </c>
      <c r="H1280" s="79" t="s">
        <v>268</v>
      </c>
      <c r="I1280" s="79" t="s">
        <v>83</v>
      </c>
      <c r="J1280" s="79">
        <v>0</v>
      </c>
      <c r="K1280" s="79">
        <v>0</v>
      </c>
      <c r="L1280" s="79">
        <v>1</v>
      </c>
      <c r="M1280" s="34"/>
      <c r="N1280" s="35">
        <f t="shared" si="95"/>
        <v>127.27861828689028</v>
      </c>
      <c r="O1280" s="35">
        <f t="shared" si="96"/>
        <v>33093.434194426838</v>
      </c>
      <c r="P1280" s="35">
        <f t="shared" si="99"/>
        <v>79.1946887059989</v>
      </c>
      <c r="Q1280" s="35">
        <f t="shared" si="97"/>
        <v>27323.362644719869</v>
      </c>
      <c r="S1280" s="112">
        <v>16625</v>
      </c>
      <c r="T1280" s="35">
        <v>30986.12</v>
      </c>
    </row>
    <row r="1281" spans="1:20" x14ac:dyDescent="0.25">
      <c r="A1281" s="112" t="s">
        <v>91</v>
      </c>
      <c r="B1281" s="79">
        <v>12667</v>
      </c>
      <c r="C1281" s="86">
        <f t="shared" si="98"/>
        <v>26959.776536312849</v>
      </c>
      <c r="D1281" s="79">
        <v>31500</v>
      </c>
      <c r="E1281" s="79">
        <v>129</v>
      </c>
      <c r="F1281" s="79">
        <v>766</v>
      </c>
      <c r="G1281" s="79">
        <v>464200</v>
      </c>
      <c r="H1281" s="79" t="s">
        <v>82</v>
      </c>
      <c r="I1281" s="79" t="s">
        <v>83</v>
      </c>
      <c r="J1281" s="79">
        <v>0</v>
      </c>
      <c r="K1281" s="79">
        <v>0</v>
      </c>
      <c r="L1281" s="79">
        <v>1</v>
      </c>
      <c r="M1281" s="34"/>
      <c r="N1281" s="35">
        <f t="shared" si="95"/>
        <v>134.35318815333662</v>
      </c>
      <c r="O1281" s="35">
        <f t="shared" si="96"/>
        <v>33942.382578400393</v>
      </c>
      <c r="P1281" s="35">
        <f t="shared" si="99"/>
        <v>83.596593486573994</v>
      </c>
      <c r="Q1281" s="35">
        <f t="shared" si="97"/>
        <v>27851.591218388879</v>
      </c>
      <c r="S1281" s="112">
        <v>16626</v>
      </c>
      <c r="T1281" s="35">
        <v>30986.91</v>
      </c>
    </row>
    <row r="1282" spans="1:20" x14ac:dyDescent="0.25">
      <c r="A1282" s="112" t="s">
        <v>92</v>
      </c>
      <c r="B1282" s="79">
        <v>11768</v>
      </c>
      <c r="C1282" s="86">
        <f t="shared" si="98"/>
        <v>33094.186046511626</v>
      </c>
      <c r="D1282" s="79">
        <v>35800</v>
      </c>
      <c r="E1282" s="79">
        <v>39</v>
      </c>
      <c r="F1282" s="79">
        <v>477</v>
      </c>
      <c r="G1282" s="79">
        <v>464500</v>
      </c>
      <c r="H1282" s="79" t="s">
        <v>82</v>
      </c>
      <c r="I1282" s="79" t="s">
        <v>85</v>
      </c>
      <c r="J1282" s="79">
        <v>0</v>
      </c>
      <c r="K1282" s="79">
        <v>0</v>
      </c>
      <c r="L1282" s="79">
        <v>1</v>
      </c>
      <c r="M1282" s="34"/>
      <c r="N1282" s="35">
        <f t="shared" si="95"/>
        <v>124.81789833334373</v>
      </c>
      <c r="O1282" s="35">
        <f t="shared" si="96"/>
        <v>32798.147800001243</v>
      </c>
      <c r="P1282" s="35">
        <f t="shared" si="99"/>
        <v>77.663591391016254</v>
      </c>
      <c r="Q1282" s="35">
        <f t="shared" si="97"/>
        <v>27139.630966921948</v>
      </c>
      <c r="S1282" s="112">
        <v>16666</v>
      </c>
      <c r="T1282" s="35">
        <v>31018.59</v>
      </c>
    </row>
    <row r="1283" spans="1:20" x14ac:dyDescent="0.25">
      <c r="A1283" s="112" t="s">
        <v>943</v>
      </c>
      <c r="B1283" s="79">
        <v>14350</v>
      </c>
      <c r="C1283" s="86">
        <f t="shared" si="98"/>
        <v>33904.285714285717</v>
      </c>
      <c r="D1283" s="79">
        <v>40500</v>
      </c>
      <c r="E1283" s="79">
        <v>57</v>
      </c>
      <c r="F1283" s="79">
        <v>293</v>
      </c>
      <c r="G1283" s="79">
        <v>466100</v>
      </c>
      <c r="H1283" s="79" t="s">
        <v>268</v>
      </c>
      <c r="I1283" s="79" t="s">
        <v>83</v>
      </c>
      <c r="J1283" s="79">
        <v>0</v>
      </c>
      <c r="K1283" s="79">
        <v>0</v>
      </c>
      <c r="L1283" s="79">
        <v>1</v>
      </c>
      <c r="M1283" s="34"/>
      <c r="N1283" s="35">
        <f t="shared" si="95"/>
        <v>152.20401436807296</v>
      </c>
      <c r="O1283" s="35">
        <f t="shared" si="96"/>
        <v>36084.481724168756</v>
      </c>
      <c r="P1283" s="35">
        <f t="shared" si="99"/>
        <v>94.703648577590329</v>
      </c>
      <c r="Q1283" s="35">
        <f t="shared" si="97"/>
        <v>29184.437829310838</v>
      </c>
      <c r="S1283" s="112">
        <v>16667</v>
      </c>
      <c r="T1283" s="35">
        <v>31019.38</v>
      </c>
    </row>
    <row r="1284" spans="1:20" x14ac:dyDescent="0.25">
      <c r="A1284" s="112" t="s">
        <v>944</v>
      </c>
      <c r="B1284" s="79">
        <v>12293.5</v>
      </c>
      <c r="C1284" s="86">
        <f t="shared" si="98"/>
        <v>26942.857142857141</v>
      </c>
      <c r="D1284" s="79">
        <v>32800</v>
      </c>
      <c r="E1284" s="79">
        <v>50</v>
      </c>
      <c r="F1284" s="79">
        <v>230</v>
      </c>
      <c r="G1284" s="79">
        <v>466700</v>
      </c>
      <c r="H1284" s="79" t="s">
        <v>268</v>
      </c>
      <c r="I1284" s="79" t="s">
        <v>83</v>
      </c>
      <c r="J1284" s="79">
        <v>0</v>
      </c>
      <c r="K1284" s="79">
        <v>0</v>
      </c>
      <c r="L1284" s="79">
        <v>1</v>
      </c>
      <c r="M1284" s="34"/>
      <c r="N1284" s="35">
        <f t="shared" si="95"/>
        <v>130.39164115915713</v>
      </c>
      <c r="O1284" s="35">
        <f t="shared" si="96"/>
        <v>33466.996939098855</v>
      </c>
      <c r="P1284" s="35">
        <f t="shared" si="99"/>
        <v>81.13165880059978</v>
      </c>
      <c r="Q1284" s="35">
        <f t="shared" si="97"/>
        <v>27555.799056071974</v>
      </c>
      <c r="S1284" s="112">
        <v>16691</v>
      </c>
      <c r="T1284" s="35">
        <v>31038.39</v>
      </c>
    </row>
    <row r="1285" spans="1:20" x14ac:dyDescent="0.25">
      <c r="A1285" s="112" t="s">
        <v>3291</v>
      </c>
      <c r="B1285" s="79">
        <v>8750</v>
      </c>
      <c r="C1285" s="86">
        <f t="shared" si="98"/>
        <v>37047.455295735897</v>
      </c>
      <c r="D1285" s="79">
        <v>41500</v>
      </c>
      <c r="E1285" s="79">
        <v>78</v>
      </c>
      <c r="F1285" s="79">
        <v>649</v>
      </c>
      <c r="G1285" s="79">
        <v>471100</v>
      </c>
      <c r="H1285" s="79" t="s">
        <v>1027</v>
      </c>
      <c r="I1285" s="79" t="s">
        <v>85</v>
      </c>
      <c r="J1285" s="79">
        <v>0</v>
      </c>
      <c r="K1285" s="79">
        <v>0</v>
      </c>
      <c r="L1285" s="79">
        <v>1</v>
      </c>
      <c r="M1285" s="34"/>
      <c r="N1285" s="35">
        <f t="shared" si="95"/>
        <v>92.807325834190834</v>
      </c>
      <c r="O1285" s="35">
        <f t="shared" si="96"/>
        <v>28956.879100102902</v>
      </c>
      <c r="P1285" s="35">
        <f t="shared" si="99"/>
        <v>57.746127181457524</v>
      </c>
      <c r="Q1285" s="35">
        <f t="shared" si="97"/>
        <v>24749.535261774901</v>
      </c>
      <c r="S1285" s="112">
        <v>16693</v>
      </c>
      <c r="T1285" s="35">
        <v>31039.97</v>
      </c>
    </row>
    <row r="1286" spans="1:20" x14ac:dyDescent="0.25">
      <c r="A1286" s="112" t="s">
        <v>93</v>
      </c>
      <c r="B1286" s="79">
        <v>14645</v>
      </c>
      <c r="C1286" s="86">
        <f t="shared" si="98"/>
        <v>54484.888888888891</v>
      </c>
      <c r="D1286" s="79">
        <v>58100</v>
      </c>
      <c r="E1286" s="79">
        <v>28</v>
      </c>
      <c r="F1286" s="79">
        <v>422</v>
      </c>
      <c r="G1286" s="79">
        <v>473100</v>
      </c>
      <c r="H1286" s="79" t="s">
        <v>82</v>
      </c>
      <c r="I1286" s="79" t="s">
        <v>83</v>
      </c>
      <c r="J1286" s="79">
        <v>0</v>
      </c>
      <c r="K1286" s="79">
        <v>0</v>
      </c>
      <c r="L1286" s="79">
        <v>1</v>
      </c>
      <c r="M1286" s="34"/>
      <c r="N1286" s="35">
        <f t="shared" ref="N1286:N1349" si="100">-PMT($O$3/12,120,B1286)</f>
        <v>155.3329470676257</v>
      </c>
      <c r="O1286" s="35">
        <f t="shared" ref="O1286:O1349" si="101">N1286*12*10+$O$2</f>
        <v>36459.953648115086</v>
      </c>
      <c r="P1286" s="35">
        <f t="shared" si="99"/>
        <v>96.650518008279477</v>
      </c>
      <c r="Q1286" s="35">
        <f t="shared" ref="Q1286:Q1349" si="102">P1286*12*10+$O$2</f>
        <v>29418.062160993537</v>
      </c>
      <c r="S1286" s="112">
        <v>16730</v>
      </c>
      <c r="T1286" s="35">
        <v>31069.27</v>
      </c>
    </row>
    <row r="1287" spans="1:20" x14ac:dyDescent="0.25">
      <c r="A1287" s="112" t="s">
        <v>1575</v>
      </c>
      <c r="B1287" s="79">
        <v>5000</v>
      </c>
      <c r="C1287" s="86">
        <f t="shared" ref="C1287:C1350" si="103">D1287*F1287/SUM(E1287:F1287)</f>
        <v>33363.998468019912</v>
      </c>
      <c r="D1287" s="79">
        <v>39400</v>
      </c>
      <c r="E1287" s="79">
        <v>400</v>
      </c>
      <c r="F1287" s="79">
        <v>2211</v>
      </c>
      <c r="G1287" s="79">
        <v>473600</v>
      </c>
      <c r="H1287" s="79" t="s">
        <v>1027</v>
      </c>
      <c r="I1287" s="79" t="s">
        <v>85</v>
      </c>
      <c r="J1287" s="79">
        <v>0</v>
      </c>
      <c r="K1287" s="79">
        <v>0</v>
      </c>
      <c r="L1287" s="79">
        <v>1</v>
      </c>
      <c r="M1287" s="34"/>
      <c r="N1287" s="35">
        <f t="shared" si="100"/>
        <v>53.03275761953762</v>
      </c>
      <c r="O1287" s="35">
        <f t="shared" si="101"/>
        <v>24183.930914344513</v>
      </c>
      <c r="P1287" s="35">
        <f t="shared" ref="P1287:P1350" si="104">-PMT($O$3/12,240,B1287)</f>
        <v>32.997786960832869</v>
      </c>
      <c r="Q1287" s="35">
        <f t="shared" si="102"/>
        <v>21779.734435299943</v>
      </c>
      <c r="S1287" s="112">
        <v>16750</v>
      </c>
      <c r="T1287" s="35">
        <v>31085.11</v>
      </c>
    </row>
    <row r="1288" spans="1:20" x14ac:dyDescent="0.25">
      <c r="A1288" s="112" t="s">
        <v>1576</v>
      </c>
      <c r="B1288" s="79">
        <v>3500</v>
      </c>
      <c r="C1288" s="86">
        <f t="shared" si="103"/>
        <v>23602.653399668325</v>
      </c>
      <c r="D1288" s="79">
        <v>29900</v>
      </c>
      <c r="E1288" s="79">
        <v>254</v>
      </c>
      <c r="F1288" s="79">
        <v>952</v>
      </c>
      <c r="G1288" s="79">
        <v>474300</v>
      </c>
      <c r="H1288" s="79" t="s">
        <v>1027</v>
      </c>
      <c r="I1288" s="79" t="s">
        <v>85</v>
      </c>
      <c r="J1288" s="79">
        <v>0</v>
      </c>
      <c r="K1288" s="79">
        <v>0</v>
      </c>
      <c r="L1288" s="79">
        <v>1</v>
      </c>
      <c r="M1288" s="34"/>
      <c r="N1288" s="35">
        <f t="shared" si="100"/>
        <v>37.122930333676329</v>
      </c>
      <c r="O1288" s="35">
        <f t="shared" si="101"/>
        <v>22274.751640041159</v>
      </c>
      <c r="P1288" s="35">
        <f t="shared" si="104"/>
        <v>23.098450872583008</v>
      </c>
      <c r="Q1288" s="35">
        <f t="shared" si="102"/>
        <v>20591.81410470996</v>
      </c>
      <c r="S1288" s="112">
        <v>16762</v>
      </c>
      <c r="T1288" s="35">
        <v>31094.61</v>
      </c>
    </row>
    <row r="1289" spans="1:20" x14ac:dyDescent="0.25">
      <c r="A1289" s="112" t="s">
        <v>1577</v>
      </c>
      <c r="B1289" s="79">
        <v>8250</v>
      </c>
      <c r="C1289" s="86">
        <f t="shared" si="103"/>
        <v>22303.617571059433</v>
      </c>
      <c r="D1289" s="79">
        <v>28300</v>
      </c>
      <c r="E1289" s="79">
        <v>246</v>
      </c>
      <c r="F1289" s="79">
        <v>915</v>
      </c>
      <c r="G1289" s="79">
        <v>483500</v>
      </c>
      <c r="H1289" s="79" t="s">
        <v>1027</v>
      </c>
      <c r="I1289" s="79" t="s">
        <v>85</v>
      </c>
      <c r="J1289" s="79">
        <v>0</v>
      </c>
      <c r="K1289" s="79">
        <v>0</v>
      </c>
      <c r="L1289" s="79">
        <v>1</v>
      </c>
      <c r="M1289" s="34"/>
      <c r="N1289" s="35">
        <f t="shared" si="100"/>
        <v>87.504050072237064</v>
      </c>
      <c r="O1289" s="35">
        <f t="shared" si="101"/>
        <v>28320.486008668449</v>
      </c>
      <c r="P1289" s="35">
        <f t="shared" si="104"/>
        <v>54.446348485374237</v>
      </c>
      <c r="Q1289" s="35">
        <f t="shared" si="102"/>
        <v>24353.561818244907</v>
      </c>
      <c r="S1289" s="112">
        <v>16763</v>
      </c>
      <c r="T1289" s="35">
        <v>31095.41</v>
      </c>
    </row>
    <row r="1290" spans="1:20" x14ac:dyDescent="0.25">
      <c r="A1290" s="112" t="s">
        <v>94</v>
      </c>
      <c r="B1290" s="79">
        <v>13431</v>
      </c>
      <c r="C1290" s="86">
        <f t="shared" si="103"/>
        <v>23040.922190201731</v>
      </c>
      <c r="D1290" s="79">
        <v>26300</v>
      </c>
      <c r="E1290" s="79">
        <v>43</v>
      </c>
      <c r="F1290" s="79">
        <v>304</v>
      </c>
      <c r="G1290" s="79">
        <v>485300</v>
      </c>
      <c r="H1290" s="79" t="s">
        <v>82</v>
      </c>
      <c r="I1290" s="79" t="s">
        <v>85</v>
      </c>
      <c r="J1290" s="79">
        <v>0</v>
      </c>
      <c r="K1290" s="79">
        <v>0</v>
      </c>
      <c r="L1290" s="79">
        <v>1</v>
      </c>
      <c r="M1290" s="34"/>
      <c r="N1290" s="35">
        <f t="shared" si="100"/>
        <v>142.45659351760196</v>
      </c>
      <c r="O1290" s="35">
        <f t="shared" si="101"/>
        <v>34914.791222112239</v>
      </c>
      <c r="P1290" s="35">
        <f t="shared" si="104"/>
        <v>88.638655334189252</v>
      </c>
      <c r="Q1290" s="35">
        <f t="shared" si="102"/>
        <v>28456.638640102712</v>
      </c>
      <c r="S1290" s="112">
        <v>16780</v>
      </c>
      <c r="T1290" s="35">
        <v>31108.87</v>
      </c>
    </row>
    <row r="1291" spans="1:20" x14ac:dyDescent="0.25">
      <c r="A1291" s="112" t="s">
        <v>945</v>
      </c>
      <c r="B1291" s="79">
        <v>11082.5</v>
      </c>
      <c r="C1291" s="86">
        <f t="shared" si="103"/>
        <v>33676.91082802548</v>
      </c>
      <c r="D1291" s="79">
        <v>37300</v>
      </c>
      <c r="E1291" s="79">
        <v>183</v>
      </c>
      <c r="F1291" s="79">
        <v>1701</v>
      </c>
      <c r="G1291" s="79">
        <v>486100</v>
      </c>
      <c r="H1291" s="79" t="s">
        <v>268</v>
      </c>
      <c r="I1291" s="79" t="s">
        <v>83</v>
      </c>
      <c r="J1291" s="79">
        <v>0</v>
      </c>
      <c r="K1291" s="79">
        <v>0</v>
      </c>
      <c r="L1291" s="79">
        <v>1</v>
      </c>
      <c r="M1291" s="34"/>
      <c r="N1291" s="35">
        <f t="shared" si="100"/>
        <v>117.54710726370513</v>
      </c>
      <c r="O1291" s="35">
        <f t="shared" si="101"/>
        <v>31925.652871644616</v>
      </c>
      <c r="P1291" s="35">
        <f t="shared" si="104"/>
        <v>73.139594798686048</v>
      </c>
      <c r="Q1291" s="35">
        <f t="shared" si="102"/>
        <v>26596.751375842323</v>
      </c>
      <c r="S1291" s="112">
        <v>16834</v>
      </c>
      <c r="T1291" s="35">
        <v>31151.63</v>
      </c>
    </row>
    <row r="1292" spans="1:20" x14ac:dyDescent="0.25">
      <c r="A1292" s="112" t="s">
        <v>1578</v>
      </c>
      <c r="B1292" s="79">
        <v>6333</v>
      </c>
      <c r="C1292" s="86">
        <f t="shared" si="103"/>
        <v>27586.956521739132</v>
      </c>
      <c r="D1292" s="79">
        <v>36000</v>
      </c>
      <c r="E1292" s="79">
        <v>430</v>
      </c>
      <c r="F1292" s="79">
        <v>1410</v>
      </c>
      <c r="G1292" s="79">
        <v>487800</v>
      </c>
      <c r="H1292" s="79" t="s">
        <v>1027</v>
      </c>
      <c r="I1292" s="79" t="s">
        <v>85</v>
      </c>
      <c r="J1292" s="79">
        <v>0</v>
      </c>
      <c r="K1292" s="79">
        <v>0</v>
      </c>
      <c r="L1292" s="79">
        <v>1</v>
      </c>
      <c r="M1292" s="34"/>
      <c r="N1292" s="35">
        <f t="shared" si="100"/>
        <v>67.171290800906348</v>
      </c>
      <c r="O1292" s="35">
        <f t="shared" si="101"/>
        <v>25880.554896108762</v>
      </c>
      <c r="P1292" s="35">
        <f t="shared" si="104"/>
        <v>41.794996964590915</v>
      </c>
      <c r="Q1292" s="35">
        <f t="shared" si="102"/>
        <v>22835.39963575091</v>
      </c>
      <c r="S1292" s="112">
        <v>16838</v>
      </c>
      <c r="T1292" s="35">
        <v>31154.799999999999</v>
      </c>
    </row>
    <row r="1293" spans="1:20" x14ac:dyDescent="0.25">
      <c r="A1293" s="112" t="s">
        <v>1579</v>
      </c>
      <c r="B1293" s="79">
        <v>12500</v>
      </c>
      <c r="C1293" s="86">
        <f t="shared" si="103"/>
        <v>92645.876288659798</v>
      </c>
      <c r="D1293" s="79">
        <v>99300</v>
      </c>
      <c r="E1293" s="79">
        <v>39</v>
      </c>
      <c r="F1293" s="79">
        <v>543</v>
      </c>
      <c r="G1293" s="79">
        <v>488200</v>
      </c>
      <c r="H1293" s="79" t="s">
        <v>1027</v>
      </c>
      <c r="I1293" s="79" t="s">
        <v>83</v>
      </c>
      <c r="J1293" s="79">
        <v>0</v>
      </c>
      <c r="K1293" s="79">
        <v>0</v>
      </c>
      <c r="L1293" s="79">
        <v>1</v>
      </c>
      <c r="M1293" s="34"/>
      <c r="N1293" s="35">
        <f t="shared" si="100"/>
        <v>132.58189404884405</v>
      </c>
      <c r="O1293" s="35">
        <f t="shared" si="101"/>
        <v>33729.827285861284</v>
      </c>
      <c r="P1293" s="35">
        <f t="shared" si="104"/>
        <v>82.494467402082179</v>
      </c>
      <c r="Q1293" s="35">
        <f t="shared" si="102"/>
        <v>27719.33608824986</v>
      </c>
      <c r="S1293" s="112">
        <v>16844</v>
      </c>
      <c r="T1293" s="35">
        <v>31159.55</v>
      </c>
    </row>
    <row r="1294" spans="1:20" x14ac:dyDescent="0.25">
      <c r="A1294" s="112" t="s">
        <v>95</v>
      </c>
      <c r="B1294" s="79">
        <v>10092</v>
      </c>
      <c r="C1294" s="86">
        <f t="shared" si="103"/>
        <v>32926.163723916536</v>
      </c>
      <c r="D1294" s="79">
        <v>36500</v>
      </c>
      <c r="E1294" s="79">
        <v>61</v>
      </c>
      <c r="F1294" s="79">
        <v>562</v>
      </c>
      <c r="G1294" s="79">
        <v>489000</v>
      </c>
      <c r="H1294" s="79" t="s">
        <v>82</v>
      </c>
      <c r="I1294" s="79" t="s">
        <v>83</v>
      </c>
      <c r="J1294" s="79">
        <v>0</v>
      </c>
      <c r="K1294" s="79">
        <v>0</v>
      </c>
      <c r="L1294" s="79">
        <v>1</v>
      </c>
      <c r="M1294" s="34"/>
      <c r="N1294" s="35">
        <f t="shared" si="100"/>
        <v>107.04131797927472</v>
      </c>
      <c r="O1294" s="35">
        <f t="shared" si="101"/>
        <v>30664.958157512967</v>
      </c>
      <c r="P1294" s="35">
        <f t="shared" si="104"/>
        <v>66.602733201745068</v>
      </c>
      <c r="Q1294" s="35">
        <f t="shared" si="102"/>
        <v>25812.327984209405</v>
      </c>
      <c r="S1294" s="112">
        <v>16850</v>
      </c>
      <c r="T1294" s="35">
        <v>31164.31</v>
      </c>
    </row>
    <row r="1295" spans="1:20" x14ac:dyDescent="0.25">
      <c r="A1295" s="112" t="s">
        <v>1580</v>
      </c>
      <c r="B1295" s="79">
        <v>4000</v>
      </c>
      <c r="C1295" s="86">
        <f t="shared" si="103"/>
        <v>24876.678876678878</v>
      </c>
      <c r="D1295" s="79">
        <v>30500</v>
      </c>
      <c r="E1295" s="79">
        <v>302</v>
      </c>
      <c r="F1295" s="79">
        <v>1336</v>
      </c>
      <c r="G1295" s="79">
        <v>492600</v>
      </c>
      <c r="H1295" s="79" t="s">
        <v>1027</v>
      </c>
      <c r="I1295" s="79" t="s">
        <v>85</v>
      </c>
      <c r="J1295" s="79">
        <v>0</v>
      </c>
      <c r="K1295" s="79">
        <v>0</v>
      </c>
      <c r="L1295" s="79">
        <v>1</v>
      </c>
      <c r="M1295" s="34"/>
      <c r="N1295" s="35">
        <f t="shared" si="100"/>
        <v>42.426206095630093</v>
      </c>
      <c r="O1295" s="35">
        <f t="shared" si="101"/>
        <v>22911.144731475611</v>
      </c>
      <c r="P1295" s="35">
        <f t="shared" si="104"/>
        <v>26.398229568666299</v>
      </c>
      <c r="Q1295" s="35">
        <f t="shared" si="102"/>
        <v>20987.787548239954</v>
      </c>
      <c r="S1295" s="112">
        <v>16876</v>
      </c>
      <c r="T1295" s="35">
        <v>31184.9</v>
      </c>
    </row>
    <row r="1296" spans="1:20" x14ac:dyDescent="0.25">
      <c r="A1296" s="112" t="s">
        <v>96</v>
      </c>
      <c r="B1296" s="79">
        <v>9751</v>
      </c>
      <c r="C1296" s="86">
        <f t="shared" si="103"/>
        <v>18913.380281690141</v>
      </c>
      <c r="D1296" s="79">
        <v>25100</v>
      </c>
      <c r="E1296" s="79">
        <v>140</v>
      </c>
      <c r="F1296" s="79">
        <v>428</v>
      </c>
      <c r="G1296" s="79">
        <v>493800</v>
      </c>
      <c r="H1296" s="79" t="s">
        <v>82</v>
      </c>
      <c r="I1296" s="79" t="s">
        <v>83</v>
      </c>
      <c r="J1296" s="79">
        <v>0</v>
      </c>
      <c r="K1296" s="79">
        <v>0</v>
      </c>
      <c r="L1296" s="79">
        <v>1</v>
      </c>
      <c r="M1296" s="34"/>
      <c r="N1296" s="35">
        <f t="shared" si="100"/>
        <v>103.42448390962227</v>
      </c>
      <c r="O1296" s="35">
        <f t="shared" si="101"/>
        <v>30230.938069154672</v>
      </c>
      <c r="P1296" s="35">
        <f t="shared" si="104"/>
        <v>64.352284131016262</v>
      </c>
      <c r="Q1296" s="35">
        <f t="shared" si="102"/>
        <v>25542.27409572195</v>
      </c>
      <c r="S1296" s="112">
        <v>16883</v>
      </c>
      <c r="T1296" s="35">
        <v>31190.44</v>
      </c>
    </row>
    <row r="1297" spans="1:20" x14ac:dyDescent="0.25">
      <c r="A1297" s="112" t="s">
        <v>1581</v>
      </c>
      <c r="B1297" s="79">
        <v>15000</v>
      </c>
      <c r="C1297" s="86">
        <f t="shared" si="103"/>
        <v>109926.41509433962</v>
      </c>
      <c r="D1297" s="79">
        <v>118900</v>
      </c>
      <c r="E1297" s="79">
        <v>28</v>
      </c>
      <c r="F1297" s="79">
        <v>343</v>
      </c>
      <c r="G1297" s="79">
        <v>495100</v>
      </c>
      <c r="H1297" s="79" t="s">
        <v>1027</v>
      </c>
      <c r="I1297" s="79" t="s">
        <v>83</v>
      </c>
      <c r="J1297" s="79">
        <v>0</v>
      </c>
      <c r="K1297" s="79">
        <v>0</v>
      </c>
      <c r="L1297" s="79">
        <v>1</v>
      </c>
      <c r="M1297" s="34"/>
      <c r="N1297" s="35">
        <f t="shared" si="100"/>
        <v>159.09827285861286</v>
      </c>
      <c r="O1297" s="35">
        <f t="shared" si="101"/>
        <v>36911.79274303354</v>
      </c>
      <c r="P1297" s="35">
        <f t="shared" si="104"/>
        <v>98.993360882498607</v>
      </c>
      <c r="Q1297" s="35">
        <f t="shared" si="102"/>
        <v>29699.203305899831</v>
      </c>
      <c r="S1297" s="112">
        <v>16900</v>
      </c>
      <c r="T1297" s="35">
        <v>31203.9</v>
      </c>
    </row>
    <row r="1298" spans="1:20" x14ac:dyDescent="0.25">
      <c r="A1298" s="112" t="s">
        <v>1582</v>
      </c>
      <c r="B1298" s="79">
        <v>4750</v>
      </c>
      <c r="C1298" s="86">
        <f t="shared" si="103"/>
        <v>24161.445783132531</v>
      </c>
      <c r="D1298" s="79">
        <v>29600</v>
      </c>
      <c r="E1298" s="79">
        <v>61</v>
      </c>
      <c r="F1298" s="79">
        <v>271</v>
      </c>
      <c r="G1298" s="79">
        <v>499600</v>
      </c>
      <c r="H1298" s="79" t="s">
        <v>1027</v>
      </c>
      <c r="I1298" s="79" t="s">
        <v>85</v>
      </c>
      <c r="J1298" s="79">
        <v>0</v>
      </c>
      <c r="K1298" s="79">
        <v>0</v>
      </c>
      <c r="L1298" s="79">
        <v>1</v>
      </c>
      <c r="M1298" s="34"/>
      <c r="N1298" s="35">
        <f t="shared" si="100"/>
        <v>50.381119738560741</v>
      </c>
      <c r="O1298" s="35">
        <f t="shared" si="101"/>
        <v>23865.734368627287</v>
      </c>
      <c r="P1298" s="35">
        <f t="shared" si="104"/>
        <v>31.347897612791225</v>
      </c>
      <c r="Q1298" s="35">
        <f t="shared" si="102"/>
        <v>21581.747713534947</v>
      </c>
      <c r="S1298" s="112">
        <v>16917.5</v>
      </c>
      <c r="T1298" s="35">
        <v>31217.759999999998</v>
      </c>
    </row>
    <row r="1299" spans="1:20" x14ac:dyDescent="0.25">
      <c r="A1299" s="112" t="s">
        <v>1583</v>
      </c>
      <c r="B1299" s="79">
        <v>8875</v>
      </c>
      <c r="C1299" s="86">
        <f t="shared" si="103"/>
        <v>32102.017937219731</v>
      </c>
      <c r="D1299" s="79">
        <v>41500</v>
      </c>
      <c r="E1299" s="79">
        <v>101</v>
      </c>
      <c r="F1299" s="79">
        <v>345</v>
      </c>
      <c r="G1299" s="79">
        <v>499900</v>
      </c>
      <c r="H1299" s="79" t="s">
        <v>1027</v>
      </c>
      <c r="I1299" s="79" t="s">
        <v>85</v>
      </c>
      <c r="J1299" s="79">
        <v>0</v>
      </c>
      <c r="K1299" s="79">
        <v>0</v>
      </c>
      <c r="L1299" s="79">
        <v>1</v>
      </c>
      <c r="M1299" s="34"/>
      <c r="N1299" s="35">
        <f t="shared" si="100"/>
        <v>94.13314477467928</v>
      </c>
      <c r="O1299" s="35">
        <f t="shared" si="101"/>
        <v>29115.977372961512</v>
      </c>
      <c r="P1299" s="35">
        <f t="shared" si="104"/>
        <v>58.571071855478344</v>
      </c>
      <c r="Q1299" s="35">
        <f t="shared" si="102"/>
        <v>24848.528622657403</v>
      </c>
      <c r="S1299" s="112">
        <v>16937</v>
      </c>
      <c r="T1299" s="35">
        <v>31233.200000000001</v>
      </c>
    </row>
    <row r="1300" spans="1:20" x14ac:dyDescent="0.25">
      <c r="A1300" s="112" t="s">
        <v>1584</v>
      </c>
      <c r="B1300" s="79">
        <v>6000</v>
      </c>
      <c r="C1300" s="86">
        <f t="shared" si="103"/>
        <v>30524.682274247491</v>
      </c>
      <c r="D1300" s="79">
        <v>40600</v>
      </c>
      <c r="E1300" s="79">
        <v>371</v>
      </c>
      <c r="F1300" s="79">
        <v>1124</v>
      </c>
      <c r="G1300" s="79">
        <v>500100</v>
      </c>
      <c r="H1300" s="79" t="s">
        <v>1027</v>
      </c>
      <c r="I1300" s="79" t="s">
        <v>85</v>
      </c>
      <c r="J1300" s="79">
        <v>0</v>
      </c>
      <c r="K1300" s="79">
        <v>0</v>
      </c>
      <c r="L1300" s="79">
        <v>1</v>
      </c>
      <c r="M1300" s="34"/>
      <c r="N1300" s="35">
        <f t="shared" si="100"/>
        <v>63.639309143445139</v>
      </c>
      <c r="O1300" s="35">
        <f t="shared" si="101"/>
        <v>25456.717097213419</v>
      </c>
      <c r="P1300" s="35">
        <f t="shared" si="104"/>
        <v>39.59734435299945</v>
      </c>
      <c r="Q1300" s="35">
        <f t="shared" si="102"/>
        <v>22571.681322359935</v>
      </c>
      <c r="S1300" s="112">
        <v>16948.5</v>
      </c>
      <c r="T1300" s="35">
        <v>31242.31</v>
      </c>
    </row>
    <row r="1301" spans="1:20" x14ac:dyDescent="0.25">
      <c r="A1301" s="112" t="s">
        <v>1585</v>
      </c>
      <c r="B1301" s="79">
        <v>7125</v>
      </c>
      <c r="C1301" s="86">
        <f t="shared" si="103"/>
        <v>28089.482470784642</v>
      </c>
      <c r="D1301" s="79">
        <v>35200</v>
      </c>
      <c r="E1301" s="79">
        <v>242</v>
      </c>
      <c r="F1301" s="79">
        <v>956</v>
      </c>
      <c r="G1301" s="79">
        <v>500600</v>
      </c>
      <c r="H1301" s="79" t="s">
        <v>1027</v>
      </c>
      <c r="I1301" s="79" t="s">
        <v>85</v>
      </c>
      <c r="J1301" s="79">
        <v>0</v>
      </c>
      <c r="K1301" s="79">
        <v>0</v>
      </c>
      <c r="L1301" s="79">
        <v>1</v>
      </c>
      <c r="M1301" s="34"/>
      <c r="N1301" s="35">
        <f t="shared" si="100"/>
        <v>75.571679607841105</v>
      </c>
      <c r="O1301" s="35">
        <f t="shared" si="101"/>
        <v>26888.601552940934</v>
      </c>
      <c r="P1301" s="35">
        <f t="shared" si="104"/>
        <v>47.021846419186843</v>
      </c>
      <c r="Q1301" s="35">
        <f t="shared" si="102"/>
        <v>23462.621570302421</v>
      </c>
      <c r="S1301" s="112">
        <v>16955</v>
      </c>
      <c r="T1301" s="35">
        <v>31247.46</v>
      </c>
    </row>
    <row r="1302" spans="1:20" x14ac:dyDescent="0.25">
      <c r="A1302" s="112" t="s">
        <v>1586</v>
      </c>
      <c r="B1302" s="79">
        <v>11821</v>
      </c>
      <c r="C1302" s="86">
        <f t="shared" si="103"/>
        <v>36265.095729013257</v>
      </c>
      <c r="D1302" s="79">
        <v>40500</v>
      </c>
      <c r="E1302" s="79">
        <v>142</v>
      </c>
      <c r="F1302" s="79">
        <v>1216</v>
      </c>
      <c r="G1302" s="79">
        <v>501500</v>
      </c>
      <c r="H1302" s="79" t="s">
        <v>1027</v>
      </c>
      <c r="I1302" s="79" t="s">
        <v>83</v>
      </c>
      <c r="J1302" s="79">
        <v>0</v>
      </c>
      <c r="K1302" s="79">
        <v>0</v>
      </c>
      <c r="L1302" s="79">
        <v>1</v>
      </c>
      <c r="M1302" s="34"/>
      <c r="N1302" s="35">
        <f t="shared" si="100"/>
        <v>125.38004556411083</v>
      </c>
      <c r="O1302" s="35">
        <f t="shared" si="101"/>
        <v>32865.605467693298</v>
      </c>
      <c r="P1302" s="35">
        <f t="shared" si="104"/>
        <v>78.013367932801074</v>
      </c>
      <c r="Q1302" s="35">
        <f t="shared" si="102"/>
        <v>27181.604151936128</v>
      </c>
      <c r="S1302" s="112">
        <v>17000</v>
      </c>
      <c r="T1302" s="35">
        <v>31283.1</v>
      </c>
    </row>
    <row r="1303" spans="1:20" x14ac:dyDescent="0.25">
      <c r="A1303" s="112" t="s">
        <v>1587</v>
      </c>
      <c r="B1303" s="79">
        <v>3500</v>
      </c>
      <c r="C1303" s="86">
        <f t="shared" si="103"/>
        <v>33491.996658312448</v>
      </c>
      <c r="D1303" s="79">
        <v>41900</v>
      </c>
      <c r="E1303" s="79">
        <v>1201</v>
      </c>
      <c r="F1303" s="79">
        <v>4784</v>
      </c>
      <c r="G1303" s="79">
        <v>522000</v>
      </c>
      <c r="H1303" s="79" t="s">
        <v>1027</v>
      </c>
      <c r="I1303" s="79" t="s">
        <v>85</v>
      </c>
      <c r="J1303" s="79">
        <v>0</v>
      </c>
      <c r="K1303" s="79">
        <v>0</v>
      </c>
      <c r="L1303" s="79">
        <v>1</v>
      </c>
      <c r="M1303" s="34"/>
      <c r="N1303" s="35">
        <f t="shared" si="100"/>
        <v>37.122930333676329</v>
      </c>
      <c r="O1303" s="35">
        <f t="shared" si="101"/>
        <v>22274.751640041159</v>
      </c>
      <c r="P1303" s="35">
        <f t="shared" si="104"/>
        <v>23.098450872583008</v>
      </c>
      <c r="Q1303" s="35">
        <f t="shared" si="102"/>
        <v>20591.81410470996</v>
      </c>
      <c r="S1303" s="112">
        <v>17025</v>
      </c>
      <c r="T1303" s="35">
        <v>31302.9</v>
      </c>
    </row>
    <row r="1304" spans="1:20" x14ac:dyDescent="0.25">
      <c r="A1304" s="112" t="s">
        <v>1588</v>
      </c>
      <c r="B1304" s="79">
        <v>4000</v>
      </c>
      <c r="C1304" s="86">
        <f t="shared" si="103"/>
        <v>27533.055786844296</v>
      </c>
      <c r="D1304" s="79">
        <v>33200</v>
      </c>
      <c r="E1304" s="79">
        <v>205</v>
      </c>
      <c r="F1304" s="79">
        <v>996</v>
      </c>
      <c r="G1304" s="79">
        <v>522300</v>
      </c>
      <c r="H1304" s="79" t="s">
        <v>1027</v>
      </c>
      <c r="I1304" s="79" t="s">
        <v>85</v>
      </c>
      <c r="J1304" s="79">
        <v>0</v>
      </c>
      <c r="K1304" s="79">
        <v>0</v>
      </c>
      <c r="L1304" s="79">
        <v>1</v>
      </c>
      <c r="M1304" s="34"/>
      <c r="N1304" s="35">
        <f t="shared" si="100"/>
        <v>42.426206095630093</v>
      </c>
      <c r="O1304" s="35">
        <f t="shared" si="101"/>
        <v>22911.144731475611</v>
      </c>
      <c r="P1304" s="35">
        <f t="shared" si="104"/>
        <v>26.398229568666299</v>
      </c>
      <c r="Q1304" s="35">
        <f t="shared" si="102"/>
        <v>20987.787548239954</v>
      </c>
      <c r="S1304" s="112">
        <v>17040</v>
      </c>
      <c r="T1304" s="35">
        <v>31314.77</v>
      </c>
    </row>
    <row r="1305" spans="1:20" x14ac:dyDescent="0.25">
      <c r="A1305" s="112" t="s">
        <v>1589</v>
      </c>
      <c r="B1305" s="79">
        <v>4428</v>
      </c>
      <c r="C1305" s="86">
        <f t="shared" si="103"/>
        <v>23643.167701863353</v>
      </c>
      <c r="D1305" s="79">
        <v>29700</v>
      </c>
      <c r="E1305" s="79">
        <v>197</v>
      </c>
      <c r="F1305" s="79">
        <v>769</v>
      </c>
      <c r="G1305" s="79">
        <v>524500</v>
      </c>
      <c r="H1305" s="79" t="s">
        <v>1027</v>
      </c>
      <c r="I1305" s="79" t="s">
        <v>85</v>
      </c>
      <c r="J1305" s="79">
        <v>0</v>
      </c>
      <c r="K1305" s="79">
        <v>0</v>
      </c>
      <c r="L1305" s="79">
        <v>1</v>
      </c>
      <c r="M1305" s="34"/>
      <c r="N1305" s="35">
        <f t="shared" si="100"/>
        <v>46.965810147862513</v>
      </c>
      <c r="O1305" s="35">
        <f t="shared" si="101"/>
        <v>23455.897217743503</v>
      </c>
      <c r="P1305" s="35">
        <f t="shared" si="104"/>
        <v>29.222840132513589</v>
      </c>
      <c r="Q1305" s="35">
        <f t="shared" si="102"/>
        <v>21326.74081590163</v>
      </c>
      <c r="S1305" s="112">
        <v>17048</v>
      </c>
      <c r="T1305" s="35">
        <v>31321.11</v>
      </c>
    </row>
    <row r="1306" spans="1:20" x14ac:dyDescent="0.25">
      <c r="A1306" s="112" t="s">
        <v>1590</v>
      </c>
      <c r="B1306" s="79">
        <v>7930</v>
      </c>
      <c r="C1306" s="86">
        <f t="shared" si="103"/>
        <v>32284.507722007722</v>
      </c>
      <c r="D1306" s="79">
        <v>35300</v>
      </c>
      <c r="E1306" s="79">
        <v>177</v>
      </c>
      <c r="F1306" s="79">
        <v>1895</v>
      </c>
      <c r="G1306" s="79">
        <v>525200</v>
      </c>
      <c r="H1306" s="79" t="s">
        <v>1027</v>
      </c>
      <c r="I1306" s="79" t="s">
        <v>85</v>
      </c>
      <c r="J1306" s="79">
        <v>0</v>
      </c>
      <c r="K1306" s="79">
        <v>0</v>
      </c>
      <c r="L1306" s="79">
        <v>1</v>
      </c>
      <c r="M1306" s="34"/>
      <c r="N1306" s="35">
        <f t="shared" si="100"/>
        <v>84.109953584586663</v>
      </c>
      <c r="O1306" s="35">
        <f t="shared" si="101"/>
        <v>27913.194430150397</v>
      </c>
      <c r="P1306" s="35">
        <f t="shared" si="104"/>
        <v>52.334490119880932</v>
      </c>
      <c r="Q1306" s="35">
        <f t="shared" si="102"/>
        <v>24100.138814385711</v>
      </c>
      <c r="S1306" s="112">
        <v>17075</v>
      </c>
      <c r="T1306" s="35">
        <v>31342.49</v>
      </c>
    </row>
    <row r="1307" spans="1:20" x14ac:dyDescent="0.25">
      <c r="A1307" s="112" t="s">
        <v>1591</v>
      </c>
      <c r="B1307" s="79">
        <v>8427.5</v>
      </c>
      <c r="C1307" s="86">
        <f t="shared" si="103"/>
        <v>32211.052233156701</v>
      </c>
      <c r="D1307" s="79">
        <v>35400</v>
      </c>
      <c r="E1307" s="79">
        <v>119</v>
      </c>
      <c r="F1307" s="79">
        <v>1202</v>
      </c>
      <c r="G1307" s="79">
        <v>526300</v>
      </c>
      <c r="H1307" s="79" t="s">
        <v>1027</v>
      </c>
      <c r="I1307" s="79" t="s">
        <v>85</v>
      </c>
      <c r="J1307" s="79">
        <v>0</v>
      </c>
      <c r="K1307" s="79">
        <v>0</v>
      </c>
      <c r="L1307" s="79">
        <v>1</v>
      </c>
      <c r="M1307" s="34"/>
      <c r="N1307" s="35">
        <f t="shared" si="100"/>
        <v>89.386712967730645</v>
      </c>
      <c r="O1307" s="35">
        <f t="shared" si="101"/>
        <v>28546.405556127676</v>
      </c>
      <c r="P1307" s="35">
        <f t="shared" si="104"/>
        <v>55.617769922483809</v>
      </c>
      <c r="Q1307" s="35">
        <f t="shared" si="102"/>
        <v>24494.132390698058</v>
      </c>
      <c r="S1307" s="112">
        <v>17083</v>
      </c>
      <c r="T1307" s="35">
        <v>31348.83</v>
      </c>
    </row>
    <row r="1308" spans="1:20" x14ac:dyDescent="0.25">
      <c r="A1308" s="112" t="s">
        <v>1592</v>
      </c>
      <c r="B1308" s="79">
        <v>8434.5</v>
      </c>
      <c r="C1308" s="86">
        <f t="shared" si="103"/>
        <v>35834.298440979954</v>
      </c>
      <c r="D1308" s="79">
        <v>38400</v>
      </c>
      <c r="E1308" s="79">
        <v>30</v>
      </c>
      <c r="F1308" s="79">
        <v>419</v>
      </c>
      <c r="G1308" s="79">
        <v>526500</v>
      </c>
      <c r="H1308" s="79" t="s">
        <v>1027</v>
      </c>
      <c r="I1308" s="79" t="s">
        <v>85</v>
      </c>
      <c r="J1308" s="79">
        <v>0</v>
      </c>
      <c r="K1308" s="79">
        <v>0</v>
      </c>
      <c r="L1308" s="79">
        <v>1</v>
      </c>
      <c r="M1308" s="34"/>
      <c r="N1308" s="35">
        <f t="shared" si="100"/>
        <v>89.460958828398006</v>
      </c>
      <c r="O1308" s="35">
        <f t="shared" si="101"/>
        <v>28555.31505940776</v>
      </c>
      <c r="P1308" s="35">
        <f t="shared" si="104"/>
        <v>55.663966824228972</v>
      </c>
      <c r="Q1308" s="35">
        <f t="shared" si="102"/>
        <v>24499.676018907478</v>
      </c>
      <c r="S1308" s="112">
        <v>17096</v>
      </c>
      <c r="T1308" s="35">
        <v>31359.119999999999</v>
      </c>
    </row>
    <row r="1309" spans="1:20" x14ac:dyDescent="0.25">
      <c r="A1309" s="112" t="s">
        <v>1593</v>
      </c>
      <c r="B1309" s="79">
        <v>6639</v>
      </c>
      <c r="C1309" s="86">
        <f t="shared" si="103"/>
        <v>30594.900849858357</v>
      </c>
      <c r="D1309" s="79">
        <v>36000</v>
      </c>
      <c r="E1309" s="79">
        <v>106</v>
      </c>
      <c r="F1309" s="79">
        <v>600</v>
      </c>
      <c r="G1309" s="79">
        <v>527600</v>
      </c>
      <c r="H1309" s="79" t="s">
        <v>1027</v>
      </c>
      <c r="I1309" s="79" t="s">
        <v>85</v>
      </c>
      <c r="J1309" s="79">
        <v>0</v>
      </c>
      <c r="K1309" s="79">
        <v>0</v>
      </c>
      <c r="L1309" s="79">
        <v>1</v>
      </c>
      <c r="M1309" s="34"/>
      <c r="N1309" s="35">
        <f t="shared" si="100"/>
        <v>70.416895567222056</v>
      </c>
      <c r="O1309" s="35">
        <f t="shared" si="101"/>
        <v>26270.027468066648</v>
      </c>
      <c r="P1309" s="35">
        <f t="shared" si="104"/>
        <v>43.814461526593881</v>
      </c>
      <c r="Q1309" s="35">
        <f t="shared" si="102"/>
        <v>23077.735383191266</v>
      </c>
      <c r="S1309" s="112">
        <v>17128</v>
      </c>
      <c r="T1309" s="35">
        <v>31384.47</v>
      </c>
    </row>
    <row r="1310" spans="1:20" x14ac:dyDescent="0.25">
      <c r="A1310" s="112" t="s">
        <v>1594</v>
      </c>
      <c r="B1310" s="79">
        <v>5500</v>
      </c>
      <c r="C1310" s="86">
        <f t="shared" si="103"/>
        <v>31111.111111111109</v>
      </c>
      <c r="D1310" s="79">
        <v>35000</v>
      </c>
      <c r="E1310" s="79">
        <v>81</v>
      </c>
      <c r="F1310" s="79">
        <v>648</v>
      </c>
      <c r="G1310" s="79">
        <v>527700</v>
      </c>
      <c r="H1310" s="79" t="s">
        <v>1027</v>
      </c>
      <c r="I1310" s="79" t="s">
        <v>85</v>
      </c>
      <c r="J1310" s="79">
        <v>0</v>
      </c>
      <c r="K1310" s="79">
        <v>0</v>
      </c>
      <c r="L1310" s="79">
        <v>1</v>
      </c>
      <c r="M1310" s="34"/>
      <c r="N1310" s="35">
        <f t="shared" si="100"/>
        <v>58.336033381491376</v>
      </c>
      <c r="O1310" s="35">
        <f t="shared" si="101"/>
        <v>24820.324005778966</v>
      </c>
      <c r="P1310" s="35">
        <f t="shared" si="104"/>
        <v>36.297565656916156</v>
      </c>
      <c r="Q1310" s="35">
        <f t="shared" si="102"/>
        <v>22175.70787882994</v>
      </c>
      <c r="S1310" s="112">
        <v>17167</v>
      </c>
      <c r="T1310" s="35">
        <v>31415.35</v>
      </c>
    </row>
    <row r="1311" spans="1:20" x14ac:dyDescent="0.25">
      <c r="A1311" s="112" t="s">
        <v>1595</v>
      </c>
      <c r="B1311" s="79">
        <v>9500</v>
      </c>
      <c r="C1311" s="86">
        <f t="shared" si="103"/>
        <v>27947.218628719274</v>
      </c>
      <c r="D1311" s="79">
        <v>34400</v>
      </c>
      <c r="E1311" s="79">
        <v>145</v>
      </c>
      <c r="F1311" s="79">
        <v>628</v>
      </c>
      <c r="G1311" s="79">
        <v>529100</v>
      </c>
      <c r="H1311" s="79" t="s">
        <v>1027</v>
      </c>
      <c r="I1311" s="79" t="s">
        <v>85</v>
      </c>
      <c r="J1311" s="79">
        <v>0</v>
      </c>
      <c r="K1311" s="79">
        <v>0</v>
      </c>
      <c r="L1311" s="79">
        <v>1</v>
      </c>
      <c r="M1311" s="34"/>
      <c r="N1311" s="35">
        <f t="shared" si="100"/>
        <v>100.76223947712148</v>
      </c>
      <c r="O1311" s="35">
        <f t="shared" si="101"/>
        <v>29911.468737254578</v>
      </c>
      <c r="P1311" s="35">
        <f t="shared" si="104"/>
        <v>62.695795225582451</v>
      </c>
      <c r="Q1311" s="35">
        <f t="shared" si="102"/>
        <v>25343.495427069895</v>
      </c>
      <c r="S1311" s="112">
        <v>17175</v>
      </c>
      <c r="T1311" s="35">
        <v>31421.69</v>
      </c>
    </row>
    <row r="1312" spans="1:20" x14ac:dyDescent="0.25">
      <c r="A1312" s="112" t="s">
        <v>1596</v>
      </c>
      <c r="B1312" s="79">
        <v>7423</v>
      </c>
      <c r="C1312" s="86">
        <f t="shared" si="103"/>
        <v>33932.073544433093</v>
      </c>
      <c r="D1312" s="79">
        <v>39500</v>
      </c>
      <c r="E1312" s="79">
        <v>138</v>
      </c>
      <c r="F1312" s="79">
        <v>841</v>
      </c>
      <c r="G1312" s="79">
        <v>529400</v>
      </c>
      <c r="H1312" s="79" t="s">
        <v>1027</v>
      </c>
      <c r="I1312" s="79" t="s">
        <v>85</v>
      </c>
      <c r="J1312" s="79">
        <v>0</v>
      </c>
      <c r="K1312" s="79">
        <v>0</v>
      </c>
      <c r="L1312" s="79">
        <v>1</v>
      </c>
      <c r="M1312" s="34"/>
      <c r="N1312" s="35">
        <f t="shared" si="100"/>
        <v>78.73243196196556</v>
      </c>
      <c r="O1312" s="35">
        <f t="shared" si="101"/>
        <v>27267.891835435868</v>
      </c>
      <c r="P1312" s="35">
        <f t="shared" si="104"/>
        <v>48.988514522052483</v>
      </c>
      <c r="Q1312" s="35">
        <f t="shared" si="102"/>
        <v>23698.621742646297</v>
      </c>
      <c r="S1312" s="112">
        <v>17177</v>
      </c>
      <c r="T1312" s="35">
        <v>31423.27</v>
      </c>
    </row>
    <row r="1313" spans="1:20" x14ac:dyDescent="0.25">
      <c r="A1313" s="112" t="s">
        <v>1597</v>
      </c>
      <c r="B1313" s="79">
        <v>5814.5</v>
      </c>
      <c r="C1313" s="86">
        <f t="shared" si="103"/>
        <v>31010.195674562307</v>
      </c>
      <c r="D1313" s="79">
        <v>35300</v>
      </c>
      <c r="E1313" s="79">
        <v>236</v>
      </c>
      <c r="F1313" s="79">
        <v>1706</v>
      </c>
      <c r="G1313" s="79">
        <v>530100</v>
      </c>
      <c r="H1313" s="79" t="s">
        <v>1027</v>
      </c>
      <c r="I1313" s="79" t="s">
        <v>85</v>
      </c>
      <c r="J1313" s="79">
        <v>0</v>
      </c>
      <c r="K1313" s="79">
        <v>0</v>
      </c>
      <c r="L1313" s="79">
        <v>1</v>
      </c>
      <c r="M1313" s="34"/>
      <c r="N1313" s="35">
        <f t="shared" si="100"/>
        <v>61.67179383576029</v>
      </c>
      <c r="O1313" s="35">
        <f t="shared" si="101"/>
        <v>25220.615260291233</v>
      </c>
      <c r="P1313" s="35">
        <f t="shared" si="104"/>
        <v>38.373126456752544</v>
      </c>
      <c r="Q1313" s="35">
        <f t="shared" si="102"/>
        <v>22424.775174810304</v>
      </c>
      <c r="S1313" s="112">
        <v>17187</v>
      </c>
      <c r="T1313" s="35">
        <v>31431.19</v>
      </c>
    </row>
    <row r="1314" spans="1:20" x14ac:dyDescent="0.25">
      <c r="A1314" s="112" t="s">
        <v>1598</v>
      </c>
      <c r="B1314" s="79">
        <v>7749</v>
      </c>
      <c r="C1314" s="86">
        <f t="shared" si="103"/>
        <v>32701.462954223691</v>
      </c>
      <c r="D1314" s="79">
        <v>36800</v>
      </c>
      <c r="E1314" s="79">
        <v>236</v>
      </c>
      <c r="F1314" s="79">
        <v>1883</v>
      </c>
      <c r="G1314" s="79">
        <v>530400</v>
      </c>
      <c r="H1314" s="79" t="s">
        <v>1027</v>
      </c>
      <c r="I1314" s="79" t="s">
        <v>85</v>
      </c>
      <c r="J1314" s="79">
        <v>0</v>
      </c>
      <c r="K1314" s="79">
        <v>0</v>
      </c>
      <c r="L1314" s="79">
        <v>1</v>
      </c>
      <c r="M1314" s="34"/>
      <c r="N1314" s="35">
        <f t="shared" si="100"/>
        <v>82.190167758759401</v>
      </c>
      <c r="O1314" s="35">
        <f t="shared" si="101"/>
        <v>27682.820131051129</v>
      </c>
      <c r="P1314" s="35">
        <f t="shared" si="104"/>
        <v>51.139970231898786</v>
      </c>
      <c r="Q1314" s="35">
        <f t="shared" si="102"/>
        <v>23956.796427827852</v>
      </c>
      <c r="S1314" s="112">
        <v>17199</v>
      </c>
      <c r="T1314" s="35">
        <v>31440.69</v>
      </c>
    </row>
    <row r="1315" spans="1:20" x14ac:dyDescent="0.25">
      <c r="A1315" s="112" t="s">
        <v>1599</v>
      </c>
      <c r="B1315" s="79">
        <v>10500</v>
      </c>
      <c r="C1315" s="86">
        <f t="shared" si="103"/>
        <v>33513.25301204819</v>
      </c>
      <c r="D1315" s="79">
        <v>36600</v>
      </c>
      <c r="E1315" s="79">
        <v>70</v>
      </c>
      <c r="F1315" s="79">
        <v>760</v>
      </c>
      <c r="G1315" s="79">
        <v>530900</v>
      </c>
      <c r="H1315" s="79" t="s">
        <v>1027</v>
      </c>
      <c r="I1315" s="79" t="s">
        <v>85</v>
      </c>
      <c r="J1315" s="79">
        <v>0</v>
      </c>
      <c r="K1315" s="79">
        <v>0</v>
      </c>
      <c r="L1315" s="79">
        <v>1</v>
      </c>
      <c r="M1315" s="34"/>
      <c r="N1315" s="35">
        <f t="shared" si="100"/>
        <v>111.368791001029</v>
      </c>
      <c r="O1315" s="35">
        <f t="shared" si="101"/>
        <v>31184.25492012348</v>
      </c>
      <c r="P1315" s="35">
        <f t="shared" si="104"/>
        <v>69.295352617749018</v>
      </c>
      <c r="Q1315" s="35">
        <f t="shared" si="102"/>
        <v>26135.442314129883</v>
      </c>
      <c r="S1315" s="112">
        <v>17200</v>
      </c>
      <c r="T1315" s="35">
        <v>31441.49</v>
      </c>
    </row>
    <row r="1316" spans="1:20" x14ac:dyDescent="0.25">
      <c r="A1316" s="112" t="s">
        <v>946</v>
      </c>
      <c r="B1316" s="79">
        <v>12000</v>
      </c>
      <c r="C1316" s="86">
        <f t="shared" si="103"/>
        <v>52430.769230769234</v>
      </c>
      <c r="D1316" s="79">
        <v>56800</v>
      </c>
      <c r="E1316" s="79">
        <v>31</v>
      </c>
      <c r="F1316" s="79">
        <v>372</v>
      </c>
      <c r="G1316" s="79">
        <v>531000</v>
      </c>
      <c r="H1316" s="79" t="s">
        <v>268</v>
      </c>
      <c r="I1316" s="79" t="s">
        <v>85</v>
      </c>
      <c r="J1316" s="79">
        <v>0</v>
      </c>
      <c r="K1316" s="79">
        <v>0</v>
      </c>
      <c r="L1316" s="79">
        <v>1</v>
      </c>
      <c r="M1316" s="34"/>
      <c r="N1316" s="35">
        <f t="shared" si="100"/>
        <v>127.27861828689028</v>
      </c>
      <c r="O1316" s="35">
        <f t="shared" si="101"/>
        <v>33093.434194426838</v>
      </c>
      <c r="P1316" s="35">
        <f t="shared" si="104"/>
        <v>79.1946887059989</v>
      </c>
      <c r="Q1316" s="35">
        <f t="shared" si="102"/>
        <v>27323.362644719869</v>
      </c>
      <c r="S1316" s="112">
        <v>17250</v>
      </c>
      <c r="T1316" s="35">
        <v>31481.08</v>
      </c>
    </row>
    <row r="1317" spans="1:20" x14ac:dyDescent="0.25">
      <c r="A1317" s="112" t="s">
        <v>1600</v>
      </c>
      <c r="B1317" s="79">
        <v>3695</v>
      </c>
      <c r="C1317" s="86">
        <f t="shared" si="103"/>
        <v>25022.144112478032</v>
      </c>
      <c r="D1317" s="79">
        <v>29600</v>
      </c>
      <c r="E1317" s="79">
        <v>264</v>
      </c>
      <c r="F1317" s="79">
        <v>1443</v>
      </c>
      <c r="G1317" s="79">
        <v>531300</v>
      </c>
      <c r="H1317" s="79" t="s">
        <v>1027</v>
      </c>
      <c r="I1317" s="79" t="s">
        <v>85</v>
      </c>
      <c r="J1317" s="79">
        <v>0</v>
      </c>
      <c r="K1317" s="79">
        <v>0</v>
      </c>
      <c r="L1317" s="79">
        <v>1</v>
      </c>
      <c r="M1317" s="34"/>
      <c r="N1317" s="35">
        <f t="shared" si="100"/>
        <v>39.191207880838299</v>
      </c>
      <c r="O1317" s="35">
        <f t="shared" si="101"/>
        <v>22522.944945700598</v>
      </c>
      <c r="P1317" s="35">
        <f t="shared" si="104"/>
        <v>24.385364564055489</v>
      </c>
      <c r="Q1317" s="35">
        <f t="shared" si="102"/>
        <v>20746.243747686658</v>
      </c>
      <c r="S1317" s="112">
        <v>17261</v>
      </c>
      <c r="T1317" s="35">
        <v>31489.8</v>
      </c>
    </row>
    <row r="1318" spans="1:20" x14ac:dyDescent="0.25">
      <c r="A1318" s="112" t="s">
        <v>1601</v>
      </c>
      <c r="B1318" s="79">
        <v>4750</v>
      </c>
      <c r="C1318" s="86">
        <f t="shared" si="103"/>
        <v>23899.594813614262</v>
      </c>
      <c r="D1318" s="79">
        <v>29700</v>
      </c>
      <c r="E1318" s="79">
        <v>241</v>
      </c>
      <c r="F1318" s="79">
        <v>993</v>
      </c>
      <c r="G1318" s="79">
        <v>531800</v>
      </c>
      <c r="H1318" s="79" t="s">
        <v>1027</v>
      </c>
      <c r="I1318" s="79" t="s">
        <v>85</v>
      </c>
      <c r="J1318" s="79">
        <v>0</v>
      </c>
      <c r="K1318" s="79">
        <v>0</v>
      </c>
      <c r="L1318" s="79">
        <v>1</v>
      </c>
      <c r="M1318" s="34"/>
      <c r="N1318" s="35">
        <f t="shared" si="100"/>
        <v>50.381119738560741</v>
      </c>
      <c r="O1318" s="35">
        <f t="shared" si="101"/>
        <v>23865.734368627287</v>
      </c>
      <c r="P1318" s="35">
        <f t="shared" si="104"/>
        <v>31.347897612791225</v>
      </c>
      <c r="Q1318" s="35">
        <f t="shared" si="102"/>
        <v>21581.747713534947</v>
      </c>
      <c r="S1318" s="112">
        <v>17300</v>
      </c>
      <c r="T1318" s="35">
        <v>31520.68</v>
      </c>
    </row>
    <row r="1319" spans="1:20" x14ac:dyDescent="0.25">
      <c r="A1319" s="112" t="s">
        <v>1602</v>
      </c>
      <c r="B1319" s="79">
        <v>5500</v>
      </c>
      <c r="C1319" s="86">
        <f t="shared" si="103"/>
        <v>24868.020784128483</v>
      </c>
      <c r="D1319" s="79">
        <v>31600</v>
      </c>
      <c r="E1319" s="79">
        <v>451</v>
      </c>
      <c r="F1319" s="79">
        <v>1666</v>
      </c>
      <c r="G1319" s="79">
        <v>532000</v>
      </c>
      <c r="H1319" s="79" t="s">
        <v>1027</v>
      </c>
      <c r="I1319" s="79" t="s">
        <v>85</v>
      </c>
      <c r="J1319" s="79">
        <v>0</v>
      </c>
      <c r="K1319" s="79">
        <v>0</v>
      </c>
      <c r="L1319" s="79">
        <v>1</v>
      </c>
      <c r="M1319" s="34"/>
      <c r="N1319" s="35">
        <f t="shared" si="100"/>
        <v>58.336033381491376</v>
      </c>
      <c r="O1319" s="35">
        <f t="shared" si="101"/>
        <v>24820.324005778966</v>
      </c>
      <c r="P1319" s="35">
        <f t="shared" si="104"/>
        <v>36.297565656916156</v>
      </c>
      <c r="Q1319" s="35">
        <f t="shared" si="102"/>
        <v>22175.70787882994</v>
      </c>
      <c r="S1319" s="112">
        <v>17340</v>
      </c>
      <c r="T1319" s="35">
        <v>31552.36</v>
      </c>
    </row>
    <row r="1320" spans="1:20" x14ac:dyDescent="0.25">
      <c r="A1320" s="112" t="s">
        <v>1603</v>
      </c>
      <c r="B1320" s="79">
        <v>7500</v>
      </c>
      <c r="C1320" s="86">
        <f t="shared" si="103"/>
        <v>28738.019169329073</v>
      </c>
      <c r="D1320" s="79">
        <v>35000</v>
      </c>
      <c r="E1320" s="79">
        <v>56</v>
      </c>
      <c r="F1320" s="79">
        <v>257</v>
      </c>
      <c r="G1320" s="79">
        <v>533900</v>
      </c>
      <c r="H1320" s="79" t="s">
        <v>1027</v>
      </c>
      <c r="I1320" s="79" t="s">
        <v>85</v>
      </c>
      <c r="J1320" s="79">
        <v>0</v>
      </c>
      <c r="K1320" s="79">
        <v>0</v>
      </c>
      <c r="L1320" s="79">
        <v>1</v>
      </c>
      <c r="M1320" s="34"/>
      <c r="N1320" s="35">
        <f t="shared" si="100"/>
        <v>79.549136429306429</v>
      </c>
      <c r="O1320" s="35">
        <f t="shared" si="101"/>
        <v>27365.89637151677</v>
      </c>
      <c r="P1320" s="35">
        <f t="shared" si="104"/>
        <v>49.496680441249303</v>
      </c>
      <c r="Q1320" s="35">
        <f t="shared" si="102"/>
        <v>23759.601652949917</v>
      </c>
      <c r="S1320" s="112">
        <v>17375</v>
      </c>
      <c r="T1320" s="35">
        <v>31580.080000000002</v>
      </c>
    </row>
    <row r="1321" spans="1:20" x14ac:dyDescent="0.25">
      <c r="A1321" s="112" t="s">
        <v>1604</v>
      </c>
      <c r="B1321" s="79">
        <v>9000</v>
      </c>
      <c r="C1321" s="86">
        <f t="shared" si="103"/>
        <v>34401.122019635346</v>
      </c>
      <c r="D1321" s="79">
        <v>43800</v>
      </c>
      <c r="E1321" s="79">
        <v>153</v>
      </c>
      <c r="F1321" s="79">
        <v>560</v>
      </c>
      <c r="G1321" s="79">
        <v>537300</v>
      </c>
      <c r="H1321" s="79" t="s">
        <v>1027</v>
      </c>
      <c r="I1321" s="79" t="s">
        <v>83</v>
      </c>
      <c r="J1321" s="79">
        <v>0</v>
      </c>
      <c r="K1321" s="79">
        <v>0</v>
      </c>
      <c r="L1321" s="79">
        <v>1</v>
      </c>
      <c r="M1321" s="34"/>
      <c r="N1321" s="35">
        <f t="shared" si="100"/>
        <v>95.458963715167712</v>
      </c>
      <c r="O1321" s="35">
        <f t="shared" si="101"/>
        <v>29275.075645820125</v>
      </c>
      <c r="P1321" s="35">
        <f t="shared" si="104"/>
        <v>59.396016529499171</v>
      </c>
      <c r="Q1321" s="35">
        <f t="shared" si="102"/>
        <v>24947.5219835399</v>
      </c>
      <c r="S1321" s="112">
        <v>17404</v>
      </c>
      <c r="T1321" s="35">
        <v>31603.040000000001</v>
      </c>
    </row>
    <row r="1322" spans="1:20" x14ac:dyDescent="0.25">
      <c r="A1322" s="112" t="s">
        <v>1605</v>
      </c>
      <c r="B1322" s="79">
        <v>4500</v>
      </c>
      <c r="C1322" s="86">
        <f t="shared" si="103"/>
        <v>22832.444202504084</v>
      </c>
      <c r="D1322" s="79">
        <v>29600</v>
      </c>
      <c r="E1322" s="79">
        <v>420</v>
      </c>
      <c r="F1322" s="79">
        <v>1417</v>
      </c>
      <c r="G1322" s="79">
        <v>537800</v>
      </c>
      <c r="H1322" s="79" t="s">
        <v>1027</v>
      </c>
      <c r="I1322" s="79" t="s">
        <v>85</v>
      </c>
      <c r="J1322" s="79">
        <v>0</v>
      </c>
      <c r="K1322" s="79">
        <v>0</v>
      </c>
      <c r="L1322" s="79">
        <v>1</v>
      </c>
      <c r="M1322" s="34"/>
      <c r="N1322" s="35">
        <f t="shared" si="100"/>
        <v>47.729481857583856</v>
      </c>
      <c r="O1322" s="35">
        <f t="shared" si="101"/>
        <v>23547.537822910061</v>
      </c>
      <c r="P1322" s="35">
        <f t="shared" si="104"/>
        <v>29.698008264749586</v>
      </c>
      <c r="Q1322" s="35">
        <f t="shared" si="102"/>
        <v>21383.760991769952</v>
      </c>
      <c r="S1322" s="112">
        <v>17450</v>
      </c>
      <c r="T1322" s="35">
        <v>31639.47</v>
      </c>
    </row>
    <row r="1323" spans="1:20" x14ac:dyDescent="0.25">
      <c r="A1323" s="112" t="s">
        <v>1606</v>
      </c>
      <c r="B1323" s="79">
        <v>4774.5</v>
      </c>
      <c r="C1323" s="86">
        <f t="shared" si="103"/>
        <v>30577.272727272728</v>
      </c>
      <c r="D1323" s="79">
        <v>34300</v>
      </c>
      <c r="E1323" s="79">
        <v>117</v>
      </c>
      <c r="F1323" s="79">
        <v>961</v>
      </c>
      <c r="G1323" s="79">
        <v>538000</v>
      </c>
      <c r="H1323" s="79" t="s">
        <v>1027</v>
      </c>
      <c r="I1323" s="79" t="s">
        <v>85</v>
      </c>
      <c r="J1323" s="79">
        <v>0</v>
      </c>
      <c r="K1323" s="79">
        <v>0</v>
      </c>
      <c r="L1323" s="79">
        <v>1</v>
      </c>
      <c r="M1323" s="34"/>
      <c r="N1323" s="35">
        <f t="shared" si="100"/>
        <v>50.640980250896476</v>
      </c>
      <c r="O1323" s="35">
        <f t="shared" si="101"/>
        <v>23896.917630107579</v>
      </c>
      <c r="P1323" s="35">
        <f t="shared" si="104"/>
        <v>31.509586768899307</v>
      </c>
      <c r="Q1323" s="35">
        <f t="shared" si="102"/>
        <v>21601.150412267918</v>
      </c>
      <c r="S1323" s="112">
        <v>17457</v>
      </c>
      <c r="T1323" s="35">
        <v>31645.02</v>
      </c>
    </row>
    <row r="1324" spans="1:20" x14ac:dyDescent="0.25">
      <c r="A1324" s="112" t="s">
        <v>1607</v>
      </c>
      <c r="B1324" s="79">
        <v>4500</v>
      </c>
      <c r="C1324" s="86">
        <f t="shared" si="103"/>
        <v>26298.850574712644</v>
      </c>
      <c r="D1324" s="79">
        <v>31200</v>
      </c>
      <c r="E1324" s="79">
        <v>82</v>
      </c>
      <c r="F1324" s="79">
        <v>440</v>
      </c>
      <c r="G1324" s="79">
        <v>538400</v>
      </c>
      <c r="H1324" s="79" t="s">
        <v>1027</v>
      </c>
      <c r="I1324" s="79" t="s">
        <v>85</v>
      </c>
      <c r="J1324" s="79">
        <v>0</v>
      </c>
      <c r="K1324" s="79">
        <v>0</v>
      </c>
      <c r="L1324" s="79">
        <v>1</v>
      </c>
      <c r="M1324" s="34"/>
      <c r="N1324" s="35">
        <f t="shared" si="100"/>
        <v>47.729481857583856</v>
      </c>
      <c r="O1324" s="35">
        <f t="shared" si="101"/>
        <v>23547.537822910061</v>
      </c>
      <c r="P1324" s="35">
        <f t="shared" si="104"/>
        <v>29.698008264749586</v>
      </c>
      <c r="Q1324" s="35">
        <f t="shared" si="102"/>
        <v>21383.760991769952</v>
      </c>
      <c r="S1324" s="112">
        <v>17490</v>
      </c>
      <c r="T1324" s="35">
        <v>31671.15</v>
      </c>
    </row>
    <row r="1325" spans="1:20" x14ac:dyDescent="0.25">
      <c r="A1325" s="112" t="s">
        <v>1608</v>
      </c>
      <c r="B1325" s="79">
        <v>5250</v>
      </c>
      <c r="C1325" s="86">
        <f t="shared" si="103"/>
        <v>32053.43347639485</v>
      </c>
      <c r="D1325" s="79">
        <v>36700</v>
      </c>
      <c r="E1325" s="79">
        <v>118</v>
      </c>
      <c r="F1325" s="79">
        <v>814</v>
      </c>
      <c r="G1325" s="79">
        <v>538700</v>
      </c>
      <c r="H1325" s="79" t="s">
        <v>1027</v>
      </c>
      <c r="I1325" s="79" t="s">
        <v>85</v>
      </c>
      <c r="J1325" s="79">
        <v>0</v>
      </c>
      <c r="K1325" s="79">
        <v>0</v>
      </c>
      <c r="L1325" s="79">
        <v>1</v>
      </c>
      <c r="M1325" s="34"/>
      <c r="N1325" s="35">
        <f t="shared" si="100"/>
        <v>55.684395500514498</v>
      </c>
      <c r="O1325" s="35">
        <f t="shared" si="101"/>
        <v>24502.12746006174</v>
      </c>
      <c r="P1325" s="35">
        <f t="shared" si="104"/>
        <v>34.647676308874509</v>
      </c>
      <c r="Q1325" s="35">
        <f t="shared" si="102"/>
        <v>21977.721157064942</v>
      </c>
      <c r="S1325" s="112">
        <v>17495</v>
      </c>
      <c r="T1325" s="35">
        <v>31675.11</v>
      </c>
    </row>
    <row r="1326" spans="1:20" x14ac:dyDescent="0.25">
      <c r="A1326" s="112" t="s">
        <v>1609</v>
      </c>
      <c r="B1326" s="79">
        <v>4811.5</v>
      </c>
      <c r="C1326" s="86">
        <f t="shared" si="103"/>
        <v>26921.384928716903</v>
      </c>
      <c r="D1326" s="79">
        <v>32800</v>
      </c>
      <c r="E1326" s="79">
        <v>176</v>
      </c>
      <c r="F1326" s="79">
        <v>806</v>
      </c>
      <c r="G1326" s="79">
        <v>539000</v>
      </c>
      <c r="H1326" s="79" t="s">
        <v>1027</v>
      </c>
      <c r="I1326" s="79" t="s">
        <v>85</v>
      </c>
      <c r="J1326" s="79">
        <v>0</v>
      </c>
      <c r="K1326" s="79">
        <v>0</v>
      </c>
      <c r="L1326" s="79">
        <v>1</v>
      </c>
      <c r="M1326" s="34"/>
      <c r="N1326" s="35">
        <f t="shared" si="100"/>
        <v>51.033422657281044</v>
      </c>
      <c r="O1326" s="35">
        <f t="shared" si="101"/>
        <v>23944.010718873724</v>
      </c>
      <c r="P1326" s="35">
        <f t="shared" si="104"/>
        <v>31.753770392409471</v>
      </c>
      <c r="Q1326" s="35">
        <f t="shared" si="102"/>
        <v>21630.452447089137</v>
      </c>
      <c r="S1326" s="112">
        <v>17500</v>
      </c>
      <c r="T1326" s="35">
        <v>31679.07</v>
      </c>
    </row>
    <row r="1327" spans="1:20" x14ac:dyDescent="0.25">
      <c r="A1327" s="112" t="s">
        <v>3292</v>
      </c>
      <c r="B1327" s="79">
        <v>9500</v>
      </c>
      <c r="C1327" s="86">
        <f t="shared" si="103"/>
        <v>23363.498098859316</v>
      </c>
      <c r="D1327" s="79">
        <v>29400</v>
      </c>
      <c r="E1327" s="79">
        <v>54</v>
      </c>
      <c r="F1327" s="79">
        <v>209</v>
      </c>
      <c r="G1327" s="79">
        <v>542900</v>
      </c>
      <c r="H1327" s="79" t="s">
        <v>1027</v>
      </c>
      <c r="I1327" s="79" t="s">
        <v>89</v>
      </c>
      <c r="J1327" s="79">
        <v>0</v>
      </c>
      <c r="K1327" s="79">
        <v>0</v>
      </c>
      <c r="L1327" s="79">
        <v>1</v>
      </c>
      <c r="M1327" s="34"/>
      <c r="N1327" s="35">
        <f t="shared" si="100"/>
        <v>100.76223947712148</v>
      </c>
      <c r="O1327" s="35">
        <f t="shared" si="101"/>
        <v>29911.468737254578</v>
      </c>
      <c r="P1327" s="35">
        <f t="shared" si="104"/>
        <v>62.695795225582451</v>
      </c>
      <c r="Q1327" s="35">
        <f t="shared" si="102"/>
        <v>25343.495427069895</v>
      </c>
      <c r="S1327" s="112">
        <v>17559</v>
      </c>
      <c r="T1327" s="35">
        <v>31725.8</v>
      </c>
    </row>
    <row r="1328" spans="1:20" x14ac:dyDescent="0.25">
      <c r="A1328" s="112" t="s">
        <v>1610</v>
      </c>
      <c r="B1328" s="79">
        <v>5500</v>
      </c>
      <c r="C1328" s="86">
        <f t="shared" si="103"/>
        <v>28871.365638766521</v>
      </c>
      <c r="D1328" s="79">
        <v>33100</v>
      </c>
      <c r="E1328" s="79">
        <v>29</v>
      </c>
      <c r="F1328" s="79">
        <v>198</v>
      </c>
      <c r="G1328" s="79">
        <v>549900</v>
      </c>
      <c r="H1328" s="79" t="s">
        <v>1027</v>
      </c>
      <c r="I1328" s="79" t="s">
        <v>85</v>
      </c>
      <c r="J1328" s="79">
        <v>0</v>
      </c>
      <c r="K1328" s="79">
        <v>0</v>
      </c>
      <c r="L1328" s="79">
        <v>1</v>
      </c>
      <c r="M1328" s="34"/>
      <c r="N1328" s="35">
        <f t="shared" si="100"/>
        <v>58.336033381491376</v>
      </c>
      <c r="O1328" s="35">
        <f t="shared" si="101"/>
        <v>24820.324005778966</v>
      </c>
      <c r="P1328" s="35">
        <f t="shared" si="104"/>
        <v>36.297565656916156</v>
      </c>
      <c r="Q1328" s="35">
        <f t="shared" si="102"/>
        <v>22175.70787882994</v>
      </c>
      <c r="S1328" s="112">
        <v>17593.5</v>
      </c>
      <c r="T1328" s="35">
        <v>31753.119999999999</v>
      </c>
    </row>
    <row r="1329" spans="1:20" x14ac:dyDescent="0.25">
      <c r="A1329" s="112" t="s">
        <v>1611</v>
      </c>
      <c r="B1329" s="79">
        <v>6726.5</v>
      </c>
      <c r="C1329" s="86">
        <f t="shared" si="103"/>
        <v>35434.426229508194</v>
      </c>
      <c r="D1329" s="79">
        <v>39300</v>
      </c>
      <c r="E1329" s="79">
        <v>36</v>
      </c>
      <c r="F1329" s="79">
        <v>330</v>
      </c>
      <c r="G1329" s="79">
        <v>550000</v>
      </c>
      <c r="H1329" s="79" t="s">
        <v>1027</v>
      </c>
      <c r="I1329" s="79" t="s">
        <v>85</v>
      </c>
      <c r="J1329" s="79">
        <v>0</v>
      </c>
      <c r="K1329" s="79">
        <v>0</v>
      </c>
      <c r="L1329" s="79">
        <v>1</v>
      </c>
      <c r="M1329" s="34"/>
      <c r="N1329" s="35">
        <f t="shared" si="100"/>
        <v>71.344968825563953</v>
      </c>
      <c r="O1329" s="35">
        <f t="shared" si="101"/>
        <v>26381.396259067675</v>
      </c>
      <c r="P1329" s="35">
        <f t="shared" si="104"/>
        <v>44.391922798408466</v>
      </c>
      <c r="Q1329" s="35">
        <f t="shared" si="102"/>
        <v>23147.030735809014</v>
      </c>
      <c r="S1329" s="112">
        <v>17624</v>
      </c>
      <c r="T1329" s="35">
        <v>31777.27</v>
      </c>
    </row>
    <row r="1330" spans="1:20" x14ac:dyDescent="0.25">
      <c r="A1330" s="112" t="s">
        <v>1612</v>
      </c>
      <c r="B1330" s="79">
        <v>5500</v>
      </c>
      <c r="C1330" s="86">
        <f t="shared" si="103"/>
        <v>32787.184115523465</v>
      </c>
      <c r="D1330" s="79">
        <v>38200</v>
      </c>
      <c r="E1330" s="79">
        <v>157</v>
      </c>
      <c r="F1330" s="79">
        <v>951</v>
      </c>
      <c r="G1330" s="79">
        <v>552500</v>
      </c>
      <c r="H1330" s="79" t="s">
        <v>1027</v>
      </c>
      <c r="I1330" s="79" t="s">
        <v>85</v>
      </c>
      <c r="J1330" s="79">
        <v>0</v>
      </c>
      <c r="K1330" s="79">
        <v>0</v>
      </c>
      <c r="L1330" s="79">
        <v>1</v>
      </c>
      <c r="M1330" s="34"/>
      <c r="N1330" s="35">
        <f t="shared" si="100"/>
        <v>58.336033381491376</v>
      </c>
      <c r="O1330" s="35">
        <f t="shared" si="101"/>
        <v>24820.324005778966</v>
      </c>
      <c r="P1330" s="35">
        <f t="shared" si="104"/>
        <v>36.297565656916156</v>
      </c>
      <c r="Q1330" s="35">
        <f t="shared" si="102"/>
        <v>22175.70787882994</v>
      </c>
      <c r="S1330" s="112">
        <v>17625</v>
      </c>
      <c r="T1330" s="35">
        <v>31778.06</v>
      </c>
    </row>
    <row r="1331" spans="1:20" x14ac:dyDescent="0.25">
      <c r="A1331" s="112" t="s">
        <v>1613</v>
      </c>
      <c r="B1331" s="79">
        <v>7600</v>
      </c>
      <c r="C1331" s="86">
        <f t="shared" si="103"/>
        <v>24525</v>
      </c>
      <c r="D1331" s="79">
        <v>30600</v>
      </c>
      <c r="E1331" s="79">
        <v>27</v>
      </c>
      <c r="F1331" s="79">
        <v>109</v>
      </c>
      <c r="G1331" s="79">
        <v>553200</v>
      </c>
      <c r="H1331" s="79" t="s">
        <v>1027</v>
      </c>
      <c r="I1331" s="79" t="s">
        <v>85</v>
      </c>
      <c r="J1331" s="79">
        <v>0</v>
      </c>
      <c r="K1331" s="79">
        <v>0</v>
      </c>
      <c r="L1331" s="79">
        <v>1</v>
      </c>
      <c r="M1331" s="34"/>
      <c r="N1331" s="35">
        <f t="shared" si="100"/>
        <v>80.609791581697181</v>
      </c>
      <c r="O1331" s="35">
        <f t="shared" si="101"/>
        <v>27493.174989803661</v>
      </c>
      <c r="P1331" s="35">
        <f t="shared" si="104"/>
        <v>50.156636180465966</v>
      </c>
      <c r="Q1331" s="35">
        <f t="shared" si="102"/>
        <v>23838.796341655914</v>
      </c>
      <c r="S1331" s="112">
        <v>17646.5</v>
      </c>
      <c r="T1331" s="35">
        <v>31795.09</v>
      </c>
    </row>
    <row r="1332" spans="1:20" x14ac:dyDescent="0.25">
      <c r="A1332" s="112" t="s">
        <v>1614</v>
      </c>
      <c r="B1332" s="79">
        <v>5975</v>
      </c>
      <c r="C1332" s="86">
        <f t="shared" si="103"/>
        <v>35489.247311827959</v>
      </c>
      <c r="D1332" s="79">
        <v>39100</v>
      </c>
      <c r="E1332" s="79">
        <v>146</v>
      </c>
      <c r="F1332" s="79">
        <v>1435</v>
      </c>
      <c r="G1332" s="79">
        <v>553400</v>
      </c>
      <c r="H1332" s="79" t="s">
        <v>1027</v>
      </c>
      <c r="I1332" s="79" t="s">
        <v>85</v>
      </c>
      <c r="J1332" s="79">
        <v>0</v>
      </c>
      <c r="K1332" s="79">
        <v>0</v>
      </c>
      <c r="L1332" s="79">
        <v>1</v>
      </c>
      <c r="M1332" s="34"/>
      <c r="N1332" s="35">
        <f t="shared" si="100"/>
        <v>63.374145355347451</v>
      </c>
      <c r="O1332" s="35">
        <f t="shared" si="101"/>
        <v>25424.897442641693</v>
      </c>
      <c r="P1332" s="35">
        <f t="shared" si="104"/>
        <v>39.432355418195279</v>
      </c>
      <c r="Q1332" s="35">
        <f t="shared" si="102"/>
        <v>22551.882650183434</v>
      </c>
      <c r="S1332" s="112">
        <v>17650</v>
      </c>
      <c r="T1332" s="35">
        <v>31797.86</v>
      </c>
    </row>
    <row r="1333" spans="1:20" x14ac:dyDescent="0.25">
      <c r="A1333" s="112" t="s">
        <v>1615</v>
      </c>
      <c r="B1333" s="79">
        <v>8250</v>
      </c>
      <c r="C1333" s="86">
        <f t="shared" si="103"/>
        <v>32576.684740511231</v>
      </c>
      <c r="D1333" s="79">
        <v>36100</v>
      </c>
      <c r="E1333" s="79">
        <v>126</v>
      </c>
      <c r="F1333" s="79">
        <v>1165</v>
      </c>
      <c r="G1333" s="79">
        <v>553700</v>
      </c>
      <c r="H1333" s="79" t="s">
        <v>1027</v>
      </c>
      <c r="I1333" s="79" t="s">
        <v>85</v>
      </c>
      <c r="J1333" s="79">
        <v>0</v>
      </c>
      <c r="K1333" s="79">
        <v>0</v>
      </c>
      <c r="L1333" s="79">
        <v>1</v>
      </c>
      <c r="M1333" s="34"/>
      <c r="N1333" s="35">
        <f t="shared" si="100"/>
        <v>87.504050072237064</v>
      </c>
      <c r="O1333" s="35">
        <f t="shared" si="101"/>
        <v>28320.486008668449</v>
      </c>
      <c r="P1333" s="35">
        <f t="shared" si="104"/>
        <v>54.446348485374237</v>
      </c>
      <c r="Q1333" s="35">
        <f t="shared" si="102"/>
        <v>24353.561818244907</v>
      </c>
      <c r="S1333" s="112">
        <v>17654</v>
      </c>
      <c r="T1333" s="35">
        <v>31801.03</v>
      </c>
    </row>
    <row r="1334" spans="1:20" x14ac:dyDescent="0.25">
      <c r="A1334" s="112" t="s">
        <v>1616</v>
      </c>
      <c r="B1334" s="79">
        <v>8416</v>
      </c>
      <c r="C1334" s="86">
        <f t="shared" si="103"/>
        <v>33947.10860366714</v>
      </c>
      <c r="D1334" s="79">
        <v>37000</v>
      </c>
      <c r="E1334" s="79">
        <v>117</v>
      </c>
      <c r="F1334" s="79">
        <v>1301</v>
      </c>
      <c r="G1334" s="79">
        <v>554400</v>
      </c>
      <c r="H1334" s="79" t="s">
        <v>1027</v>
      </c>
      <c r="I1334" s="79" t="s">
        <v>85</v>
      </c>
      <c r="J1334" s="79">
        <v>0</v>
      </c>
      <c r="K1334" s="79">
        <v>0</v>
      </c>
      <c r="L1334" s="79">
        <v>1</v>
      </c>
      <c r="M1334" s="34"/>
      <c r="N1334" s="35">
        <f t="shared" si="100"/>
        <v>89.264737625205726</v>
      </c>
      <c r="O1334" s="35">
        <f t="shared" si="101"/>
        <v>28531.768515024687</v>
      </c>
      <c r="P1334" s="35">
        <f t="shared" si="104"/>
        <v>55.541875012473888</v>
      </c>
      <c r="Q1334" s="35">
        <f t="shared" si="102"/>
        <v>24485.025001496866</v>
      </c>
      <c r="S1334" s="112">
        <v>17662.5</v>
      </c>
      <c r="T1334" s="35">
        <v>31807.759999999998</v>
      </c>
    </row>
    <row r="1335" spans="1:20" x14ac:dyDescent="0.25">
      <c r="A1335" s="112" t="s">
        <v>1617</v>
      </c>
      <c r="B1335" s="79">
        <v>6500</v>
      </c>
      <c r="C1335" s="86">
        <f t="shared" si="103"/>
        <v>31241.189931350113</v>
      </c>
      <c r="D1335" s="79">
        <v>36700</v>
      </c>
      <c r="E1335" s="79">
        <v>260</v>
      </c>
      <c r="F1335" s="79">
        <v>1488</v>
      </c>
      <c r="G1335" s="79">
        <v>575700</v>
      </c>
      <c r="H1335" s="79" t="s">
        <v>1027</v>
      </c>
      <c r="I1335" s="79" t="s">
        <v>85</v>
      </c>
      <c r="J1335" s="79">
        <v>0</v>
      </c>
      <c r="K1335" s="79">
        <v>0</v>
      </c>
      <c r="L1335" s="79">
        <v>1</v>
      </c>
      <c r="M1335" s="34"/>
      <c r="N1335" s="35">
        <f t="shared" si="100"/>
        <v>68.942584905398903</v>
      </c>
      <c r="O1335" s="35">
        <f t="shared" si="101"/>
        <v>26093.110188647868</v>
      </c>
      <c r="P1335" s="35">
        <f t="shared" si="104"/>
        <v>42.897123049082737</v>
      </c>
      <c r="Q1335" s="35">
        <f t="shared" si="102"/>
        <v>22967.654765889929</v>
      </c>
      <c r="S1335" s="112">
        <v>17682</v>
      </c>
      <c r="T1335" s="35">
        <v>31823.200000000001</v>
      </c>
    </row>
    <row r="1336" spans="1:20" x14ac:dyDescent="0.25">
      <c r="A1336" s="112" t="s">
        <v>97</v>
      </c>
      <c r="B1336" s="79">
        <v>14190</v>
      </c>
      <c r="C1336" s="86">
        <f t="shared" si="103"/>
        <v>44534.794520547948</v>
      </c>
      <c r="D1336" s="79">
        <v>52100</v>
      </c>
      <c r="E1336" s="79">
        <v>53</v>
      </c>
      <c r="F1336" s="79">
        <v>312</v>
      </c>
      <c r="G1336" s="79">
        <v>613600</v>
      </c>
      <c r="H1336" s="79" t="s">
        <v>82</v>
      </c>
      <c r="I1336" s="79" t="s">
        <v>85</v>
      </c>
      <c r="J1336" s="79">
        <v>0</v>
      </c>
      <c r="K1336" s="79">
        <v>0</v>
      </c>
      <c r="L1336" s="79">
        <v>1</v>
      </c>
      <c r="M1336" s="34"/>
      <c r="N1336" s="35">
        <f t="shared" si="100"/>
        <v>150.50696612424775</v>
      </c>
      <c r="O1336" s="35">
        <f t="shared" si="101"/>
        <v>35880.83593490973</v>
      </c>
      <c r="P1336" s="35">
        <f t="shared" si="104"/>
        <v>93.647719394843691</v>
      </c>
      <c r="Q1336" s="35">
        <f t="shared" si="102"/>
        <v>29057.726327381242</v>
      </c>
      <c r="S1336" s="112">
        <v>17703</v>
      </c>
      <c r="T1336" s="35">
        <v>31839.84</v>
      </c>
    </row>
    <row r="1337" spans="1:20" x14ac:dyDescent="0.25">
      <c r="A1337" s="112" t="s">
        <v>947</v>
      </c>
      <c r="B1337" s="79">
        <v>18651.5</v>
      </c>
      <c r="C1337" s="86">
        <f t="shared" si="103"/>
        <v>50469.298245614038</v>
      </c>
      <c r="D1337" s="79">
        <v>55500</v>
      </c>
      <c r="E1337" s="79">
        <v>31</v>
      </c>
      <c r="F1337" s="79">
        <v>311</v>
      </c>
      <c r="G1337" s="79">
        <v>662200</v>
      </c>
      <c r="H1337" s="79" t="s">
        <v>268</v>
      </c>
      <c r="I1337" s="79" t="s">
        <v>83</v>
      </c>
      <c r="J1337" s="79">
        <v>0</v>
      </c>
      <c r="K1337" s="79">
        <v>0</v>
      </c>
      <c r="L1337" s="79">
        <v>1</v>
      </c>
      <c r="M1337" s="34"/>
      <c r="N1337" s="35">
        <f t="shared" si="100"/>
        <v>197.82809574816116</v>
      </c>
      <c r="O1337" s="35">
        <f t="shared" si="101"/>
        <v>41559.37148977934</v>
      </c>
      <c r="P1337" s="35">
        <f t="shared" si="104"/>
        <v>123.09164469999486</v>
      </c>
      <c r="Q1337" s="35">
        <f t="shared" si="102"/>
        <v>32590.997363999384</v>
      </c>
      <c r="S1337" s="112">
        <v>17706.5</v>
      </c>
      <c r="T1337" s="35">
        <v>31842.61</v>
      </c>
    </row>
    <row r="1338" spans="1:20" x14ac:dyDescent="0.25">
      <c r="A1338" s="112" t="s">
        <v>1618</v>
      </c>
      <c r="B1338" s="79">
        <v>4750</v>
      </c>
      <c r="C1338" s="86">
        <f t="shared" si="103"/>
        <v>32262.139466958743</v>
      </c>
      <c r="D1338" s="79">
        <v>39100</v>
      </c>
      <c r="E1338" s="79">
        <v>479</v>
      </c>
      <c r="F1338" s="79">
        <v>2260</v>
      </c>
      <c r="G1338" s="79">
        <v>665600</v>
      </c>
      <c r="H1338" s="79" t="s">
        <v>1027</v>
      </c>
      <c r="I1338" s="79" t="s">
        <v>85</v>
      </c>
      <c r="J1338" s="79">
        <v>0</v>
      </c>
      <c r="K1338" s="79">
        <v>0</v>
      </c>
      <c r="L1338" s="79">
        <v>1</v>
      </c>
      <c r="M1338" s="34"/>
      <c r="N1338" s="35">
        <f t="shared" si="100"/>
        <v>50.381119738560741</v>
      </c>
      <c r="O1338" s="35">
        <f t="shared" si="101"/>
        <v>23865.734368627287</v>
      </c>
      <c r="P1338" s="35">
        <f t="shared" si="104"/>
        <v>31.347897612791225</v>
      </c>
      <c r="Q1338" s="35">
        <f t="shared" si="102"/>
        <v>21581.747713534947</v>
      </c>
      <c r="S1338" s="112">
        <v>17724.5</v>
      </c>
      <c r="T1338" s="35">
        <v>31856.86</v>
      </c>
    </row>
    <row r="1339" spans="1:20" x14ac:dyDescent="0.25">
      <c r="A1339" s="112" t="s">
        <v>948</v>
      </c>
      <c r="B1339" s="79">
        <v>15732.5</v>
      </c>
      <c r="C1339" s="86">
        <f t="shared" si="103"/>
        <v>43288.643533123031</v>
      </c>
      <c r="D1339" s="79">
        <v>49900</v>
      </c>
      <c r="E1339" s="79">
        <v>42</v>
      </c>
      <c r="F1339" s="79">
        <v>275</v>
      </c>
      <c r="G1339" s="79">
        <v>673100</v>
      </c>
      <c r="H1339" s="79" t="s">
        <v>268</v>
      </c>
      <c r="I1339" s="79" t="s">
        <v>85</v>
      </c>
      <c r="J1339" s="79">
        <v>0</v>
      </c>
      <c r="K1339" s="79">
        <v>0</v>
      </c>
      <c r="L1339" s="79">
        <v>1</v>
      </c>
      <c r="M1339" s="34"/>
      <c r="N1339" s="35">
        <f t="shared" si="100"/>
        <v>166.86757184987513</v>
      </c>
      <c r="O1339" s="35">
        <f t="shared" si="101"/>
        <v>37844.108621985011</v>
      </c>
      <c r="P1339" s="35">
        <f t="shared" si="104"/>
        <v>103.82753667226062</v>
      </c>
      <c r="Q1339" s="35">
        <f t="shared" si="102"/>
        <v>30279.304400671273</v>
      </c>
      <c r="S1339" s="112">
        <v>17738</v>
      </c>
      <c r="T1339" s="35">
        <v>31867.55</v>
      </c>
    </row>
    <row r="1340" spans="1:20" x14ac:dyDescent="0.25">
      <c r="A1340" s="112" t="s">
        <v>1619</v>
      </c>
      <c r="B1340" s="79">
        <v>3500</v>
      </c>
      <c r="C1340" s="86">
        <f t="shared" si="103"/>
        <v>28842.62835609986</v>
      </c>
      <c r="D1340" s="79">
        <v>33700</v>
      </c>
      <c r="E1340" s="79">
        <v>306</v>
      </c>
      <c r="F1340" s="79">
        <v>1817</v>
      </c>
      <c r="G1340" s="79">
        <v>675300</v>
      </c>
      <c r="H1340" s="79" t="s">
        <v>1027</v>
      </c>
      <c r="I1340" s="79" t="s">
        <v>85</v>
      </c>
      <c r="J1340" s="79">
        <v>0</v>
      </c>
      <c r="K1340" s="79">
        <v>0</v>
      </c>
      <c r="L1340" s="79">
        <v>1</v>
      </c>
      <c r="M1340" s="34"/>
      <c r="N1340" s="35">
        <f t="shared" si="100"/>
        <v>37.122930333676329</v>
      </c>
      <c r="O1340" s="35">
        <f t="shared" si="101"/>
        <v>22274.751640041159</v>
      </c>
      <c r="P1340" s="35">
        <f t="shared" si="104"/>
        <v>23.098450872583008</v>
      </c>
      <c r="Q1340" s="35">
        <f t="shared" si="102"/>
        <v>20591.81410470996</v>
      </c>
      <c r="S1340" s="112">
        <v>17750</v>
      </c>
      <c r="T1340" s="35">
        <v>31877.06</v>
      </c>
    </row>
    <row r="1341" spans="1:20" x14ac:dyDescent="0.25">
      <c r="A1341" s="112" t="s">
        <v>949</v>
      </c>
      <c r="B1341" s="79">
        <v>21500</v>
      </c>
      <c r="C1341" s="86">
        <f t="shared" si="103"/>
        <v>37192.58589511754</v>
      </c>
      <c r="D1341" s="79">
        <v>43300</v>
      </c>
      <c r="E1341" s="79">
        <v>78</v>
      </c>
      <c r="F1341" s="79">
        <v>475</v>
      </c>
      <c r="G1341" s="79">
        <v>677100</v>
      </c>
      <c r="H1341" s="79" t="s">
        <v>268</v>
      </c>
      <c r="I1341" s="79" t="s">
        <v>83</v>
      </c>
      <c r="J1341" s="79">
        <v>0</v>
      </c>
      <c r="K1341" s="79">
        <v>0</v>
      </c>
      <c r="L1341" s="79">
        <v>1</v>
      </c>
      <c r="M1341" s="34"/>
      <c r="N1341" s="35">
        <f t="shared" si="100"/>
        <v>228.04085776401178</v>
      </c>
      <c r="O1341" s="35">
        <f t="shared" si="101"/>
        <v>45184.902931681412</v>
      </c>
      <c r="P1341" s="35">
        <f t="shared" si="104"/>
        <v>141.89048393158134</v>
      </c>
      <c r="Q1341" s="35">
        <f t="shared" si="102"/>
        <v>34846.858071789757</v>
      </c>
      <c r="S1341" s="112">
        <v>17777</v>
      </c>
      <c r="T1341" s="35">
        <v>31898.44</v>
      </c>
    </row>
    <row r="1342" spans="1:20" x14ac:dyDescent="0.25">
      <c r="A1342" s="112" t="s">
        <v>1620</v>
      </c>
      <c r="B1342" s="79">
        <v>6500</v>
      </c>
      <c r="C1342" s="86">
        <f t="shared" si="103"/>
        <v>22156.666666666668</v>
      </c>
      <c r="D1342" s="79">
        <v>28900</v>
      </c>
      <c r="E1342" s="79">
        <v>168</v>
      </c>
      <c r="F1342" s="79">
        <v>552</v>
      </c>
      <c r="G1342" s="79">
        <v>677700</v>
      </c>
      <c r="H1342" s="79" t="s">
        <v>1027</v>
      </c>
      <c r="I1342" s="79" t="s">
        <v>85</v>
      </c>
      <c r="J1342" s="79">
        <v>0</v>
      </c>
      <c r="K1342" s="79">
        <v>0</v>
      </c>
      <c r="L1342" s="79">
        <v>1</v>
      </c>
      <c r="M1342" s="34"/>
      <c r="N1342" s="35">
        <f t="shared" si="100"/>
        <v>68.942584905398903</v>
      </c>
      <c r="O1342" s="35">
        <f t="shared" si="101"/>
        <v>26093.110188647868</v>
      </c>
      <c r="P1342" s="35">
        <f t="shared" si="104"/>
        <v>42.897123049082737</v>
      </c>
      <c r="Q1342" s="35">
        <f t="shared" si="102"/>
        <v>22967.654765889929</v>
      </c>
      <c r="S1342" s="112">
        <v>17797</v>
      </c>
      <c r="T1342" s="35">
        <v>31914.28</v>
      </c>
    </row>
    <row r="1343" spans="1:20" x14ac:dyDescent="0.25">
      <c r="A1343" s="112" t="s">
        <v>1621</v>
      </c>
      <c r="B1343" s="79">
        <v>5500</v>
      </c>
      <c r="C1343" s="86">
        <f t="shared" si="103"/>
        <v>27024.52068617558</v>
      </c>
      <c r="D1343" s="79">
        <v>32700</v>
      </c>
      <c r="E1343" s="79">
        <v>344</v>
      </c>
      <c r="F1343" s="79">
        <v>1638</v>
      </c>
      <c r="G1343" s="79">
        <v>678200</v>
      </c>
      <c r="H1343" s="79" t="s">
        <v>1027</v>
      </c>
      <c r="I1343" s="79" t="s">
        <v>85</v>
      </c>
      <c r="J1343" s="79">
        <v>0</v>
      </c>
      <c r="K1343" s="79">
        <v>0</v>
      </c>
      <c r="L1343" s="79">
        <v>1</v>
      </c>
      <c r="M1343" s="34"/>
      <c r="N1343" s="35">
        <f t="shared" si="100"/>
        <v>58.336033381491376</v>
      </c>
      <c r="O1343" s="35">
        <f t="shared" si="101"/>
        <v>24820.324005778966</v>
      </c>
      <c r="P1343" s="35">
        <f t="shared" si="104"/>
        <v>36.297565656916156</v>
      </c>
      <c r="Q1343" s="35">
        <f t="shared" si="102"/>
        <v>22175.70787882994</v>
      </c>
      <c r="S1343" s="112">
        <v>17833</v>
      </c>
      <c r="T1343" s="35">
        <v>31942.79</v>
      </c>
    </row>
    <row r="1344" spans="1:20" x14ac:dyDescent="0.25">
      <c r="A1344" s="112" t="s">
        <v>1622</v>
      </c>
      <c r="B1344" s="79">
        <v>5500</v>
      </c>
      <c r="C1344" s="86">
        <f t="shared" si="103"/>
        <v>29623.083548664945</v>
      </c>
      <c r="D1344" s="79">
        <v>34600</v>
      </c>
      <c r="E1344" s="79">
        <v>167</v>
      </c>
      <c r="F1344" s="79">
        <v>994</v>
      </c>
      <c r="G1344" s="79">
        <v>678700</v>
      </c>
      <c r="H1344" s="79" t="s">
        <v>1027</v>
      </c>
      <c r="I1344" s="79" t="s">
        <v>85</v>
      </c>
      <c r="J1344" s="79">
        <v>0</v>
      </c>
      <c r="K1344" s="79">
        <v>0</v>
      </c>
      <c r="L1344" s="79">
        <v>1</v>
      </c>
      <c r="M1344" s="34"/>
      <c r="N1344" s="35">
        <f t="shared" si="100"/>
        <v>58.336033381491376</v>
      </c>
      <c r="O1344" s="35">
        <f t="shared" si="101"/>
        <v>24820.324005778966</v>
      </c>
      <c r="P1344" s="35">
        <f t="shared" si="104"/>
        <v>36.297565656916156</v>
      </c>
      <c r="Q1344" s="35">
        <f t="shared" si="102"/>
        <v>22175.70787882994</v>
      </c>
      <c r="S1344" s="112">
        <v>17866</v>
      </c>
      <c r="T1344" s="35">
        <v>31968.92</v>
      </c>
    </row>
    <row r="1345" spans="1:20" x14ac:dyDescent="0.25">
      <c r="A1345" s="112" t="s">
        <v>1623</v>
      </c>
      <c r="B1345" s="79">
        <v>6363</v>
      </c>
      <c r="C1345" s="86">
        <f t="shared" si="103"/>
        <v>27837.728706624606</v>
      </c>
      <c r="D1345" s="79">
        <v>33200</v>
      </c>
      <c r="E1345" s="79">
        <v>256</v>
      </c>
      <c r="F1345" s="79">
        <v>1329</v>
      </c>
      <c r="G1345" s="79">
        <v>678800</v>
      </c>
      <c r="H1345" s="79" t="s">
        <v>1027</v>
      </c>
      <c r="I1345" s="79" t="s">
        <v>85</v>
      </c>
      <c r="J1345" s="79">
        <v>0</v>
      </c>
      <c r="K1345" s="79">
        <v>0</v>
      </c>
      <c r="L1345" s="79">
        <v>1</v>
      </c>
      <c r="M1345" s="34"/>
      <c r="N1345" s="35">
        <f t="shared" si="100"/>
        <v>67.489487346623577</v>
      </c>
      <c r="O1345" s="35">
        <f t="shared" si="101"/>
        <v>25918.738481594828</v>
      </c>
      <c r="P1345" s="35">
        <f t="shared" si="104"/>
        <v>41.992983686355913</v>
      </c>
      <c r="Q1345" s="35">
        <f t="shared" si="102"/>
        <v>22859.158042362709</v>
      </c>
      <c r="S1345" s="112">
        <v>17892.5</v>
      </c>
      <c r="T1345" s="35">
        <v>31989.91</v>
      </c>
    </row>
    <row r="1346" spans="1:20" x14ac:dyDescent="0.25">
      <c r="A1346" s="112" t="s">
        <v>1624</v>
      </c>
      <c r="B1346" s="79">
        <v>5500</v>
      </c>
      <c r="C1346" s="86">
        <f t="shared" si="103"/>
        <v>29850.69008782936</v>
      </c>
      <c r="D1346" s="79">
        <v>37000</v>
      </c>
      <c r="E1346" s="79">
        <v>154</v>
      </c>
      <c r="F1346" s="79">
        <v>643</v>
      </c>
      <c r="G1346" s="79">
        <v>678900</v>
      </c>
      <c r="H1346" s="79" t="s">
        <v>1027</v>
      </c>
      <c r="I1346" s="79" t="s">
        <v>85</v>
      </c>
      <c r="J1346" s="79">
        <v>0</v>
      </c>
      <c r="K1346" s="79">
        <v>0</v>
      </c>
      <c r="L1346" s="79">
        <v>1</v>
      </c>
      <c r="M1346" s="34"/>
      <c r="N1346" s="35">
        <f t="shared" si="100"/>
        <v>58.336033381491376</v>
      </c>
      <c r="O1346" s="35">
        <f t="shared" si="101"/>
        <v>24820.324005778966</v>
      </c>
      <c r="P1346" s="35">
        <f t="shared" si="104"/>
        <v>36.297565656916156</v>
      </c>
      <c r="Q1346" s="35">
        <f t="shared" si="102"/>
        <v>22175.70787882994</v>
      </c>
      <c r="S1346" s="112">
        <v>17906</v>
      </c>
      <c r="T1346" s="35">
        <v>32000.6</v>
      </c>
    </row>
    <row r="1347" spans="1:20" x14ac:dyDescent="0.25">
      <c r="A1347" s="112" t="s">
        <v>1625</v>
      </c>
      <c r="B1347" s="79">
        <v>17625</v>
      </c>
      <c r="C1347" s="86">
        <f t="shared" si="103"/>
        <v>33234.042553191488</v>
      </c>
      <c r="D1347" s="79">
        <v>38500</v>
      </c>
      <c r="E1347" s="79">
        <v>180</v>
      </c>
      <c r="F1347" s="79">
        <v>1136</v>
      </c>
      <c r="G1347" s="79">
        <v>679100</v>
      </c>
      <c r="H1347" s="79" t="s">
        <v>1027</v>
      </c>
      <c r="I1347" s="79" t="s">
        <v>83</v>
      </c>
      <c r="J1347" s="79">
        <v>0</v>
      </c>
      <c r="K1347" s="79">
        <v>0</v>
      </c>
      <c r="L1347" s="79">
        <v>1</v>
      </c>
      <c r="M1347" s="34"/>
      <c r="N1347" s="35">
        <f t="shared" si="100"/>
        <v>186.9404706088701</v>
      </c>
      <c r="O1347" s="35">
        <f t="shared" si="101"/>
        <v>40252.856473064414</v>
      </c>
      <c r="P1347" s="35">
        <f t="shared" si="104"/>
        <v>116.31719903693586</v>
      </c>
      <c r="Q1347" s="35">
        <f t="shared" si="102"/>
        <v>31778.063884432304</v>
      </c>
      <c r="S1347" s="112">
        <v>17929</v>
      </c>
      <c r="T1347" s="35">
        <v>32018.82</v>
      </c>
    </row>
    <row r="1348" spans="1:20" x14ac:dyDescent="0.25">
      <c r="A1348" s="112" t="s">
        <v>1626</v>
      </c>
      <c r="B1348" s="79">
        <v>6000</v>
      </c>
      <c r="C1348" s="86">
        <f t="shared" si="103"/>
        <v>25376.184834123222</v>
      </c>
      <c r="D1348" s="79">
        <v>32500</v>
      </c>
      <c r="E1348" s="79">
        <v>185</v>
      </c>
      <c r="F1348" s="79">
        <v>659</v>
      </c>
      <c r="G1348" s="79">
        <v>679900</v>
      </c>
      <c r="H1348" s="79" t="s">
        <v>1027</v>
      </c>
      <c r="I1348" s="79" t="s">
        <v>85</v>
      </c>
      <c r="J1348" s="79">
        <v>0</v>
      </c>
      <c r="K1348" s="79">
        <v>0</v>
      </c>
      <c r="L1348" s="79">
        <v>1</v>
      </c>
      <c r="M1348" s="34"/>
      <c r="N1348" s="35">
        <f t="shared" si="100"/>
        <v>63.639309143445139</v>
      </c>
      <c r="O1348" s="35">
        <f t="shared" si="101"/>
        <v>25456.717097213419</v>
      </c>
      <c r="P1348" s="35">
        <f t="shared" si="104"/>
        <v>39.59734435299945</v>
      </c>
      <c r="Q1348" s="35">
        <f t="shared" si="102"/>
        <v>22571.681322359935</v>
      </c>
      <c r="S1348" s="112">
        <v>17937.5</v>
      </c>
      <c r="T1348" s="35">
        <v>32025.55</v>
      </c>
    </row>
    <row r="1349" spans="1:20" x14ac:dyDescent="0.25">
      <c r="A1349" s="112" t="s">
        <v>1627</v>
      </c>
      <c r="B1349" s="79">
        <v>6250</v>
      </c>
      <c r="C1349" s="86">
        <f t="shared" si="103"/>
        <v>37448.648648648646</v>
      </c>
      <c r="D1349" s="79">
        <v>43300</v>
      </c>
      <c r="E1349" s="79">
        <v>155</v>
      </c>
      <c r="F1349" s="79">
        <v>992</v>
      </c>
      <c r="G1349" s="79">
        <v>680700</v>
      </c>
      <c r="H1349" s="79" t="s">
        <v>1027</v>
      </c>
      <c r="I1349" s="79" t="s">
        <v>85</v>
      </c>
      <c r="J1349" s="79">
        <v>0</v>
      </c>
      <c r="K1349" s="79">
        <v>0</v>
      </c>
      <c r="L1349" s="79">
        <v>1</v>
      </c>
      <c r="M1349" s="34"/>
      <c r="N1349" s="35">
        <f t="shared" si="100"/>
        <v>66.290947024422024</v>
      </c>
      <c r="O1349" s="35">
        <f t="shared" si="101"/>
        <v>25774.913642930642</v>
      </c>
      <c r="P1349" s="35">
        <f t="shared" si="104"/>
        <v>41.24723370104109</v>
      </c>
      <c r="Q1349" s="35">
        <f t="shared" si="102"/>
        <v>22769.66804412493</v>
      </c>
      <c r="S1349" s="112">
        <v>17975</v>
      </c>
      <c r="T1349" s="35">
        <v>32055.25</v>
      </c>
    </row>
    <row r="1350" spans="1:20" x14ac:dyDescent="0.25">
      <c r="A1350" s="112" t="s">
        <v>1628</v>
      </c>
      <c r="B1350" s="79">
        <v>4817</v>
      </c>
      <c r="C1350" s="86">
        <f t="shared" si="103"/>
        <v>29287.770823302839</v>
      </c>
      <c r="D1350" s="79">
        <v>34900</v>
      </c>
      <c r="E1350" s="79">
        <v>334</v>
      </c>
      <c r="F1350" s="79">
        <v>1743</v>
      </c>
      <c r="G1350" s="79">
        <v>681000</v>
      </c>
      <c r="H1350" s="79" t="s">
        <v>1027</v>
      </c>
      <c r="I1350" s="79" t="s">
        <v>85</v>
      </c>
      <c r="J1350" s="79">
        <v>0</v>
      </c>
      <c r="K1350" s="79">
        <v>0</v>
      </c>
      <c r="L1350" s="79">
        <v>1</v>
      </c>
      <c r="M1350" s="34"/>
      <c r="N1350" s="35">
        <f t="shared" ref="N1350:N1413" si="105">-PMT($O$3/12,120,B1350)</f>
        <v>51.091758690662544</v>
      </c>
      <c r="O1350" s="35">
        <f t="shared" ref="O1350:O1413" si="106">N1350*12*10+$O$2</f>
        <v>23951.011042879505</v>
      </c>
      <c r="P1350" s="35">
        <f t="shared" si="104"/>
        <v>31.790067958066388</v>
      </c>
      <c r="Q1350" s="35">
        <f t="shared" ref="Q1350:Q1413" si="107">P1350*12*10+$O$2</f>
        <v>21634.808154967966</v>
      </c>
      <c r="S1350" s="112">
        <v>17999.5</v>
      </c>
      <c r="T1350" s="35">
        <v>32074.65</v>
      </c>
    </row>
    <row r="1351" spans="1:20" x14ac:dyDescent="0.25">
      <c r="A1351" s="112" t="s">
        <v>1629</v>
      </c>
      <c r="B1351" s="79">
        <v>4500</v>
      </c>
      <c r="C1351" s="86">
        <f t="shared" ref="C1351:C1414" si="108">D1351*F1351/SUM(E1351:F1351)</f>
        <v>28757.56490599821</v>
      </c>
      <c r="D1351" s="79">
        <v>34100</v>
      </c>
      <c r="E1351" s="79">
        <v>350</v>
      </c>
      <c r="F1351" s="79">
        <v>1884</v>
      </c>
      <c r="G1351" s="79">
        <v>681100</v>
      </c>
      <c r="H1351" s="79" t="s">
        <v>1027</v>
      </c>
      <c r="I1351" s="79" t="s">
        <v>85</v>
      </c>
      <c r="J1351" s="79">
        <v>0</v>
      </c>
      <c r="K1351" s="79">
        <v>0</v>
      </c>
      <c r="L1351" s="79">
        <v>1</v>
      </c>
      <c r="M1351" s="34"/>
      <c r="N1351" s="35">
        <f t="shared" si="105"/>
        <v>47.729481857583856</v>
      </c>
      <c r="O1351" s="35">
        <f t="shared" si="106"/>
        <v>23547.537822910061</v>
      </c>
      <c r="P1351" s="35">
        <f t="shared" ref="P1351:P1414" si="109">-PMT($O$3/12,240,B1351)</f>
        <v>29.698008264749586</v>
      </c>
      <c r="Q1351" s="35">
        <f t="shared" si="107"/>
        <v>21383.760991769952</v>
      </c>
      <c r="S1351" s="112">
        <v>18000</v>
      </c>
      <c r="T1351" s="35">
        <v>32075.040000000001</v>
      </c>
    </row>
    <row r="1352" spans="1:20" x14ac:dyDescent="0.25">
      <c r="A1352" s="112" t="s">
        <v>1630</v>
      </c>
      <c r="B1352" s="79">
        <v>3500</v>
      </c>
      <c r="C1352" s="86">
        <f t="shared" si="108"/>
        <v>23762.35741444867</v>
      </c>
      <c r="D1352" s="79">
        <v>29000</v>
      </c>
      <c r="E1352" s="79">
        <v>190</v>
      </c>
      <c r="F1352" s="79">
        <v>862</v>
      </c>
      <c r="G1352" s="79">
        <v>683500</v>
      </c>
      <c r="H1352" s="79" t="s">
        <v>1027</v>
      </c>
      <c r="I1352" s="79" t="s">
        <v>85</v>
      </c>
      <c r="J1352" s="79">
        <v>0</v>
      </c>
      <c r="K1352" s="79">
        <v>0</v>
      </c>
      <c r="L1352" s="79">
        <v>1</v>
      </c>
      <c r="M1352" s="34"/>
      <c r="N1352" s="35">
        <f t="shared" si="105"/>
        <v>37.122930333676329</v>
      </c>
      <c r="O1352" s="35">
        <f t="shared" si="106"/>
        <v>22274.751640041159</v>
      </c>
      <c r="P1352" s="35">
        <f t="shared" si="109"/>
        <v>23.098450872583008</v>
      </c>
      <c r="Q1352" s="35">
        <f t="shared" si="107"/>
        <v>20591.81410470996</v>
      </c>
      <c r="S1352" s="112">
        <v>18030.5</v>
      </c>
      <c r="T1352" s="35">
        <v>32099.200000000001</v>
      </c>
    </row>
    <row r="1353" spans="1:20" x14ac:dyDescent="0.25">
      <c r="A1353" s="112" t="s">
        <v>3293</v>
      </c>
      <c r="B1353" s="79">
        <v>3300</v>
      </c>
      <c r="C1353" s="86">
        <f t="shared" si="108"/>
        <v>24128.5401459854</v>
      </c>
      <c r="D1353" s="79">
        <v>29700</v>
      </c>
      <c r="E1353" s="79">
        <v>257</v>
      </c>
      <c r="F1353" s="79">
        <v>1113</v>
      </c>
      <c r="G1353" s="79">
        <v>683600</v>
      </c>
      <c r="H1353" s="79" t="s">
        <v>1027</v>
      </c>
      <c r="I1353" s="79" t="s">
        <v>85</v>
      </c>
      <c r="J1353" s="79">
        <v>0</v>
      </c>
      <c r="K1353" s="79">
        <v>0</v>
      </c>
      <c r="L1353" s="79">
        <v>1</v>
      </c>
      <c r="M1353" s="34"/>
      <c r="N1353" s="35">
        <f t="shared" si="105"/>
        <v>35.001620028894834</v>
      </c>
      <c r="O1353" s="35">
        <f t="shared" si="106"/>
        <v>22020.19440346738</v>
      </c>
      <c r="P1353" s="35">
        <f t="shared" si="109"/>
        <v>21.778539394149693</v>
      </c>
      <c r="Q1353" s="35">
        <f t="shared" si="107"/>
        <v>20433.424727297963</v>
      </c>
      <c r="S1353" s="112">
        <v>18050</v>
      </c>
      <c r="T1353" s="35">
        <v>32114.639999999999</v>
      </c>
    </row>
    <row r="1354" spans="1:20" x14ac:dyDescent="0.25">
      <c r="A1354" s="112" t="s">
        <v>950</v>
      </c>
      <c r="B1354" s="79">
        <v>23875</v>
      </c>
      <c r="C1354" s="86">
        <f t="shared" si="108"/>
        <v>31990.697674418603</v>
      </c>
      <c r="D1354" s="79">
        <v>36200</v>
      </c>
      <c r="E1354" s="79">
        <v>35</v>
      </c>
      <c r="F1354" s="79">
        <v>266</v>
      </c>
      <c r="G1354" s="79">
        <v>685800</v>
      </c>
      <c r="H1354" s="79" t="s">
        <v>268</v>
      </c>
      <c r="I1354" s="79" t="s">
        <v>83</v>
      </c>
      <c r="J1354" s="79">
        <v>0</v>
      </c>
      <c r="K1354" s="79">
        <v>0</v>
      </c>
      <c r="L1354" s="79">
        <v>1</v>
      </c>
      <c r="M1354" s="34"/>
      <c r="N1354" s="35">
        <f t="shared" si="105"/>
        <v>253.23141763329212</v>
      </c>
      <c r="O1354" s="35">
        <f t="shared" si="106"/>
        <v>48207.770115995052</v>
      </c>
      <c r="P1354" s="35">
        <f t="shared" si="109"/>
        <v>157.56443273797694</v>
      </c>
      <c r="Q1354" s="35">
        <f t="shared" si="107"/>
        <v>36727.73192855723</v>
      </c>
      <c r="S1354" s="112">
        <v>18080.5</v>
      </c>
      <c r="T1354" s="35">
        <v>32138.799999999999</v>
      </c>
    </row>
    <row r="1355" spans="1:20" x14ac:dyDescent="0.25">
      <c r="A1355" s="112" t="s">
        <v>1631</v>
      </c>
      <c r="B1355" s="79">
        <v>4750</v>
      </c>
      <c r="C1355" s="86">
        <f t="shared" si="108"/>
        <v>28210.218607015759</v>
      </c>
      <c r="D1355" s="79">
        <v>35400</v>
      </c>
      <c r="E1355" s="79">
        <v>799</v>
      </c>
      <c r="F1355" s="79">
        <v>3135</v>
      </c>
      <c r="G1355" s="79">
        <v>686500</v>
      </c>
      <c r="H1355" s="79" t="s">
        <v>1027</v>
      </c>
      <c r="I1355" s="79" t="s">
        <v>85</v>
      </c>
      <c r="J1355" s="79">
        <v>0</v>
      </c>
      <c r="K1355" s="79">
        <v>0</v>
      </c>
      <c r="L1355" s="79">
        <v>1</v>
      </c>
      <c r="M1355" s="34"/>
      <c r="N1355" s="35">
        <f t="shared" si="105"/>
        <v>50.381119738560741</v>
      </c>
      <c r="O1355" s="35">
        <f t="shared" si="106"/>
        <v>23865.734368627287</v>
      </c>
      <c r="P1355" s="35">
        <f t="shared" si="109"/>
        <v>31.347897612791225</v>
      </c>
      <c r="Q1355" s="35">
        <f t="shared" si="107"/>
        <v>21581.747713534947</v>
      </c>
      <c r="S1355" s="112">
        <v>18087.5</v>
      </c>
      <c r="T1355" s="35">
        <v>32144.34</v>
      </c>
    </row>
    <row r="1356" spans="1:20" x14ac:dyDescent="0.25">
      <c r="A1356" s="112" t="s">
        <v>1632</v>
      </c>
      <c r="B1356" s="79">
        <v>15000</v>
      </c>
      <c r="C1356" s="86">
        <f t="shared" si="108"/>
        <v>84654.887218045114</v>
      </c>
      <c r="D1356" s="79">
        <v>89500</v>
      </c>
      <c r="E1356" s="79">
        <v>36</v>
      </c>
      <c r="F1356" s="79">
        <v>629</v>
      </c>
      <c r="G1356" s="79">
        <v>689500</v>
      </c>
      <c r="H1356" s="79" t="s">
        <v>1027</v>
      </c>
      <c r="I1356" s="79" t="s">
        <v>83</v>
      </c>
      <c r="J1356" s="79">
        <v>0</v>
      </c>
      <c r="K1356" s="79">
        <v>0</v>
      </c>
      <c r="L1356" s="79">
        <v>1</v>
      </c>
      <c r="M1356" s="34"/>
      <c r="N1356" s="35">
        <f t="shared" si="105"/>
        <v>159.09827285861286</v>
      </c>
      <c r="O1356" s="35">
        <f t="shared" si="106"/>
        <v>36911.79274303354</v>
      </c>
      <c r="P1356" s="35">
        <f t="shared" si="109"/>
        <v>98.993360882498607</v>
      </c>
      <c r="Q1356" s="35">
        <f t="shared" si="107"/>
        <v>29699.203305899831</v>
      </c>
      <c r="S1356" s="112">
        <v>18125</v>
      </c>
      <c r="T1356" s="35">
        <v>32174.04</v>
      </c>
    </row>
    <row r="1357" spans="1:20" x14ac:dyDescent="0.25">
      <c r="A1357" s="112" t="s">
        <v>3294</v>
      </c>
      <c r="B1357" s="79">
        <v>5250</v>
      </c>
      <c r="C1357" s="86">
        <f t="shared" si="108"/>
        <v>31197.696737044145</v>
      </c>
      <c r="D1357" s="79">
        <v>37800</v>
      </c>
      <c r="E1357" s="79">
        <v>273</v>
      </c>
      <c r="F1357" s="79">
        <v>1290</v>
      </c>
      <c r="G1357" s="79">
        <v>690100</v>
      </c>
      <c r="H1357" s="79" t="s">
        <v>1027</v>
      </c>
      <c r="I1357" s="79" t="s">
        <v>85</v>
      </c>
      <c r="J1357" s="79">
        <v>0</v>
      </c>
      <c r="K1357" s="79">
        <v>0</v>
      </c>
      <c r="L1357" s="79">
        <v>1</v>
      </c>
      <c r="M1357" s="34"/>
      <c r="N1357" s="35">
        <f t="shared" si="105"/>
        <v>55.684395500514498</v>
      </c>
      <c r="O1357" s="35">
        <f t="shared" si="106"/>
        <v>24502.12746006174</v>
      </c>
      <c r="P1357" s="35">
        <f t="shared" si="109"/>
        <v>34.647676308874509</v>
      </c>
      <c r="Q1357" s="35">
        <f t="shared" si="107"/>
        <v>21977.721157064942</v>
      </c>
      <c r="S1357" s="112">
        <v>18135</v>
      </c>
      <c r="T1357" s="35">
        <v>32181.96</v>
      </c>
    </row>
    <row r="1358" spans="1:20" x14ac:dyDescent="0.25">
      <c r="A1358" s="112" t="s">
        <v>1633</v>
      </c>
      <c r="B1358" s="79">
        <v>3500</v>
      </c>
      <c r="C1358" s="86">
        <f t="shared" si="108"/>
        <v>27879.069767441859</v>
      </c>
      <c r="D1358" s="79">
        <v>33300</v>
      </c>
      <c r="E1358" s="79">
        <v>112</v>
      </c>
      <c r="F1358" s="79">
        <v>576</v>
      </c>
      <c r="G1358" s="79">
        <v>693100</v>
      </c>
      <c r="H1358" s="79" t="s">
        <v>1027</v>
      </c>
      <c r="I1358" s="79" t="s">
        <v>85</v>
      </c>
      <c r="J1358" s="79">
        <v>0</v>
      </c>
      <c r="K1358" s="79">
        <v>0</v>
      </c>
      <c r="L1358" s="79">
        <v>1</v>
      </c>
      <c r="M1358" s="34"/>
      <c r="N1358" s="35">
        <f t="shared" si="105"/>
        <v>37.122930333676329</v>
      </c>
      <c r="O1358" s="35">
        <f t="shared" si="106"/>
        <v>22274.751640041159</v>
      </c>
      <c r="P1358" s="35">
        <f t="shared" si="109"/>
        <v>23.098450872583008</v>
      </c>
      <c r="Q1358" s="35">
        <f t="shared" si="107"/>
        <v>20591.81410470996</v>
      </c>
      <c r="S1358" s="112">
        <v>18149</v>
      </c>
      <c r="T1358" s="35">
        <v>32193.040000000001</v>
      </c>
    </row>
    <row r="1359" spans="1:20" x14ac:dyDescent="0.25">
      <c r="A1359" s="112" t="s">
        <v>1634</v>
      </c>
      <c r="B1359" s="79">
        <v>6062</v>
      </c>
      <c r="C1359" s="86">
        <f t="shared" si="108"/>
        <v>27327.023661270236</v>
      </c>
      <c r="D1359" s="79">
        <v>35700</v>
      </c>
      <c r="E1359" s="79">
        <v>565</v>
      </c>
      <c r="F1359" s="79">
        <v>1844</v>
      </c>
      <c r="G1359" s="79">
        <v>693800</v>
      </c>
      <c r="H1359" s="79" t="s">
        <v>1027</v>
      </c>
      <c r="I1359" s="79" t="s">
        <v>85</v>
      </c>
      <c r="J1359" s="79">
        <v>0</v>
      </c>
      <c r="K1359" s="79">
        <v>0</v>
      </c>
      <c r="L1359" s="79">
        <v>1</v>
      </c>
      <c r="M1359" s="34"/>
      <c r="N1359" s="35">
        <f t="shared" si="105"/>
        <v>64.296915337927402</v>
      </c>
      <c r="O1359" s="35">
        <f t="shared" si="106"/>
        <v>25535.629840551286</v>
      </c>
      <c r="P1359" s="35">
        <f t="shared" si="109"/>
        <v>40.006516911313767</v>
      </c>
      <c r="Q1359" s="35">
        <f t="shared" si="107"/>
        <v>22620.782029357651</v>
      </c>
      <c r="S1359" s="112">
        <v>18172</v>
      </c>
      <c r="T1359" s="35">
        <v>32211.26</v>
      </c>
    </row>
    <row r="1360" spans="1:20" x14ac:dyDescent="0.25">
      <c r="A1360" s="112" t="s">
        <v>951</v>
      </c>
      <c r="B1360" s="79">
        <v>6333.5</v>
      </c>
      <c r="C1360" s="86">
        <f t="shared" si="108"/>
        <v>39448.565121412801</v>
      </c>
      <c r="D1360" s="79">
        <v>44900</v>
      </c>
      <c r="E1360" s="79">
        <v>55</v>
      </c>
      <c r="F1360" s="79">
        <v>398</v>
      </c>
      <c r="G1360" s="79">
        <v>694200</v>
      </c>
      <c r="H1360" s="79" t="s">
        <v>268</v>
      </c>
      <c r="I1360" s="79" t="s">
        <v>83</v>
      </c>
      <c r="J1360" s="79">
        <v>0</v>
      </c>
      <c r="K1360" s="79">
        <v>0</v>
      </c>
      <c r="L1360" s="79">
        <v>1</v>
      </c>
      <c r="M1360" s="34"/>
      <c r="N1360" s="35">
        <f t="shared" si="105"/>
        <v>67.176594076668309</v>
      </c>
      <c r="O1360" s="35">
        <f t="shared" si="106"/>
        <v>25881.191289200196</v>
      </c>
      <c r="P1360" s="35">
        <f t="shared" si="109"/>
        <v>41.798296743286997</v>
      </c>
      <c r="Q1360" s="35">
        <f t="shared" si="107"/>
        <v>22835.79560919444</v>
      </c>
      <c r="S1360" s="112">
        <v>18175</v>
      </c>
      <c r="T1360" s="35">
        <v>32213.63</v>
      </c>
    </row>
    <row r="1361" spans="1:20" x14ac:dyDescent="0.25">
      <c r="A1361" s="112" t="s">
        <v>1635</v>
      </c>
      <c r="B1361" s="79">
        <v>3500</v>
      </c>
      <c r="C1361" s="86">
        <f t="shared" si="108"/>
        <v>31669.253731343284</v>
      </c>
      <c r="D1361" s="79">
        <v>37800</v>
      </c>
      <c r="E1361" s="79">
        <v>163</v>
      </c>
      <c r="F1361" s="79">
        <v>842</v>
      </c>
      <c r="G1361" s="79">
        <v>698200</v>
      </c>
      <c r="H1361" s="79" t="s">
        <v>1027</v>
      </c>
      <c r="I1361" s="79" t="s">
        <v>85</v>
      </c>
      <c r="J1361" s="79">
        <v>0</v>
      </c>
      <c r="K1361" s="79">
        <v>0</v>
      </c>
      <c r="L1361" s="79">
        <v>1</v>
      </c>
      <c r="M1361" s="34"/>
      <c r="N1361" s="35">
        <f t="shared" si="105"/>
        <v>37.122930333676329</v>
      </c>
      <c r="O1361" s="35">
        <f t="shared" si="106"/>
        <v>22274.751640041159</v>
      </c>
      <c r="P1361" s="35">
        <f t="shared" si="109"/>
        <v>23.098450872583008</v>
      </c>
      <c r="Q1361" s="35">
        <f t="shared" si="107"/>
        <v>20591.81410470996</v>
      </c>
      <c r="S1361" s="112">
        <v>18229</v>
      </c>
      <c r="T1361" s="35">
        <v>32256.400000000001</v>
      </c>
    </row>
    <row r="1362" spans="1:20" x14ac:dyDescent="0.25">
      <c r="A1362" s="112" t="s">
        <v>952</v>
      </c>
      <c r="B1362" s="79">
        <v>13492</v>
      </c>
      <c r="C1362" s="86">
        <f t="shared" si="108"/>
        <v>41703.422053231938</v>
      </c>
      <c r="D1362" s="79">
        <v>45700</v>
      </c>
      <c r="E1362" s="79">
        <v>69</v>
      </c>
      <c r="F1362" s="79">
        <v>720</v>
      </c>
      <c r="G1362" s="79">
        <v>703200</v>
      </c>
      <c r="H1362" s="79" t="s">
        <v>268</v>
      </c>
      <c r="I1362" s="79" t="s">
        <v>83</v>
      </c>
      <c r="J1362" s="79">
        <v>0</v>
      </c>
      <c r="K1362" s="79">
        <v>0</v>
      </c>
      <c r="L1362" s="79">
        <v>1</v>
      </c>
      <c r="M1362" s="34"/>
      <c r="N1362" s="35">
        <f t="shared" si="105"/>
        <v>143.10359316056031</v>
      </c>
      <c r="O1362" s="35">
        <f t="shared" si="106"/>
        <v>34992.431179267238</v>
      </c>
      <c r="P1362" s="35">
        <f t="shared" si="109"/>
        <v>89.041228335111413</v>
      </c>
      <c r="Q1362" s="35">
        <f t="shared" si="107"/>
        <v>28504.947400213368</v>
      </c>
      <c r="S1362" s="112">
        <v>18250</v>
      </c>
      <c r="T1362" s="35">
        <v>32273.03</v>
      </c>
    </row>
    <row r="1363" spans="1:20" x14ac:dyDescent="0.25">
      <c r="A1363" s="112" t="s">
        <v>953</v>
      </c>
      <c r="B1363" s="79">
        <v>14250</v>
      </c>
      <c r="C1363" s="86">
        <f t="shared" si="108"/>
        <v>53241.228070175435</v>
      </c>
      <c r="D1363" s="79">
        <v>59700</v>
      </c>
      <c r="E1363" s="79">
        <v>37</v>
      </c>
      <c r="F1363" s="79">
        <v>305</v>
      </c>
      <c r="G1363" s="79">
        <v>703500</v>
      </c>
      <c r="H1363" s="79" t="s">
        <v>268</v>
      </c>
      <c r="I1363" s="79" t="s">
        <v>83</v>
      </c>
      <c r="J1363" s="79">
        <v>0</v>
      </c>
      <c r="K1363" s="79">
        <v>0</v>
      </c>
      <c r="L1363" s="79">
        <v>1</v>
      </c>
      <c r="M1363" s="34"/>
      <c r="N1363" s="35">
        <f t="shared" si="105"/>
        <v>151.14335921568221</v>
      </c>
      <c r="O1363" s="35">
        <f t="shared" si="106"/>
        <v>35957.203105881868</v>
      </c>
      <c r="P1363" s="35">
        <f t="shared" si="109"/>
        <v>94.043692838373687</v>
      </c>
      <c r="Q1363" s="35">
        <f t="shared" si="107"/>
        <v>29105.243140604842</v>
      </c>
      <c r="S1363" s="112">
        <v>18300</v>
      </c>
      <c r="T1363" s="35">
        <v>32312.63</v>
      </c>
    </row>
    <row r="1364" spans="1:20" x14ac:dyDescent="0.25">
      <c r="A1364" s="112" t="s">
        <v>1636</v>
      </c>
      <c r="B1364" s="79">
        <v>2250</v>
      </c>
      <c r="C1364" s="86">
        <f t="shared" si="108"/>
        <v>23201.460823373174</v>
      </c>
      <c r="D1364" s="79">
        <v>30200</v>
      </c>
      <c r="E1364" s="79">
        <v>349</v>
      </c>
      <c r="F1364" s="79">
        <v>1157</v>
      </c>
      <c r="G1364" s="79">
        <v>704700</v>
      </c>
      <c r="H1364" s="79" t="s">
        <v>1027</v>
      </c>
      <c r="I1364" s="79" t="s">
        <v>85</v>
      </c>
      <c r="J1364" s="79">
        <v>0</v>
      </c>
      <c r="K1364" s="79">
        <v>0</v>
      </c>
      <c r="L1364" s="79">
        <v>1</v>
      </c>
      <c r="M1364" s="34"/>
      <c r="N1364" s="35">
        <f t="shared" si="105"/>
        <v>23.864740928791928</v>
      </c>
      <c r="O1364" s="35">
        <f t="shared" si="106"/>
        <v>20683.76891145503</v>
      </c>
      <c r="P1364" s="35">
        <f t="shared" si="109"/>
        <v>14.849004132374793</v>
      </c>
      <c r="Q1364" s="35">
        <f t="shared" si="107"/>
        <v>19601.880495884976</v>
      </c>
      <c r="S1364" s="112">
        <v>18311</v>
      </c>
      <c r="T1364" s="35">
        <v>32321.34</v>
      </c>
    </row>
    <row r="1365" spans="1:20" x14ac:dyDescent="0.25">
      <c r="A1365" s="112" t="s">
        <v>1637</v>
      </c>
      <c r="B1365" s="79">
        <v>3500</v>
      </c>
      <c r="C1365" s="86">
        <f t="shared" si="108"/>
        <v>26994.690265486726</v>
      </c>
      <c r="D1365" s="79">
        <v>32800</v>
      </c>
      <c r="E1365" s="79">
        <v>200</v>
      </c>
      <c r="F1365" s="79">
        <v>930</v>
      </c>
      <c r="G1365" s="79">
        <v>705300</v>
      </c>
      <c r="H1365" s="79" t="s">
        <v>1027</v>
      </c>
      <c r="I1365" s="79" t="s">
        <v>85</v>
      </c>
      <c r="J1365" s="79">
        <v>0</v>
      </c>
      <c r="K1365" s="79">
        <v>0</v>
      </c>
      <c r="L1365" s="79">
        <v>1</v>
      </c>
      <c r="M1365" s="34"/>
      <c r="N1365" s="35">
        <f t="shared" si="105"/>
        <v>37.122930333676329</v>
      </c>
      <c r="O1365" s="35">
        <f t="shared" si="106"/>
        <v>22274.751640041159</v>
      </c>
      <c r="P1365" s="35">
        <f t="shared" si="109"/>
        <v>23.098450872583008</v>
      </c>
      <c r="Q1365" s="35">
        <f t="shared" si="107"/>
        <v>20591.81410470996</v>
      </c>
      <c r="S1365" s="112">
        <v>18320</v>
      </c>
      <c r="T1365" s="35">
        <v>32328.47</v>
      </c>
    </row>
    <row r="1366" spans="1:20" x14ac:dyDescent="0.25">
      <c r="A1366" s="112" t="s">
        <v>954</v>
      </c>
      <c r="B1366" s="79">
        <v>17750</v>
      </c>
      <c r="C1366" s="86">
        <f t="shared" si="108"/>
        <v>40263.15789473684</v>
      </c>
      <c r="D1366" s="79">
        <v>45000</v>
      </c>
      <c r="E1366" s="79">
        <v>116</v>
      </c>
      <c r="F1366" s="79">
        <v>986</v>
      </c>
      <c r="G1366" s="79">
        <v>708500</v>
      </c>
      <c r="H1366" s="79" t="s">
        <v>268</v>
      </c>
      <c r="I1366" s="79" t="s">
        <v>83</v>
      </c>
      <c r="J1366" s="79">
        <v>0</v>
      </c>
      <c r="K1366" s="79">
        <v>0</v>
      </c>
      <c r="L1366" s="79">
        <v>1</v>
      </c>
      <c r="M1366" s="34"/>
      <c r="N1366" s="35">
        <f t="shared" si="105"/>
        <v>188.26628954935856</v>
      </c>
      <c r="O1366" s="35">
        <f t="shared" si="106"/>
        <v>40411.954745923023</v>
      </c>
      <c r="P1366" s="35">
        <f t="shared" si="109"/>
        <v>117.14214371095669</v>
      </c>
      <c r="Q1366" s="35">
        <f t="shared" si="107"/>
        <v>31877.057245314802</v>
      </c>
      <c r="S1366" s="112">
        <v>18341</v>
      </c>
      <c r="T1366" s="35">
        <v>32345.1</v>
      </c>
    </row>
    <row r="1367" spans="1:20" x14ac:dyDescent="0.25">
      <c r="A1367" s="112" t="s">
        <v>1638</v>
      </c>
      <c r="B1367" s="79">
        <v>5500</v>
      </c>
      <c r="C1367" s="86">
        <f t="shared" si="108"/>
        <v>31840.112994350282</v>
      </c>
      <c r="D1367" s="79">
        <v>38800</v>
      </c>
      <c r="E1367" s="79">
        <v>381</v>
      </c>
      <c r="F1367" s="79">
        <v>1743</v>
      </c>
      <c r="G1367" s="79">
        <v>711000</v>
      </c>
      <c r="H1367" s="79" t="s">
        <v>1027</v>
      </c>
      <c r="I1367" s="79" t="s">
        <v>85</v>
      </c>
      <c r="J1367" s="79">
        <v>0</v>
      </c>
      <c r="K1367" s="79">
        <v>0</v>
      </c>
      <c r="L1367" s="79">
        <v>1</v>
      </c>
      <c r="M1367" s="34"/>
      <c r="N1367" s="35">
        <f t="shared" si="105"/>
        <v>58.336033381491376</v>
      </c>
      <c r="O1367" s="35">
        <f t="shared" si="106"/>
        <v>24820.324005778966</v>
      </c>
      <c r="P1367" s="35">
        <f t="shared" si="109"/>
        <v>36.297565656916156</v>
      </c>
      <c r="Q1367" s="35">
        <f t="shared" si="107"/>
        <v>22175.70787882994</v>
      </c>
      <c r="S1367" s="112">
        <v>18345.5</v>
      </c>
      <c r="T1367" s="35">
        <v>32348.66</v>
      </c>
    </row>
    <row r="1368" spans="1:20" x14ac:dyDescent="0.25">
      <c r="A1368" s="112" t="s">
        <v>1639</v>
      </c>
      <c r="B1368" s="79">
        <v>6250</v>
      </c>
      <c r="C1368" s="86">
        <f t="shared" si="108"/>
        <v>26286.577181208053</v>
      </c>
      <c r="D1368" s="79">
        <v>31800</v>
      </c>
      <c r="E1368" s="79">
        <v>155</v>
      </c>
      <c r="F1368" s="79">
        <v>739</v>
      </c>
      <c r="G1368" s="79">
        <v>711100</v>
      </c>
      <c r="H1368" s="79" t="s">
        <v>1027</v>
      </c>
      <c r="I1368" s="79" t="s">
        <v>85</v>
      </c>
      <c r="J1368" s="79">
        <v>0</v>
      </c>
      <c r="K1368" s="79">
        <v>0</v>
      </c>
      <c r="L1368" s="79">
        <v>1</v>
      </c>
      <c r="M1368" s="34"/>
      <c r="N1368" s="35">
        <f t="shared" si="105"/>
        <v>66.290947024422024</v>
      </c>
      <c r="O1368" s="35">
        <f t="shared" si="106"/>
        <v>25774.913642930642</v>
      </c>
      <c r="P1368" s="35">
        <f t="shared" si="109"/>
        <v>41.24723370104109</v>
      </c>
      <c r="Q1368" s="35">
        <f t="shared" si="107"/>
        <v>22769.66804412493</v>
      </c>
      <c r="S1368" s="112">
        <v>18360</v>
      </c>
      <c r="T1368" s="35">
        <v>32360.14</v>
      </c>
    </row>
    <row r="1369" spans="1:20" x14ac:dyDescent="0.25">
      <c r="A1369" s="112" t="s">
        <v>1640</v>
      </c>
      <c r="B1369" s="79">
        <v>5500</v>
      </c>
      <c r="C1369" s="86">
        <f t="shared" si="108"/>
        <v>35458.883248730963</v>
      </c>
      <c r="D1369" s="79">
        <v>42400</v>
      </c>
      <c r="E1369" s="79">
        <v>129</v>
      </c>
      <c r="F1369" s="79">
        <v>659</v>
      </c>
      <c r="G1369" s="79">
        <v>711500</v>
      </c>
      <c r="H1369" s="79" t="s">
        <v>1027</v>
      </c>
      <c r="I1369" s="79" t="s">
        <v>85</v>
      </c>
      <c r="J1369" s="79">
        <v>0</v>
      </c>
      <c r="K1369" s="79">
        <v>0</v>
      </c>
      <c r="L1369" s="79">
        <v>1</v>
      </c>
      <c r="M1369" s="34"/>
      <c r="N1369" s="35">
        <f t="shared" si="105"/>
        <v>58.336033381491376</v>
      </c>
      <c r="O1369" s="35">
        <f t="shared" si="106"/>
        <v>24820.324005778966</v>
      </c>
      <c r="P1369" s="35">
        <f t="shared" si="109"/>
        <v>36.297565656916156</v>
      </c>
      <c r="Q1369" s="35">
        <f t="shared" si="107"/>
        <v>22175.70787882994</v>
      </c>
      <c r="S1369" s="112">
        <v>18376</v>
      </c>
      <c r="T1369" s="35">
        <v>32372.82</v>
      </c>
    </row>
    <row r="1370" spans="1:20" x14ac:dyDescent="0.25">
      <c r="A1370" s="112" t="s">
        <v>1641</v>
      </c>
      <c r="B1370" s="79">
        <v>4750</v>
      </c>
      <c r="C1370" s="86">
        <f t="shared" si="108"/>
        <v>23749.184782608696</v>
      </c>
      <c r="D1370" s="79">
        <v>29100</v>
      </c>
      <c r="E1370" s="79">
        <v>203</v>
      </c>
      <c r="F1370" s="79">
        <v>901</v>
      </c>
      <c r="G1370" s="79">
        <v>711900</v>
      </c>
      <c r="H1370" s="79" t="s">
        <v>1027</v>
      </c>
      <c r="I1370" s="79" t="s">
        <v>85</v>
      </c>
      <c r="J1370" s="79">
        <v>0</v>
      </c>
      <c r="K1370" s="79">
        <v>0</v>
      </c>
      <c r="L1370" s="79">
        <v>1</v>
      </c>
      <c r="M1370" s="34"/>
      <c r="N1370" s="35">
        <f t="shared" si="105"/>
        <v>50.381119738560741</v>
      </c>
      <c r="O1370" s="35">
        <f t="shared" si="106"/>
        <v>23865.734368627287</v>
      </c>
      <c r="P1370" s="35">
        <f t="shared" si="109"/>
        <v>31.347897612791225</v>
      </c>
      <c r="Q1370" s="35">
        <f t="shared" si="107"/>
        <v>21581.747713534947</v>
      </c>
      <c r="S1370" s="112">
        <v>18416</v>
      </c>
      <c r="T1370" s="35">
        <v>32404.49</v>
      </c>
    </row>
    <row r="1371" spans="1:20" x14ac:dyDescent="0.25">
      <c r="A1371" s="112" t="s">
        <v>955</v>
      </c>
      <c r="B1371" s="79">
        <v>12000</v>
      </c>
      <c r="C1371" s="86">
        <f t="shared" si="108"/>
        <v>24398.237885462557</v>
      </c>
      <c r="D1371" s="79">
        <v>30100</v>
      </c>
      <c r="E1371" s="79">
        <v>43</v>
      </c>
      <c r="F1371" s="79">
        <v>184</v>
      </c>
      <c r="G1371" s="79">
        <v>712100</v>
      </c>
      <c r="H1371" s="79" t="s">
        <v>268</v>
      </c>
      <c r="I1371" s="79" t="s">
        <v>83</v>
      </c>
      <c r="J1371" s="79">
        <v>0</v>
      </c>
      <c r="K1371" s="79">
        <v>0</v>
      </c>
      <c r="L1371" s="79">
        <v>1</v>
      </c>
      <c r="M1371" s="34"/>
      <c r="N1371" s="35">
        <f t="shared" si="105"/>
        <v>127.27861828689028</v>
      </c>
      <c r="O1371" s="35">
        <f t="shared" si="106"/>
        <v>33093.434194426838</v>
      </c>
      <c r="P1371" s="35">
        <f t="shared" si="109"/>
        <v>79.1946887059989</v>
      </c>
      <c r="Q1371" s="35">
        <f t="shared" si="107"/>
        <v>27323.362644719869</v>
      </c>
      <c r="S1371" s="112">
        <v>18425</v>
      </c>
      <c r="T1371" s="35">
        <v>32411.62</v>
      </c>
    </row>
    <row r="1372" spans="1:20" x14ac:dyDescent="0.25">
      <c r="A1372" s="112" t="s">
        <v>98</v>
      </c>
      <c r="B1372" s="79">
        <v>3923</v>
      </c>
      <c r="C1372" s="86">
        <f t="shared" si="108"/>
        <v>18877.894736842107</v>
      </c>
      <c r="D1372" s="79">
        <v>24400</v>
      </c>
      <c r="E1372" s="79">
        <v>43</v>
      </c>
      <c r="F1372" s="79">
        <v>147</v>
      </c>
      <c r="G1372" s="79">
        <v>713000</v>
      </c>
      <c r="H1372" s="79" t="s">
        <v>82</v>
      </c>
      <c r="I1372" s="79" t="s">
        <v>89</v>
      </c>
      <c r="J1372" s="79">
        <v>0</v>
      </c>
      <c r="K1372" s="79">
        <v>0</v>
      </c>
      <c r="L1372" s="79">
        <v>1</v>
      </c>
      <c r="M1372" s="34"/>
      <c r="N1372" s="35">
        <f t="shared" si="105"/>
        <v>41.609501628289216</v>
      </c>
      <c r="O1372" s="35">
        <f t="shared" si="106"/>
        <v>22813.140195394706</v>
      </c>
      <c r="P1372" s="35">
        <f t="shared" si="109"/>
        <v>25.890063649469472</v>
      </c>
      <c r="Q1372" s="35">
        <f t="shared" si="107"/>
        <v>20926.807637936337</v>
      </c>
      <c r="S1372" s="112">
        <v>18452</v>
      </c>
      <c r="T1372" s="35">
        <v>32433</v>
      </c>
    </row>
    <row r="1373" spans="1:20" x14ac:dyDescent="0.25">
      <c r="A1373" s="112" t="s">
        <v>1642</v>
      </c>
      <c r="B1373" s="79">
        <v>4487.5</v>
      </c>
      <c r="C1373" s="86">
        <f t="shared" si="108"/>
        <v>26263.479333744603</v>
      </c>
      <c r="D1373" s="79">
        <v>31700</v>
      </c>
      <c r="E1373" s="79">
        <v>278</v>
      </c>
      <c r="F1373" s="79">
        <v>1343</v>
      </c>
      <c r="G1373" s="79">
        <v>717000</v>
      </c>
      <c r="H1373" s="79" t="s">
        <v>1027</v>
      </c>
      <c r="I1373" s="79" t="s">
        <v>85</v>
      </c>
      <c r="J1373" s="79">
        <v>0</v>
      </c>
      <c r="K1373" s="79">
        <v>0</v>
      </c>
      <c r="L1373" s="79">
        <v>1</v>
      </c>
      <c r="M1373" s="34"/>
      <c r="N1373" s="35">
        <f t="shared" si="105"/>
        <v>47.596899963535009</v>
      </c>
      <c r="O1373" s="35">
        <f t="shared" si="106"/>
        <v>23531.6279956242</v>
      </c>
      <c r="P1373" s="35">
        <f t="shared" si="109"/>
        <v>29.6155137973475</v>
      </c>
      <c r="Q1373" s="35">
        <f t="shared" si="107"/>
        <v>21373.8616556817</v>
      </c>
      <c r="S1373" s="112">
        <v>18483.5</v>
      </c>
      <c r="T1373" s="35">
        <v>32457.95</v>
      </c>
    </row>
    <row r="1374" spans="1:20" x14ac:dyDescent="0.25">
      <c r="A1374" s="112" t="s">
        <v>1643</v>
      </c>
      <c r="B1374" s="79">
        <v>5250</v>
      </c>
      <c r="C1374" s="86">
        <f t="shared" si="108"/>
        <v>28697.860465116279</v>
      </c>
      <c r="D1374" s="79">
        <v>34800</v>
      </c>
      <c r="E1374" s="79">
        <v>377</v>
      </c>
      <c r="F1374" s="79">
        <v>1773</v>
      </c>
      <c r="G1374" s="79">
        <v>719100</v>
      </c>
      <c r="H1374" s="79" t="s">
        <v>1027</v>
      </c>
      <c r="I1374" s="79" t="s">
        <v>85</v>
      </c>
      <c r="J1374" s="79">
        <v>0</v>
      </c>
      <c r="K1374" s="79">
        <v>0</v>
      </c>
      <c r="L1374" s="79">
        <v>1</v>
      </c>
      <c r="M1374" s="34"/>
      <c r="N1374" s="35">
        <f t="shared" si="105"/>
        <v>55.684395500514498</v>
      </c>
      <c r="O1374" s="35">
        <f t="shared" si="106"/>
        <v>24502.12746006174</v>
      </c>
      <c r="P1374" s="35">
        <f t="shared" si="109"/>
        <v>34.647676308874509</v>
      </c>
      <c r="Q1374" s="35">
        <f t="shared" si="107"/>
        <v>21977.721157064942</v>
      </c>
      <c r="S1374" s="112">
        <v>18498</v>
      </c>
      <c r="T1374" s="35">
        <v>32469.43</v>
      </c>
    </row>
    <row r="1375" spans="1:20" x14ac:dyDescent="0.25">
      <c r="A1375" s="112" t="s">
        <v>99</v>
      </c>
      <c r="B1375" s="79">
        <v>5055</v>
      </c>
      <c r="C1375" s="86">
        <f t="shared" si="108"/>
        <v>15114.655172413793</v>
      </c>
      <c r="D1375" s="79">
        <v>19700</v>
      </c>
      <c r="E1375" s="79">
        <v>27</v>
      </c>
      <c r="F1375" s="79">
        <v>89</v>
      </c>
      <c r="G1375" s="79">
        <v>720400</v>
      </c>
      <c r="H1375" s="79" t="s">
        <v>82</v>
      </c>
      <c r="I1375" s="79" t="s">
        <v>89</v>
      </c>
      <c r="J1375" s="79">
        <v>0</v>
      </c>
      <c r="K1375" s="79">
        <v>0</v>
      </c>
      <c r="L1375" s="79">
        <v>1</v>
      </c>
      <c r="M1375" s="34"/>
      <c r="N1375" s="35">
        <f t="shared" si="105"/>
        <v>53.616117953352529</v>
      </c>
      <c r="O1375" s="35">
        <f t="shared" si="106"/>
        <v>24253.934154402305</v>
      </c>
      <c r="P1375" s="35">
        <f t="shared" si="109"/>
        <v>33.360762617402031</v>
      </c>
      <c r="Q1375" s="35">
        <f t="shared" si="107"/>
        <v>21823.291514088243</v>
      </c>
      <c r="S1375" s="112">
        <v>18500</v>
      </c>
      <c r="T1375" s="35">
        <v>32471.02</v>
      </c>
    </row>
    <row r="1376" spans="1:20" x14ac:dyDescent="0.25">
      <c r="A1376" s="112" t="s">
        <v>3295</v>
      </c>
      <c r="B1376" s="79">
        <v>3994.5</v>
      </c>
      <c r="C1376" s="86">
        <f t="shared" si="108"/>
        <v>13520.187793427231</v>
      </c>
      <c r="D1376" s="79">
        <v>18700</v>
      </c>
      <c r="E1376" s="79">
        <v>118</v>
      </c>
      <c r="F1376" s="79">
        <v>308</v>
      </c>
      <c r="G1376" s="79">
        <v>722900</v>
      </c>
      <c r="H1376" s="79" t="s">
        <v>82</v>
      </c>
      <c r="I1376" s="79" t="s">
        <v>89</v>
      </c>
      <c r="J1376" s="79">
        <v>0</v>
      </c>
      <c r="K1376" s="79">
        <v>0</v>
      </c>
      <c r="L1376" s="79">
        <v>1</v>
      </c>
      <c r="M1376" s="34"/>
      <c r="N1376" s="35">
        <f t="shared" si="105"/>
        <v>42.367870062248599</v>
      </c>
      <c r="O1376" s="35">
        <f t="shared" si="106"/>
        <v>22904.14440746983</v>
      </c>
      <c r="P1376" s="35">
        <f t="shared" si="109"/>
        <v>26.361932003009379</v>
      </c>
      <c r="Q1376" s="35">
        <f t="shared" si="107"/>
        <v>20983.431840361125</v>
      </c>
      <c r="S1376" s="112">
        <v>18500.5</v>
      </c>
      <c r="T1376" s="35">
        <v>32471.41</v>
      </c>
    </row>
    <row r="1377" spans="1:20" x14ac:dyDescent="0.25">
      <c r="A1377" s="112" t="s">
        <v>100</v>
      </c>
      <c r="B1377" s="79">
        <v>7027.5</v>
      </c>
      <c r="C1377" s="86">
        <f t="shared" si="108"/>
        <v>18377.697841726618</v>
      </c>
      <c r="D1377" s="79">
        <v>26200</v>
      </c>
      <c r="E1377" s="79">
        <v>83</v>
      </c>
      <c r="F1377" s="79">
        <v>195</v>
      </c>
      <c r="G1377" s="79">
        <v>725300</v>
      </c>
      <c r="H1377" s="79" t="s">
        <v>82</v>
      </c>
      <c r="I1377" s="79" t="s">
        <v>89</v>
      </c>
      <c r="J1377" s="79">
        <v>0</v>
      </c>
      <c r="K1377" s="79">
        <v>0</v>
      </c>
      <c r="L1377" s="79">
        <v>1</v>
      </c>
      <c r="M1377" s="34"/>
      <c r="N1377" s="35">
        <f t="shared" si="105"/>
        <v>74.537540834260128</v>
      </c>
      <c r="O1377" s="35">
        <f t="shared" si="106"/>
        <v>26764.504900111213</v>
      </c>
      <c r="P1377" s="35">
        <f t="shared" si="109"/>
        <v>46.378389573450598</v>
      </c>
      <c r="Q1377" s="35">
        <f t="shared" si="107"/>
        <v>23385.406748814072</v>
      </c>
      <c r="S1377" s="112">
        <v>18521</v>
      </c>
      <c r="T1377" s="35">
        <v>32487.65</v>
      </c>
    </row>
    <row r="1378" spans="1:20" x14ac:dyDescent="0.25">
      <c r="A1378" s="112" t="s">
        <v>956</v>
      </c>
      <c r="B1378" s="79">
        <v>11825</v>
      </c>
      <c r="C1378" s="86">
        <f t="shared" si="108"/>
        <v>40237.5</v>
      </c>
      <c r="D1378" s="79">
        <v>44400</v>
      </c>
      <c r="E1378" s="79">
        <v>27</v>
      </c>
      <c r="F1378" s="79">
        <v>261</v>
      </c>
      <c r="G1378" s="79">
        <v>726300</v>
      </c>
      <c r="H1378" s="79" t="s">
        <v>268</v>
      </c>
      <c r="I1378" s="79" t="s">
        <v>83</v>
      </c>
      <c r="J1378" s="79">
        <v>0</v>
      </c>
      <c r="K1378" s="79">
        <v>0</v>
      </c>
      <c r="L1378" s="79">
        <v>1</v>
      </c>
      <c r="M1378" s="34"/>
      <c r="N1378" s="35">
        <f t="shared" si="105"/>
        <v>125.42247177020646</v>
      </c>
      <c r="O1378" s="35">
        <f t="shared" si="106"/>
        <v>32870.69661242477</v>
      </c>
      <c r="P1378" s="35">
        <f t="shared" si="109"/>
        <v>78.039766162369745</v>
      </c>
      <c r="Q1378" s="35">
        <f t="shared" si="107"/>
        <v>27184.77193948437</v>
      </c>
      <c r="S1378" s="112">
        <v>18526</v>
      </c>
      <c r="T1378" s="35">
        <v>32491.61</v>
      </c>
    </row>
    <row r="1379" spans="1:20" x14ac:dyDescent="0.25">
      <c r="A1379" s="112" t="s">
        <v>1644</v>
      </c>
      <c r="B1379" s="79">
        <v>3250</v>
      </c>
      <c r="C1379" s="86">
        <f t="shared" si="108"/>
        <v>24729.596042868921</v>
      </c>
      <c r="D1379" s="79">
        <v>29700</v>
      </c>
      <c r="E1379" s="79">
        <v>203</v>
      </c>
      <c r="F1379" s="79">
        <v>1010</v>
      </c>
      <c r="G1379" s="79">
        <v>726500</v>
      </c>
      <c r="H1379" s="79" t="s">
        <v>1027</v>
      </c>
      <c r="I1379" s="79" t="s">
        <v>85</v>
      </c>
      <c r="J1379" s="79">
        <v>0</v>
      </c>
      <c r="K1379" s="79">
        <v>0</v>
      </c>
      <c r="L1379" s="79">
        <v>1</v>
      </c>
      <c r="M1379" s="34"/>
      <c r="N1379" s="35">
        <f t="shared" si="105"/>
        <v>34.471292452699451</v>
      </c>
      <c r="O1379" s="35">
        <f t="shared" si="106"/>
        <v>21956.555094323936</v>
      </c>
      <c r="P1379" s="35">
        <f t="shared" si="109"/>
        <v>21.448561524541368</v>
      </c>
      <c r="Q1379" s="35">
        <f t="shared" si="107"/>
        <v>20393.827382944964</v>
      </c>
      <c r="S1379" s="112">
        <v>18550</v>
      </c>
      <c r="T1379" s="35">
        <v>32510.61</v>
      </c>
    </row>
    <row r="1380" spans="1:20" x14ac:dyDescent="0.25">
      <c r="A1380" s="112" t="s">
        <v>1645</v>
      </c>
      <c r="B1380" s="79">
        <v>7500</v>
      </c>
      <c r="C1380" s="86">
        <f t="shared" si="108"/>
        <v>52683.041722745627</v>
      </c>
      <c r="D1380" s="79">
        <v>60500</v>
      </c>
      <c r="E1380" s="79">
        <v>480</v>
      </c>
      <c r="F1380" s="79">
        <v>3235</v>
      </c>
      <c r="G1380" s="79">
        <v>727300</v>
      </c>
      <c r="H1380" s="79" t="s">
        <v>1027</v>
      </c>
      <c r="I1380" s="79" t="s">
        <v>83</v>
      </c>
      <c r="J1380" s="79">
        <v>0</v>
      </c>
      <c r="K1380" s="79">
        <v>0</v>
      </c>
      <c r="L1380" s="79">
        <v>1</v>
      </c>
      <c r="M1380" s="34"/>
      <c r="N1380" s="35">
        <f t="shared" si="105"/>
        <v>79.549136429306429</v>
      </c>
      <c r="O1380" s="35">
        <f t="shared" si="106"/>
        <v>27365.89637151677</v>
      </c>
      <c r="P1380" s="35">
        <f t="shared" si="109"/>
        <v>49.496680441249303</v>
      </c>
      <c r="Q1380" s="35">
        <f t="shared" si="107"/>
        <v>23759.601652949917</v>
      </c>
      <c r="S1380" s="112">
        <v>18565</v>
      </c>
      <c r="T1380" s="35">
        <v>32522.49</v>
      </c>
    </row>
    <row r="1381" spans="1:20" x14ac:dyDescent="0.25">
      <c r="A1381" s="112" t="s">
        <v>957</v>
      </c>
      <c r="B1381" s="79">
        <v>5594</v>
      </c>
      <c r="C1381" s="86">
        <f t="shared" si="108"/>
        <v>41876.291225886744</v>
      </c>
      <c r="D1381" s="79">
        <v>48800</v>
      </c>
      <c r="E1381" s="79">
        <v>228</v>
      </c>
      <c r="F1381" s="79">
        <v>1379</v>
      </c>
      <c r="G1381" s="79">
        <v>727900</v>
      </c>
      <c r="H1381" s="79" t="s">
        <v>268</v>
      </c>
      <c r="I1381" s="79" t="s">
        <v>83</v>
      </c>
      <c r="J1381" s="79">
        <v>0</v>
      </c>
      <c r="K1381" s="79">
        <v>0</v>
      </c>
      <c r="L1381" s="79">
        <v>1</v>
      </c>
      <c r="M1381" s="34"/>
      <c r="N1381" s="35">
        <f t="shared" si="105"/>
        <v>59.333049224738687</v>
      </c>
      <c r="O1381" s="35">
        <f t="shared" si="106"/>
        <v>24939.965906968642</v>
      </c>
      <c r="P1381" s="35">
        <f t="shared" si="109"/>
        <v>36.917924051779814</v>
      </c>
      <c r="Q1381" s="35">
        <f t="shared" si="107"/>
        <v>22250.150886213578</v>
      </c>
      <c r="S1381" s="112">
        <v>18602</v>
      </c>
      <c r="T1381" s="35">
        <v>32551.8</v>
      </c>
    </row>
    <row r="1382" spans="1:20" x14ac:dyDescent="0.25">
      <c r="A1382" s="112" t="s">
        <v>1646</v>
      </c>
      <c r="B1382" s="79">
        <v>3500</v>
      </c>
      <c r="C1382" s="86">
        <f t="shared" si="108"/>
        <v>28489.790209790212</v>
      </c>
      <c r="D1382" s="79">
        <v>35800</v>
      </c>
      <c r="E1382" s="79">
        <v>146</v>
      </c>
      <c r="F1382" s="79">
        <v>569</v>
      </c>
      <c r="G1382" s="79">
        <v>728700</v>
      </c>
      <c r="H1382" s="79" t="s">
        <v>1027</v>
      </c>
      <c r="I1382" s="79" t="s">
        <v>83</v>
      </c>
      <c r="J1382" s="79">
        <v>0</v>
      </c>
      <c r="K1382" s="79">
        <v>0</v>
      </c>
      <c r="L1382" s="79">
        <v>1</v>
      </c>
      <c r="M1382" s="34"/>
      <c r="N1382" s="35">
        <f t="shared" si="105"/>
        <v>37.122930333676329</v>
      </c>
      <c r="O1382" s="35">
        <f t="shared" si="106"/>
        <v>22274.751640041159</v>
      </c>
      <c r="P1382" s="35">
        <f t="shared" si="109"/>
        <v>23.098450872583008</v>
      </c>
      <c r="Q1382" s="35">
        <f t="shared" si="107"/>
        <v>20591.81410470996</v>
      </c>
      <c r="S1382" s="112">
        <v>18607</v>
      </c>
      <c r="T1382" s="35">
        <v>32555.759999999998</v>
      </c>
    </row>
    <row r="1383" spans="1:20" x14ac:dyDescent="0.25">
      <c r="A1383" s="112" t="s">
        <v>1647</v>
      </c>
      <c r="B1383" s="79">
        <v>5386</v>
      </c>
      <c r="C1383" s="86">
        <f t="shared" si="108"/>
        <v>23388.851913477538</v>
      </c>
      <c r="D1383" s="79">
        <v>30100</v>
      </c>
      <c r="E1383" s="79">
        <v>134</v>
      </c>
      <c r="F1383" s="79">
        <v>467</v>
      </c>
      <c r="G1383" s="79">
        <v>728900</v>
      </c>
      <c r="H1383" s="79" t="s">
        <v>1027</v>
      </c>
      <c r="I1383" s="79" t="s">
        <v>85</v>
      </c>
      <c r="J1383" s="79">
        <v>0</v>
      </c>
      <c r="K1383" s="79">
        <v>0</v>
      </c>
      <c r="L1383" s="79">
        <v>1</v>
      </c>
      <c r="M1383" s="34"/>
      <c r="N1383" s="35">
        <f t="shared" si="105"/>
        <v>57.126886507765924</v>
      </c>
      <c r="O1383" s="35">
        <f t="shared" si="106"/>
        <v>24675.226380931912</v>
      </c>
      <c r="P1383" s="35">
        <f t="shared" si="109"/>
        <v>35.545216114209175</v>
      </c>
      <c r="Q1383" s="35">
        <f t="shared" si="107"/>
        <v>22085.425933705101</v>
      </c>
      <c r="S1383" s="112">
        <v>18625</v>
      </c>
      <c r="T1383" s="35">
        <v>32570.01</v>
      </c>
    </row>
    <row r="1384" spans="1:20" x14ac:dyDescent="0.25">
      <c r="A1384" s="112" t="s">
        <v>958</v>
      </c>
      <c r="B1384" s="79">
        <v>15133.5</v>
      </c>
      <c r="C1384" s="86">
        <f t="shared" si="108"/>
        <v>39414.685314685317</v>
      </c>
      <c r="D1384" s="79">
        <v>47100</v>
      </c>
      <c r="E1384" s="79">
        <v>140</v>
      </c>
      <c r="F1384" s="79">
        <v>718</v>
      </c>
      <c r="G1384" s="79">
        <v>729600</v>
      </c>
      <c r="H1384" s="79" t="s">
        <v>268</v>
      </c>
      <c r="I1384" s="79" t="s">
        <v>83</v>
      </c>
      <c r="J1384" s="79">
        <v>0</v>
      </c>
      <c r="K1384" s="79">
        <v>0</v>
      </c>
      <c r="L1384" s="79">
        <v>1</v>
      </c>
      <c r="M1384" s="34"/>
      <c r="N1384" s="35">
        <f t="shared" si="105"/>
        <v>160.51424748705452</v>
      </c>
      <c r="O1384" s="35">
        <f t="shared" si="106"/>
        <v>37081.709698446546</v>
      </c>
      <c r="P1384" s="35">
        <f t="shared" si="109"/>
        <v>99.874401794352863</v>
      </c>
      <c r="Q1384" s="35">
        <f t="shared" si="107"/>
        <v>29804.928215322343</v>
      </c>
      <c r="S1384" s="112">
        <v>18637.5</v>
      </c>
      <c r="T1384" s="35">
        <v>32579.91</v>
      </c>
    </row>
    <row r="1385" spans="1:20" x14ac:dyDescent="0.25">
      <c r="A1385" s="112" t="s">
        <v>101</v>
      </c>
      <c r="B1385" s="79">
        <v>18500</v>
      </c>
      <c r="C1385" s="86">
        <f t="shared" si="108"/>
        <v>39394.556628621598</v>
      </c>
      <c r="D1385" s="79">
        <v>45600</v>
      </c>
      <c r="E1385" s="79">
        <v>155</v>
      </c>
      <c r="F1385" s="79">
        <v>984</v>
      </c>
      <c r="G1385" s="79">
        <v>729700</v>
      </c>
      <c r="H1385" s="79" t="s">
        <v>82</v>
      </c>
      <c r="I1385" s="79" t="s">
        <v>85</v>
      </c>
      <c r="J1385" s="79">
        <v>0</v>
      </c>
      <c r="K1385" s="79">
        <v>0</v>
      </c>
      <c r="L1385" s="79">
        <v>1</v>
      </c>
      <c r="M1385" s="34"/>
      <c r="N1385" s="35">
        <f t="shared" si="105"/>
        <v>196.22120319228918</v>
      </c>
      <c r="O1385" s="35">
        <f t="shared" si="106"/>
        <v>41366.544383074703</v>
      </c>
      <c r="P1385" s="35">
        <f t="shared" si="109"/>
        <v>122.09181175508162</v>
      </c>
      <c r="Q1385" s="35">
        <f t="shared" si="107"/>
        <v>32471.017410609795</v>
      </c>
      <c r="S1385" s="112">
        <v>18651.5</v>
      </c>
      <c r="T1385" s="35">
        <v>32591</v>
      </c>
    </row>
    <row r="1386" spans="1:20" x14ac:dyDescent="0.25">
      <c r="A1386" s="112" t="s">
        <v>959</v>
      </c>
      <c r="B1386" s="79">
        <v>12000</v>
      </c>
      <c r="C1386" s="86">
        <f t="shared" si="108"/>
        <v>41094.828555368185</v>
      </c>
      <c r="D1386" s="79">
        <v>46300</v>
      </c>
      <c r="E1386" s="79">
        <v>200</v>
      </c>
      <c r="F1386" s="79">
        <v>1579</v>
      </c>
      <c r="G1386" s="79">
        <v>730400</v>
      </c>
      <c r="H1386" s="79" t="s">
        <v>268</v>
      </c>
      <c r="I1386" s="79" t="s">
        <v>83</v>
      </c>
      <c r="J1386" s="79">
        <v>0</v>
      </c>
      <c r="K1386" s="79">
        <v>0</v>
      </c>
      <c r="L1386" s="79">
        <v>1</v>
      </c>
      <c r="M1386" s="34"/>
      <c r="N1386" s="35">
        <f t="shared" si="105"/>
        <v>127.27861828689028</v>
      </c>
      <c r="O1386" s="35">
        <f t="shared" si="106"/>
        <v>33093.434194426838</v>
      </c>
      <c r="P1386" s="35">
        <f t="shared" si="109"/>
        <v>79.1946887059989</v>
      </c>
      <c r="Q1386" s="35">
        <f t="shared" si="107"/>
        <v>27323.362644719869</v>
      </c>
      <c r="S1386" s="112">
        <v>18728.5</v>
      </c>
      <c r="T1386" s="35">
        <v>32651.98</v>
      </c>
    </row>
    <row r="1387" spans="1:20" x14ac:dyDescent="0.25">
      <c r="A1387" s="112" t="s">
        <v>102</v>
      </c>
      <c r="B1387" s="79">
        <v>9500</v>
      </c>
      <c r="C1387" s="86">
        <f t="shared" si="108"/>
        <v>33043.979057591619</v>
      </c>
      <c r="D1387" s="79">
        <v>40200</v>
      </c>
      <c r="E1387" s="79">
        <v>34</v>
      </c>
      <c r="F1387" s="79">
        <v>157</v>
      </c>
      <c r="G1387" s="79">
        <v>730500</v>
      </c>
      <c r="H1387" s="79" t="s">
        <v>82</v>
      </c>
      <c r="I1387" s="79" t="s">
        <v>89</v>
      </c>
      <c r="J1387" s="79">
        <v>0</v>
      </c>
      <c r="K1387" s="79">
        <v>0</v>
      </c>
      <c r="L1387" s="79">
        <v>1</v>
      </c>
      <c r="M1387" s="34"/>
      <c r="N1387" s="35">
        <f t="shared" si="105"/>
        <v>100.76223947712148</v>
      </c>
      <c r="O1387" s="35">
        <f t="shared" si="106"/>
        <v>29911.468737254578</v>
      </c>
      <c r="P1387" s="35">
        <f t="shared" si="109"/>
        <v>62.695795225582451</v>
      </c>
      <c r="Q1387" s="35">
        <f t="shared" si="107"/>
        <v>25343.495427069895</v>
      </c>
      <c r="S1387" s="112">
        <v>18748</v>
      </c>
      <c r="T1387" s="35">
        <v>32667.42</v>
      </c>
    </row>
    <row r="1388" spans="1:20" x14ac:dyDescent="0.25">
      <c r="A1388" s="112" t="s">
        <v>1648</v>
      </c>
      <c r="B1388" s="79">
        <v>5500</v>
      </c>
      <c r="C1388" s="86">
        <f t="shared" si="108"/>
        <v>28272.63479145473</v>
      </c>
      <c r="D1388" s="79">
        <v>32000</v>
      </c>
      <c r="E1388" s="79">
        <v>229</v>
      </c>
      <c r="F1388" s="79">
        <v>1737</v>
      </c>
      <c r="G1388" s="79">
        <v>731600</v>
      </c>
      <c r="H1388" s="79" t="s">
        <v>1027</v>
      </c>
      <c r="I1388" s="79" t="s">
        <v>85</v>
      </c>
      <c r="J1388" s="79">
        <v>0</v>
      </c>
      <c r="K1388" s="79">
        <v>0</v>
      </c>
      <c r="L1388" s="79">
        <v>1</v>
      </c>
      <c r="M1388" s="34"/>
      <c r="N1388" s="35">
        <f t="shared" si="105"/>
        <v>58.336033381491376</v>
      </c>
      <c r="O1388" s="35">
        <f t="shared" si="106"/>
        <v>24820.324005778966</v>
      </c>
      <c r="P1388" s="35">
        <f t="shared" si="109"/>
        <v>36.297565656916156</v>
      </c>
      <c r="Q1388" s="35">
        <f t="shared" si="107"/>
        <v>22175.70787882994</v>
      </c>
      <c r="S1388" s="112">
        <v>18749.5</v>
      </c>
      <c r="T1388" s="35">
        <v>32668.61</v>
      </c>
    </row>
    <row r="1389" spans="1:20" x14ac:dyDescent="0.25">
      <c r="A1389" s="112" t="s">
        <v>1649</v>
      </c>
      <c r="B1389" s="79">
        <v>9500</v>
      </c>
      <c r="C1389" s="86">
        <f t="shared" si="108"/>
        <v>34273.512252042005</v>
      </c>
      <c r="D1389" s="79">
        <v>39800</v>
      </c>
      <c r="E1389" s="79">
        <v>119</v>
      </c>
      <c r="F1389" s="79">
        <v>738</v>
      </c>
      <c r="G1389" s="79">
        <v>735000</v>
      </c>
      <c r="H1389" s="79" t="s">
        <v>1027</v>
      </c>
      <c r="I1389" s="79" t="s">
        <v>85</v>
      </c>
      <c r="J1389" s="79">
        <v>0</v>
      </c>
      <c r="K1389" s="79">
        <v>0</v>
      </c>
      <c r="L1389" s="79">
        <v>1</v>
      </c>
      <c r="M1389" s="34"/>
      <c r="N1389" s="35">
        <f t="shared" si="105"/>
        <v>100.76223947712148</v>
      </c>
      <c r="O1389" s="35">
        <f t="shared" si="106"/>
        <v>29911.468737254578</v>
      </c>
      <c r="P1389" s="35">
        <f t="shared" si="109"/>
        <v>62.695795225582451</v>
      </c>
      <c r="Q1389" s="35">
        <f t="shared" si="107"/>
        <v>25343.495427069895</v>
      </c>
      <c r="S1389" s="112">
        <v>18750</v>
      </c>
      <c r="T1389" s="35">
        <v>32669</v>
      </c>
    </row>
    <row r="1390" spans="1:20" x14ac:dyDescent="0.25">
      <c r="A1390" s="112" t="s">
        <v>103</v>
      </c>
      <c r="B1390" s="79">
        <v>12000</v>
      </c>
      <c r="C1390" s="86">
        <f t="shared" si="108"/>
        <v>34137.872340425529</v>
      </c>
      <c r="D1390" s="79">
        <v>43600</v>
      </c>
      <c r="E1390" s="79">
        <v>51</v>
      </c>
      <c r="F1390" s="79">
        <v>184</v>
      </c>
      <c r="G1390" s="79">
        <v>737500</v>
      </c>
      <c r="H1390" s="79" t="s">
        <v>82</v>
      </c>
      <c r="I1390" s="79" t="s">
        <v>85</v>
      </c>
      <c r="J1390" s="79">
        <v>0</v>
      </c>
      <c r="K1390" s="79">
        <v>0</v>
      </c>
      <c r="L1390" s="79">
        <v>1</v>
      </c>
      <c r="M1390" s="34"/>
      <c r="N1390" s="35">
        <f t="shared" si="105"/>
        <v>127.27861828689028</v>
      </c>
      <c r="O1390" s="35">
        <f t="shared" si="106"/>
        <v>33093.434194426838</v>
      </c>
      <c r="P1390" s="35">
        <f t="shared" si="109"/>
        <v>79.1946887059989</v>
      </c>
      <c r="Q1390" s="35">
        <f t="shared" si="107"/>
        <v>27323.362644719869</v>
      </c>
      <c r="S1390" s="112">
        <v>18754</v>
      </c>
      <c r="T1390" s="35">
        <v>32672.17</v>
      </c>
    </row>
    <row r="1391" spans="1:20" x14ac:dyDescent="0.25">
      <c r="A1391" s="112" t="s">
        <v>104</v>
      </c>
      <c r="B1391" s="79">
        <v>6481</v>
      </c>
      <c r="C1391" s="86">
        <f t="shared" si="108"/>
        <v>15733.333333333334</v>
      </c>
      <c r="D1391" s="79">
        <v>22400</v>
      </c>
      <c r="E1391" s="79">
        <v>75</v>
      </c>
      <c r="F1391" s="79">
        <v>177</v>
      </c>
      <c r="G1391" s="79">
        <v>738700</v>
      </c>
      <c r="H1391" s="79" t="s">
        <v>82</v>
      </c>
      <c r="I1391" s="79" t="s">
        <v>89</v>
      </c>
      <c r="J1391" s="79">
        <v>0</v>
      </c>
      <c r="K1391" s="79">
        <v>0</v>
      </c>
      <c r="L1391" s="79">
        <v>1</v>
      </c>
      <c r="M1391" s="34"/>
      <c r="N1391" s="35">
        <f t="shared" si="105"/>
        <v>68.741060426444662</v>
      </c>
      <c r="O1391" s="35">
        <f t="shared" si="106"/>
        <v>26068.927251173358</v>
      </c>
      <c r="P1391" s="35">
        <f t="shared" si="109"/>
        <v>42.771731458631564</v>
      </c>
      <c r="Q1391" s="35">
        <f t="shared" si="107"/>
        <v>22952.607775035787</v>
      </c>
      <c r="S1391" s="112">
        <v>18759</v>
      </c>
      <c r="T1391" s="35">
        <v>32676.13</v>
      </c>
    </row>
    <row r="1392" spans="1:20" x14ac:dyDescent="0.25">
      <c r="A1392" s="112" t="s">
        <v>105</v>
      </c>
      <c r="B1392" s="79">
        <v>6333</v>
      </c>
      <c r="C1392" s="86">
        <f t="shared" si="108"/>
        <v>18095.495495495496</v>
      </c>
      <c r="D1392" s="79">
        <v>24200</v>
      </c>
      <c r="E1392" s="79">
        <v>56</v>
      </c>
      <c r="F1392" s="79">
        <v>166</v>
      </c>
      <c r="G1392" s="79">
        <v>738800</v>
      </c>
      <c r="H1392" s="79" t="s">
        <v>82</v>
      </c>
      <c r="I1392" s="79" t="s">
        <v>89</v>
      </c>
      <c r="J1392" s="79">
        <v>0</v>
      </c>
      <c r="K1392" s="79">
        <v>0</v>
      </c>
      <c r="L1392" s="79">
        <v>1</v>
      </c>
      <c r="M1392" s="34"/>
      <c r="N1392" s="35">
        <f t="shared" si="105"/>
        <v>67.171290800906348</v>
      </c>
      <c r="O1392" s="35">
        <f t="shared" si="106"/>
        <v>25880.554896108762</v>
      </c>
      <c r="P1392" s="35">
        <f t="shared" si="109"/>
        <v>41.794996964590915</v>
      </c>
      <c r="Q1392" s="35">
        <f t="shared" si="107"/>
        <v>22835.39963575091</v>
      </c>
      <c r="S1392" s="112">
        <v>18768.5</v>
      </c>
      <c r="T1392" s="35">
        <v>32683.66</v>
      </c>
    </row>
    <row r="1393" spans="1:20" x14ac:dyDescent="0.25">
      <c r="A1393" s="112" t="s">
        <v>106</v>
      </c>
      <c r="B1393" s="79">
        <v>5550</v>
      </c>
      <c r="C1393" s="86">
        <f t="shared" si="108"/>
        <v>14354.773869346735</v>
      </c>
      <c r="D1393" s="79">
        <v>20700</v>
      </c>
      <c r="E1393" s="79">
        <v>61</v>
      </c>
      <c r="F1393" s="79">
        <v>138</v>
      </c>
      <c r="G1393" s="79">
        <v>739100</v>
      </c>
      <c r="H1393" s="79" t="s">
        <v>82</v>
      </c>
      <c r="I1393" s="79" t="s">
        <v>89</v>
      </c>
      <c r="J1393" s="79">
        <v>0</v>
      </c>
      <c r="K1393" s="79">
        <v>0</v>
      </c>
      <c r="L1393" s="79">
        <v>1</v>
      </c>
      <c r="M1393" s="34"/>
      <c r="N1393" s="35">
        <f t="shared" si="105"/>
        <v>58.866360957686759</v>
      </c>
      <c r="O1393" s="35">
        <f t="shared" si="106"/>
        <v>24883.96331492241</v>
      </c>
      <c r="P1393" s="35">
        <f t="shared" si="109"/>
        <v>36.627543526524491</v>
      </c>
      <c r="Q1393" s="35">
        <f t="shared" si="107"/>
        <v>22215.305223182939</v>
      </c>
      <c r="S1393" s="112">
        <v>18809</v>
      </c>
      <c r="T1393" s="35">
        <v>32715.73</v>
      </c>
    </row>
    <row r="1394" spans="1:20" x14ac:dyDescent="0.25">
      <c r="A1394" s="112" t="s">
        <v>107</v>
      </c>
      <c r="B1394" s="79">
        <v>21500</v>
      </c>
      <c r="C1394" s="86">
        <f t="shared" si="108"/>
        <v>40664.113238967526</v>
      </c>
      <c r="D1394" s="79">
        <v>47600</v>
      </c>
      <c r="E1394" s="79">
        <v>175</v>
      </c>
      <c r="F1394" s="79">
        <v>1026</v>
      </c>
      <c r="G1394" s="79">
        <v>746800</v>
      </c>
      <c r="H1394" s="79" t="s">
        <v>82</v>
      </c>
      <c r="I1394" s="79" t="s">
        <v>83</v>
      </c>
      <c r="J1394" s="79">
        <v>0</v>
      </c>
      <c r="K1394" s="79">
        <v>0</v>
      </c>
      <c r="L1394" s="79">
        <v>1</v>
      </c>
      <c r="M1394" s="34"/>
      <c r="N1394" s="35">
        <f t="shared" si="105"/>
        <v>228.04085776401178</v>
      </c>
      <c r="O1394" s="35">
        <f t="shared" si="106"/>
        <v>45184.902931681412</v>
      </c>
      <c r="P1394" s="35">
        <f t="shared" si="109"/>
        <v>141.89048393158134</v>
      </c>
      <c r="Q1394" s="35">
        <f t="shared" si="107"/>
        <v>34846.858071789757</v>
      </c>
      <c r="S1394" s="112">
        <v>18840</v>
      </c>
      <c r="T1394" s="35">
        <v>32740.28</v>
      </c>
    </row>
    <row r="1395" spans="1:20" x14ac:dyDescent="0.25">
      <c r="A1395" s="112" t="s">
        <v>960</v>
      </c>
      <c r="B1395" s="79">
        <v>12000</v>
      </c>
      <c r="C1395" s="86">
        <f t="shared" si="108"/>
        <v>33678.523489932886</v>
      </c>
      <c r="D1395" s="79">
        <v>38700</v>
      </c>
      <c r="E1395" s="79">
        <v>58</v>
      </c>
      <c r="F1395" s="79">
        <v>389</v>
      </c>
      <c r="G1395" s="79">
        <v>748400</v>
      </c>
      <c r="H1395" s="79" t="s">
        <v>268</v>
      </c>
      <c r="I1395" s="79" t="s">
        <v>83</v>
      </c>
      <c r="J1395" s="79">
        <v>0</v>
      </c>
      <c r="K1395" s="79">
        <v>0</v>
      </c>
      <c r="L1395" s="79">
        <v>1</v>
      </c>
      <c r="M1395" s="34"/>
      <c r="N1395" s="35">
        <f t="shared" si="105"/>
        <v>127.27861828689028</v>
      </c>
      <c r="O1395" s="35">
        <f t="shared" si="106"/>
        <v>33093.434194426838</v>
      </c>
      <c r="P1395" s="35">
        <f t="shared" si="109"/>
        <v>79.1946887059989</v>
      </c>
      <c r="Q1395" s="35">
        <f t="shared" si="107"/>
        <v>27323.362644719869</v>
      </c>
      <c r="S1395" s="112">
        <v>18863</v>
      </c>
      <c r="T1395" s="35">
        <v>32758.49</v>
      </c>
    </row>
    <row r="1396" spans="1:20" x14ac:dyDescent="0.25">
      <c r="A1396" s="112" t="s">
        <v>108</v>
      </c>
      <c r="B1396" s="79">
        <v>11664</v>
      </c>
      <c r="C1396" s="86">
        <f t="shared" si="108"/>
        <v>34011.68044077135</v>
      </c>
      <c r="D1396" s="79">
        <v>40400</v>
      </c>
      <c r="E1396" s="79">
        <v>287</v>
      </c>
      <c r="F1396" s="79">
        <v>1528</v>
      </c>
      <c r="G1396" s="79">
        <v>750200</v>
      </c>
      <c r="H1396" s="79" t="s">
        <v>82</v>
      </c>
      <c r="I1396" s="79" t="s">
        <v>83</v>
      </c>
      <c r="J1396" s="79">
        <v>0</v>
      </c>
      <c r="K1396" s="79">
        <v>0</v>
      </c>
      <c r="L1396" s="79">
        <v>1</v>
      </c>
      <c r="M1396" s="34"/>
      <c r="N1396" s="35">
        <f t="shared" si="105"/>
        <v>123.71481697485736</v>
      </c>
      <c r="O1396" s="35">
        <f t="shared" si="106"/>
        <v>32665.778036982883</v>
      </c>
      <c r="P1396" s="35">
        <f t="shared" si="109"/>
        <v>76.977237422230928</v>
      </c>
      <c r="Q1396" s="35">
        <f t="shared" si="107"/>
        <v>27057.26849066771</v>
      </c>
      <c r="S1396" s="112">
        <v>18878</v>
      </c>
      <c r="T1396" s="35">
        <v>32770.370000000003</v>
      </c>
    </row>
    <row r="1397" spans="1:20" x14ac:dyDescent="0.25">
      <c r="A1397" s="112" t="s">
        <v>1650</v>
      </c>
      <c r="B1397" s="79">
        <v>5500</v>
      </c>
      <c r="C1397" s="86">
        <f t="shared" si="108"/>
        <v>26836.847946725858</v>
      </c>
      <c r="D1397" s="79">
        <v>31000</v>
      </c>
      <c r="E1397" s="79">
        <v>242</v>
      </c>
      <c r="F1397" s="79">
        <v>1560</v>
      </c>
      <c r="G1397" s="79">
        <v>753200</v>
      </c>
      <c r="H1397" s="79" t="s">
        <v>1027</v>
      </c>
      <c r="I1397" s="79" t="s">
        <v>85</v>
      </c>
      <c r="J1397" s="79">
        <v>0</v>
      </c>
      <c r="K1397" s="79">
        <v>0</v>
      </c>
      <c r="L1397" s="79">
        <v>1</v>
      </c>
      <c r="M1397" s="34"/>
      <c r="N1397" s="35">
        <f t="shared" si="105"/>
        <v>58.336033381491376</v>
      </c>
      <c r="O1397" s="35">
        <f t="shared" si="106"/>
        <v>24820.324005778966</v>
      </c>
      <c r="P1397" s="35">
        <f t="shared" si="109"/>
        <v>36.297565656916156</v>
      </c>
      <c r="Q1397" s="35">
        <f t="shared" si="107"/>
        <v>22175.70787882994</v>
      </c>
      <c r="S1397" s="112">
        <v>18905</v>
      </c>
      <c r="T1397" s="35">
        <v>32791.760000000002</v>
      </c>
    </row>
    <row r="1398" spans="1:20" x14ac:dyDescent="0.25">
      <c r="A1398" s="112" t="s">
        <v>961</v>
      </c>
      <c r="B1398" s="79">
        <v>6100</v>
      </c>
      <c r="C1398" s="86">
        <f t="shared" si="108"/>
        <v>25611.678832116788</v>
      </c>
      <c r="D1398" s="79">
        <v>34400</v>
      </c>
      <c r="E1398" s="79">
        <v>35</v>
      </c>
      <c r="F1398" s="79">
        <v>102</v>
      </c>
      <c r="G1398" s="79">
        <v>754400</v>
      </c>
      <c r="H1398" s="79" t="s">
        <v>268</v>
      </c>
      <c r="I1398" s="79" t="s">
        <v>83</v>
      </c>
      <c r="J1398" s="79">
        <v>0</v>
      </c>
      <c r="K1398" s="79">
        <v>0</v>
      </c>
      <c r="L1398" s="79">
        <v>1</v>
      </c>
      <c r="M1398" s="34"/>
      <c r="N1398" s="35">
        <f t="shared" si="105"/>
        <v>64.699964295835898</v>
      </c>
      <c r="O1398" s="35">
        <f t="shared" si="106"/>
        <v>25583.995715500307</v>
      </c>
      <c r="P1398" s="35">
        <f t="shared" si="109"/>
        <v>40.257300092216099</v>
      </c>
      <c r="Q1398" s="35">
        <f t="shared" si="107"/>
        <v>22650.876011065931</v>
      </c>
      <c r="S1398" s="112">
        <v>18922</v>
      </c>
      <c r="T1398" s="35">
        <v>32805.22</v>
      </c>
    </row>
    <row r="1399" spans="1:20" x14ac:dyDescent="0.25">
      <c r="A1399" s="112" t="s">
        <v>1651</v>
      </c>
      <c r="B1399" s="79">
        <v>9250</v>
      </c>
      <c r="C1399" s="86">
        <f t="shared" si="108"/>
        <v>27605.465587044535</v>
      </c>
      <c r="D1399" s="79">
        <v>34700</v>
      </c>
      <c r="E1399" s="79">
        <v>101</v>
      </c>
      <c r="F1399" s="79">
        <v>393</v>
      </c>
      <c r="G1399" s="79">
        <v>757000</v>
      </c>
      <c r="H1399" s="79" t="s">
        <v>1027</v>
      </c>
      <c r="I1399" s="79" t="s">
        <v>85</v>
      </c>
      <c r="J1399" s="79">
        <v>0</v>
      </c>
      <c r="K1399" s="79">
        <v>0</v>
      </c>
      <c r="L1399" s="79">
        <v>1</v>
      </c>
      <c r="M1399" s="34"/>
      <c r="N1399" s="35">
        <f t="shared" si="105"/>
        <v>98.110601596144591</v>
      </c>
      <c r="O1399" s="35">
        <f t="shared" si="106"/>
        <v>29593.272191537351</v>
      </c>
      <c r="P1399" s="35">
        <f t="shared" si="109"/>
        <v>61.045905877540811</v>
      </c>
      <c r="Q1399" s="35">
        <f t="shared" si="107"/>
        <v>25145.508705304899</v>
      </c>
      <c r="S1399" s="112">
        <v>18950</v>
      </c>
      <c r="T1399" s="35">
        <v>32827.39</v>
      </c>
    </row>
    <row r="1400" spans="1:20" x14ac:dyDescent="0.25">
      <c r="A1400" s="112" t="s">
        <v>109</v>
      </c>
      <c r="B1400" s="79">
        <v>6927</v>
      </c>
      <c r="C1400" s="86">
        <f t="shared" si="108"/>
        <v>12941.649899396378</v>
      </c>
      <c r="D1400" s="79">
        <v>19200</v>
      </c>
      <c r="E1400" s="79">
        <v>162</v>
      </c>
      <c r="F1400" s="79">
        <v>335</v>
      </c>
      <c r="G1400" s="79">
        <v>757300</v>
      </c>
      <c r="H1400" s="79" t="s">
        <v>82</v>
      </c>
      <c r="I1400" s="79" t="s">
        <v>85</v>
      </c>
      <c r="J1400" s="79">
        <v>0</v>
      </c>
      <c r="K1400" s="79">
        <v>0</v>
      </c>
      <c r="L1400" s="79">
        <v>1</v>
      </c>
      <c r="M1400" s="34"/>
      <c r="N1400" s="35">
        <f t="shared" si="105"/>
        <v>73.471582406107416</v>
      </c>
      <c r="O1400" s="35">
        <f t="shared" si="106"/>
        <v>26636.589888732888</v>
      </c>
      <c r="P1400" s="35">
        <f t="shared" si="109"/>
        <v>45.71513405553786</v>
      </c>
      <c r="Q1400" s="35">
        <f t="shared" si="107"/>
        <v>23305.816086664541</v>
      </c>
      <c r="S1400" s="112">
        <v>18967.5</v>
      </c>
      <c r="T1400" s="35">
        <v>32841.25</v>
      </c>
    </row>
    <row r="1401" spans="1:20" x14ac:dyDescent="0.25">
      <c r="A1401" s="112" t="s">
        <v>110</v>
      </c>
      <c r="B1401" s="79">
        <v>7667</v>
      </c>
      <c r="C1401" s="86">
        <f t="shared" si="108"/>
        <v>17859.388646288211</v>
      </c>
      <c r="D1401" s="79">
        <v>24200</v>
      </c>
      <c r="E1401" s="79">
        <v>60</v>
      </c>
      <c r="F1401" s="79">
        <v>169</v>
      </c>
      <c r="G1401" s="79">
        <v>759300</v>
      </c>
      <c r="H1401" s="79" t="s">
        <v>82</v>
      </c>
      <c r="I1401" s="79" t="s">
        <v>89</v>
      </c>
      <c r="J1401" s="79">
        <v>0</v>
      </c>
      <c r="K1401" s="79">
        <v>0</v>
      </c>
      <c r="L1401" s="79">
        <v>1</v>
      </c>
      <c r="M1401" s="34"/>
      <c r="N1401" s="35">
        <f t="shared" si="105"/>
        <v>81.320430533798984</v>
      </c>
      <c r="O1401" s="35">
        <f t="shared" si="106"/>
        <v>27578.45166405588</v>
      </c>
      <c r="P1401" s="35">
        <f t="shared" si="109"/>
        <v>50.598806525741125</v>
      </c>
      <c r="Q1401" s="35">
        <f t="shared" si="107"/>
        <v>23891.856783088937</v>
      </c>
      <c r="S1401" s="112">
        <v>18977</v>
      </c>
      <c r="T1401" s="35">
        <v>32848.78</v>
      </c>
    </row>
    <row r="1402" spans="1:20" x14ac:dyDescent="0.25">
      <c r="A1402" s="112" t="s">
        <v>111</v>
      </c>
      <c r="B1402" s="79">
        <v>6190</v>
      </c>
      <c r="C1402" s="86">
        <f t="shared" si="108"/>
        <v>25770.750988142292</v>
      </c>
      <c r="D1402" s="79">
        <v>32600</v>
      </c>
      <c r="E1402" s="79">
        <v>53</v>
      </c>
      <c r="F1402" s="79">
        <v>200</v>
      </c>
      <c r="G1402" s="79">
        <v>761700</v>
      </c>
      <c r="H1402" s="79" t="s">
        <v>82</v>
      </c>
      <c r="I1402" s="79" t="s">
        <v>85</v>
      </c>
      <c r="J1402" s="79">
        <v>0</v>
      </c>
      <c r="K1402" s="79">
        <v>0</v>
      </c>
      <c r="L1402" s="79">
        <v>1</v>
      </c>
      <c r="M1402" s="34"/>
      <c r="N1402" s="35">
        <f t="shared" si="105"/>
        <v>65.654553932987568</v>
      </c>
      <c r="O1402" s="35">
        <f t="shared" si="106"/>
        <v>25698.546471958507</v>
      </c>
      <c r="P1402" s="35">
        <f t="shared" si="109"/>
        <v>40.851260257511093</v>
      </c>
      <c r="Q1402" s="35">
        <f t="shared" si="107"/>
        <v>22722.151230901331</v>
      </c>
      <c r="S1402" s="112">
        <v>19000</v>
      </c>
      <c r="T1402" s="35">
        <v>32866.99</v>
      </c>
    </row>
    <row r="1403" spans="1:20" x14ac:dyDescent="0.25">
      <c r="A1403" s="112" t="s">
        <v>1652</v>
      </c>
      <c r="B1403" s="79">
        <v>4216.5</v>
      </c>
      <c r="C1403" s="86">
        <f t="shared" si="108"/>
        <v>31708.808290155441</v>
      </c>
      <c r="D1403" s="79">
        <v>37000</v>
      </c>
      <c r="E1403" s="79">
        <v>138</v>
      </c>
      <c r="F1403" s="79">
        <v>827</v>
      </c>
      <c r="G1403" s="79">
        <v>763500</v>
      </c>
      <c r="H1403" s="79" t="s">
        <v>1027</v>
      </c>
      <c r="I1403" s="79" t="s">
        <v>85</v>
      </c>
      <c r="J1403" s="79">
        <v>0</v>
      </c>
      <c r="K1403" s="79">
        <v>0</v>
      </c>
      <c r="L1403" s="79">
        <v>1</v>
      </c>
      <c r="M1403" s="34"/>
      <c r="N1403" s="35">
        <f t="shared" si="105"/>
        <v>44.722524500556077</v>
      </c>
      <c r="O1403" s="35">
        <f t="shared" si="106"/>
        <v>23186.702940066731</v>
      </c>
      <c r="P1403" s="35">
        <f t="shared" si="109"/>
        <v>27.827033744070363</v>
      </c>
      <c r="Q1403" s="35">
        <f t="shared" si="107"/>
        <v>21159.244049288442</v>
      </c>
      <c r="S1403" s="112">
        <v>19023.5</v>
      </c>
      <c r="T1403" s="35">
        <v>32885.599999999999</v>
      </c>
    </row>
    <row r="1404" spans="1:20" x14ac:dyDescent="0.25">
      <c r="A1404" s="112" t="s">
        <v>1653</v>
      </c>
      <c r="B1404" s="79">
        <v>2750</v>
      </c>
      <c r="C1404" s="86">
        <f t="shared" si="108"/>
        <v>27328.413712957583</v>
      </c>
      <c r="D1404" s="79">
        <v>31800</v>
      </c>
      <c r="E1404" s="79">
        <v>242</v>
      </c>
      <c r="F1404" s="79">
        <v>1479</v>
      </c>
      <c r="G1404" s="79">
        <v>764400</v>
      </c>
      <c r="H1404" s="79" t="s">
        <v>1027</v>
      </c>
      <c r="I1404" s="79" t="s">
        <v>85</v>
      </c>
      <c r="J1404" s="79">
        <v>0</v>
      </c>
      <c r="K1404" s="79">
        <v>0</v>
      </c>
      <c r="L1404" s="79">
        <v>1</v>
      </c>
      <c r="M1404" s="34"/>
      <c r="N1404" s="35">
        <f t="shared" si="105"/>
        <v>29.168016690745688</v>
      </c>
      <c r="O1404" s="35">
        <f t="shared" si="106"/>
        <v>21320.162002889483</v>
      </c>
      <c r="P1404" s="35">
        <f t="shared" si="109"/>
        <v>18.148782828458078</v>
      </c>
      <c r="Q1404" s="35">
        <f t="shared" si="107"/>
        <v>19997.85393941497</v>
      </c>
      <c r="S1404" s="112">
        <v>19099</v>
      </c>
      <c r="T1404" s="35">
        <v>32945.39</v>
      </c>
    </row>
    <row r="1405" spans="1:20" x14ac:dyDescent="0.25">
      <c r="A1405" s="112" t="s">
        <v>1654</v>
      </c>
      <c r="B1405" s="79">
        <v>5500</v>
      </c>
      <c r="C1405" s="86">
        <f t="shared" si="108"/>
        <v>28570.963541666668</v>
      </c>
      <c r="D1405" s="79">
        <v>33500</v>
      </c>
      <c r="E1405" s="79">
        <v>113</v>
      </c>
      <c r="F1405" s="79">
        <v>655</v>
      </c>
      <c r="G1405" s="79">
        <v>766900</v>
      </c>
      <c r="H1405" s="79" t="s">
        <v>1027</v>
      </c>
      <c r="I1405" s="79" t="s">
        <v>85</v>
      </c>
      <c r="J1405" s="79">
        <v>0</v>
      </c>
      <c r="K1405" s="79">
        <v>0</v>
      </c>
      <c r="L1405" s="79">
        <v>1</v>
      </c>
      <c r="M1405" s="34"/>
      <c r="N1405" s="35">
        <f t="shared" si="105"/>
        <v>58.336033381491376</v>
      </c>
      <c r="O1405" s="35">
        <f t="shared" si="106"/>
        <v>24820.324005778966</v>
      </c>
      <c r="P1405" s="35">
        <f t="shared" si="109"/>
        <v>36.297565656916156</v>
      </c>
      <c r="Q1405" s="35">
        <f t="shared" si="107"/>
        <v>22175.70787882994</v>
      </c>
      <c r="S1405" s="112">
        <v>19111</v>
      </c>
      <c r="T1405" s="35">
        <v>32954.9</v>
      </c>
    </row>
    <row r="1406" spans="1:20" x14ac:dyDescent="0.25">
      <c r="A1406" s="112" t="s">
        <v>112</v>
      </c>
      <c r="B1406" s="79">
        <v>17000</v>
      </c>
      <c r="C1406" s="86">
        <f t="shared" si="108"/>
        <v>40338.264414676763</v>
      </c>
      <c r="D1406" s="79">
        <v>44800</v>
      </c>
      <c r="E1406" s="79">
        <v>171</v>
      </c>
      <c r="F1406" s="79">
        <v>1546</v>
      </c>
      <c r="G1406" s="79">
        <v>767800</v>
      </c>
      <c r="H1406" s="79" t="s">
        <v>82</v>
      </c>
      <c r="I1406" s="79" t="s">
        <v>83</v>
      </c>
      <c r="J1406" s="79">
        <v>0</v>
      </c>
      <c r="K1406" s="79">
        <v>0</v>
      </c>
      <c r="L1406" s="79">
        <v>1</v>
      </c>
      <c r="M1406" s="34"/>
      <c r="N1406" s="35">
        <f t="shared" si="105"/>
        <v>180.31137590642788</v>
      </c>
      <c r="O1406" s="35">
        <f t="shared" si="106"/>
        <v>39457.365108771344</v>
      </c>
      <c r="P1406" s="35">
        <f t="shared" si="109"/>
        <v>112.19247566683177</v>
      </c>
      <c r="Q1406" s="35">
        <f t="shared" si="107"/>
        <v>31283.097080019812</v>
      </c>
      <c r="S1406" s="112">
        <v>19118</v>
      </c>
      <c r="T1406" s="35">
        <v>32960.44</v>
      </c>
    </row>
    <row r="1407" spans="1:20" x14ac:dyDescent="0.25">
      <c r="A1407" s="112" t="s">
        <v>1655</v>
      </c>
      <c r="B1407" s="79">
        <v>4500</v>
      </c>
      <c r="C1407" s="86">
        <f t="shared" si="108"/>
        <v>29119.354838709678</v>
      </c>
      <c r="D1407" s="79">
        <v>35400</v>
      </c>
      <c r="E1407" s="79">
        <v>176</v>
      </c>
      <c r="F1407" s="79">
        <v>816</v>
      </c>
      <c r="G1407" s="79">
        <v>768400</v>
      </c>
      <c r="H1407" s="79" t="s">
        <v>1027</v>
      </c>
      <c r="I1407" s="79" t="s">
        <v>85</v>
      </c>
      <c r="J1407" s="79">
        <v>0</v>
      </c>
      <c r="K1407" s="79">
        <v>0</v>
      </c>
      <c r="L1407" s="79">
        <v>1</v>
      </c>
      <c r="M1407" s="34"/>
      <c r="N1407" s="35">
        <f t="shared" si="105"/>
        <v>47.729481857583856</v>
      </c>
      <c r="O1407" s="35">
        <f t="shared" si="106"/>
        <v>23547.537822910061</v>
      </c>
      <c r="P1407" s="35">
        <f t="shared" si="109"/>
        <v>29.698008264749586</v>
      </c>
      <c r="Q1407" s="35">
        <f t="shared" si="107"/>
        <v>21383.760991769952</v>
      </c>
      <c r="S1407" s="112">
        <v>19125</v>
      </c>
      <c r="T1407" s="35">
        <v>32965.980000000003</v>
      </c>
    </row>
    <row r="1408" spans="1:20" x14ac:dyDescent="0.25">
      <c r="A1408" s="112" t="s">
        <v>1656</v>
      </c>
      <c r="B1408" s="79">
        <v>3500</v>
      </c>
      <c r="C1408" s="86">
        <f t="shared" si="108"/>
        <v>25660.02971768202</v>
      </c>
      <c r="D1408" s="79">
        <v>32400</v>
      </c>
      <c r="E1408" s="79">
        <v>140</v>
      </c>
      <c r="F1408" s="79">
        <v>533</v>
      </c>
      <c r="G1408" s="79">
        <v>769100</v>
      </c>
      <c r="H1408" s="79" t="s">
        <v>1027</v>
      </c>
      <c r="I1408" s="79" t="s">
        <v>85</v>
      </c>
      <c r="J1408" s="79">
        <v>0</v>
      </c>
      <c r="K1408" s="79">
        <v>0</v>
      </c>
      <c r="L1408" s="79">
        <v>1</v>
      </c>
      <c r="M1408" s="34"/>
      <c r="N1408" s="35">
        <f t="shared" si="105"/>
        <v>37.122930333676329</v>
      </c>
      <c r="O1408" s="35">
        <f t="shared" si="106"/>
        <v>22274.751640041159</v>
      </c>
      <c r="P1408" s="35">
        <f t="shared" si="109"/>
        <v>23.098450872583008</v>
      </c>
      <c r="Q1408" s="35">
        <f t="shared" si="107"/>
        <v>20591.81410470996</v>
      </c>
      <c r="S1408" s="112">
        <v>19192</v>
      </c>
      <c r="T1408" s="35">
        <v>33019.040000000001</v>
      </c>
    </row>
    <row r="1409" spans="1:20" x14ac:dyDescent="0.25">
      <c r="A1409" s="112" t="s">
        <v>1657</v>
      </c>
      <c r="B1409" s="79">
        <v>4637</v>
      </c>
      <c r="C1409" s="86">
        <f t="shared" si="108"/>
        <v>29165.733590733591</v>
      </c>
      <c r="D1409" s="79">
        <v>36100</v>
      </c>
      <c r="E1409" s="79">
        <v>398</v>
      </c>
      <c r="F1409" s="79">
        <v>1674</v>
      </c>
      <c r="G1409" s="79">
        <v>769200</v>
      </c>
      <c r="H1409" s="79" t="s">
        <v>1027</v>
      </c>
      <c r="I1409" s="79" t="s">
        <v>85</v>
      </c>
      <c r="J1409" s="79">
        <v>0</v>
      </c>
      <c r="K1409" s="79">
        <v>0</v>
      </c>
      <c r="L1409" s="79">
        <v>1</v>
      </c>
      <c r="M1409" s="34"/>
      <c r="N1409" s="35">
        <f t="shared" si="105"/>
        <v>49.182579416359189</v>
      </c>
      <c r="O1409" s="35">
        <f t="shared" si="106"/>
        <v>23721.909529963101</v>
      </c>
      <c r="P1409" s="35">
        <f t="shared" si="109"/>
        <v>30.602147627476402</v>
      </c>
      <c r="Q1409" s="35">
        <f t="shared" si="107"/>
        <v>21492.257715297168</v>
      </c>
      <c r="S1409" s="112">
        <v>19201</v>
      </c>
      <c r="T1409" s="35">
        <v>33026.17</v>
      </c>
    </row>
    <row r="1410" spans="1:20" x14ac:dyDescent="0.25">
      <c r="A1410" s="112" t="s">
        <v>1658</v>
      </c>
      <c r="B1410" s="79">
        <v>3500</v>
      </c>
      <c r="C1410" s="86">
        <f t="shared" si="108"/>
        <v>28603.648424543946</v>
      </c>
      <c r="D1410" s="79">
        <v>35200</v>
      </c>
      <c r="E1410" s="79">
        <v>339</v>
      </c>
      <c r="F1410" s="79">
        <v>1470</v>
      </c>
      <c r="G1410" s="79">
        <v>769400</v>
      </c>
      <c r="H1410" s="79" t="s">
        <v>1027</v>
      </c>
      <c r="I1410" s="79" t="s">
        <v>85</v>
      </c>
      <c r="J1410" s="79">
        <v>0</v>
      </c>
      <c r="K1410" s="79">
        <v>0</v>
      </c>
      <c r="L1410" s="79">
        <v>1</v>
      </c>
      <c r="M1410" s="34"/>
      <c r="N1410" s="35">
        <f t="shared" si="105"/>
        <v>37.122930333676329</v>
      </c>
      <c r="O1410" s="35">
        <f t="shared" si="106"/>
        <v>22274.751640041159</v>
      </c>
      <c r="P1410" s="35">
        <f t="shared" si="109"/>
        <v>23.098450872583008</v>
      </c>
      <c r="Q1410" s="35">
        <f t="shared" si="107"/>
        <v>20591.81410470996</v>
      </c>
      <c r="S1410" s="112">
        <v>19208</v>
      </c>
      <c r="T1410" s="35">
        <v>33031.72</v>
      </c>
    </row>
    <row r="1411" spans="1:20" x14ac:dyDescent="0.25">
      <c r="A1411" s="112" t="s">
        <v>1659</v>
      </c>
      <c r="B1411" s="79">
        <v>4500</v>
      </c>
      <c r="C1411" s="86">
        <f t="shared" si="108"/>
        <v>33665.822784810123</v>
      </c>
      <c r="D1411" s="79">
        <v>43600</v>
      </c>
      <c r="E1411" s="79">
        <v>216</v>
      </c>
      <c r="F1411" s="79">
        <v>732</v>
      </c>
      <c r="G1411" s="79">
        <v>771300</v>
      </c>
      <c r="H1411" s="79" t="s">
        <v>1027</v>
      </c>
      <c r="I1411" s="79" t="s">
        <v>85</v>
      </c>
      <c r="J1411" s="79">
        <v>0</v>
      </c>
      <c r="K1411" s="79">
        <v>0</v>
      </c>
      <c r="L1411" s="79">
        <v>1</v>
      </c>
      <c r="M1411" s="34"/>
      <c r="N1411" s="35">
        <f t="shared" si="105"/>
        <v>47.729481857583856</v>
      </c>
      <c r="O1411" s="35">
        <f t="shared" si="106"/>
        <v>23547.537822910061</v>
      </c>
      <c r="P1411" s="35">
        <f t="shared" si="109"/>
        <v>29.698008264749586</v>
      </c>
      <c r="Q1411" s="35">
        <f t="shared" si="107"/>
        <v>21383.760991769952</v>
      </c>
      <c r="S1411" s="112">
        <v>19250</v>
      </c>
      <c r="T1411" s="35">
        <v>33064.980000000003</v>
      </c>
    </row>
    <row r="1412" spans="1:20" x14ac:dyDescent="0.25">
      <c r="A1412" s="112" t="s">
        <v>113</v>
      </c>
      <c r="B1412" s="79">
        <v>7600</v>
      </c>
      <c r="C1412" s="86">
        <f t="shared" si="108"/>
        <v>17343.842364532018</v>
      </c>
      <c r="D1412" s="79">
        <v>21600</v>
      </c>
      <c r="E1412" s="79">
        <v>40</v>
      </c>
      <c r="F1412" s="79">
        <v>163</v>
      </c>
      <c r="G1412" s="79">
        <v>771700</v>
      </c>
      <c r="H1412" s="79" t="s">
        <v>82</v>
      </c>
      <c r="I1412" s="79" t="s">
        <v>85</v>
      </c>
      <c r="J1412" s="79">
        <v>0</v>
      </c>
      <c r="K1412" s="79">
        <v>0</v>
      </c>
      <c r="L1412" s="79">
        <v>1</v>
      </c>
      <c r="M1412" s="34"/>
      <c r="N1412" s="35">
        <f t="shared" si="105"/>
        <v>80.609791581697181</v>
      </c>
      <c r="O1412" s="35">
        <f t="shared" si="106"/>
        <v>27493.174989803661</v>
      </c>
      <c r="P1412" s="35">
        <f t="shared" si="109"/>
        <v>50.156636180465966</v>
      </c>
      <c r="Q1412" s="35">
        <f t="shared" si="107"/>
        <v>23838.796341655914</v>
      </c>
      <c r="S1412" s="112">
        <v>19300</v>
      </c>
      <c r="T1412" s="35">
        <v>33104.57</v>
      </c>
    </row>
    <row r="1413" spans="1:20" x14ac:dyDescent="0.25">
      <c r="A1413" s="112" t="s">
        <v>3296</v>
      </c>
      <c r="B1413" s="79">
        <v>9623</v>
      </c>
      <c r="C1413" s="86">
        <f t="shared" si="108"/>
        <v>30629.496855345911</v>
      </c>
      <c r="D1413" s="79">
        <v>36700</v>
      </c>
      <c r="E1413" s="79">
        <v>263</v>
      </c>
      <c r="F1413" s="79">
        <v>1327</v>
      </c>
      <c r="G1413" s="79">
        <v>772800</v>
      </c>
      <c r="H1413" s="79" t="s">
        <v>1027</v>
      </c>
      <c r="I1413" s="79" t="s">
        <v>83</v>
      </c>
      <c r="J1413" s="79">
        <v>0</v>
      </c>
      <c r="K1413" s="79">
        <v>0</v>
      </c>
      <c r="L1413" s="79">
        <v>1</v>
      </c>
      <c r="M1413" s="34"/>
      <c r="N1413" s="35">
        <f t="shared" si="105"/>
        <v>102.06684531456209</v>
      </c>
      <c r="O1413" s="35">
        <f t="shared" si="106"/>
        <v>30068.021437747448</v>
      </c>
      <c r="P1413" s="35">
        <f t="shared" si="109"/>
        <v>63.507540784818943</v>
      </c>
      <c r="Q1413" s="35">
        <f t="shared" si="107"/>
        <v>25440.904894178275</v>
      </c>
      <c r="S1413" s="112">
        <v>19372.5</v>
      </c>
      <c r="T1413" s="35">
        <v>33161.99</v>
      </c>
    </row>
    <row r="1414" spans="1:20" x14ac:dyDescent="0.25">
      <c r="A1414" s="112" t="s">
        <v>1660</v>
      </c>
      <c r="B1414" s="79">
        <v>5250</v>
      </c>
      <c r="C1414" s="86">
        <f t="shared" si="108"/>
        <v>36064.685314685317</v>
      </c>
      <c r="D1414" s="79">
        <v>42100</v>
      </c>
      <c r="E1414" s="79">
        <v>205</v>
      </c>
      <c r="F1414" s="79">
        <v>1225</v>
      </c>
      <c r="G1414" s="79">
        <v>772900</v>
      </c>
      <c r="H1414" s="79" t="s">
        <v>1027</v>
      </c>
      <c r="I1414" s="79" t="s">
        <v>85</v>
      </c>
      <c r="J1414" s="79">
        <v>0</v>
      </c>
      <c r="K1414" s="79">
        <v>0</v>
      </c>
      <c r="L1414" s="79">
        <v>1</v>
      </c>
      <c r="M1414" s="34"/>
      <c r="N1414" s="35">
        <f t="shared" ref="N1414:N1477" si="110">-PMT($O$3/12,120,B1414)</f>
        <v>55.684395500514498</v>
      </c>
      <c r="O1414" s="35">
        <f t="shared" ref="O1414:O1477" si="111">N1414*12*10+$O$2</f>
        <v>24502.12746006174</v>
      </c>
      <c r="P1414" s="35">
        <f t="shared" si="109"/>
        <v>34.647676308874509</v>
      </c>
      <c r="Q1414" s="35">
        <f t="shared" ref="Q1414:Q1477" si="112">P1414*12*10+$O$2</f>
        <v>21977.721157064942</v>
      </c>
      <c r="S1414" s="112">
        <v>19375</v>
      </c>
      <c r="T1414" s="35">
        <v>33163.97</v>
      </c>
    </row>
    <row r="1415" spans="1:20" x14ac:dyDescent="0.25">
      <c r="A1415" s="112" t="s">
        <v>3297</v>
      </c>
      <c r="B1415" s="79">
        <v>4500</v>
      </c>
      <c r="C1415" s="86">
        <f t="shared" ref="C1415:C1478" si="113">D1415*F1415/SUM(E1415:F1415)</f>
        <v>31214.401952807159</v>
      </c>
      <c r="D1415" s="79">
        <v>37500</v>
      </c>
      <c r="E1415" s="79">
        <v>206</v>
      </c>
      <c r="F1415" s="79">
        <v>1023</v>
      </c>
      <c r="G1415" s="79">
        <v>773000</v>
      </c>
      <c r="H1415" s="79" t="s">
        <v>1027</v>
      </c>
      <c r="I1415" s="79" t="s">
        <v>85</v>
      </c>
      <c r="J1415" s="79">
        <v>0</v>
      </c>
      <c r="K1415" s="79">
        <v>0</v>
      </c>
      <c r="L1415" s="79">
        <v>1</v>
      </c>
      <c r="M1415" s="34"/>
      <c r="N1415" s="35">
        <f t="shared" si="110"/>
        <v>47.729481857583856</v>
      </c>
      <c r="O1415" s="35">
        <f t="shared" si="111"/>
        <v>23547.537822910061</v>
      </c>
      <c r="P1415" s="35">
        <f t="shared" ref="P1415:P1478" si="114">-PMT($O$3/12,240,B1415)</f>
        <v>29.698008264749586</v>
      </c>
      <c r="Q1415" s="35">
        <f t="shared" si="112"/>
        <v>21383.760991769952</v>
      </c>
      <c r="S1415" s="112">
        <v>19391</v>
      </c>
      <c r="T1415" s="35">
        <v>33176.639999999999</v>
      </c>
    </row>
    <row r="1416" spans="1:20" x14ac:dyDescent="0.25">
      <c r="A1416" s="112" t="s">
        <v>1661</v>
      </c>
      <c r="B1416" s="79">
        <v>4500</v>
      </c>
      <c r="C1416" s="86">
        <f t="shared" si="113"/>
        <v>34923.153942428034</v>
      </c>
      <c r="D1416" s="79">
        <v>41400</v>
      </c>
      <c r="E1416" s="79">
        <v>125</v>
      </c>
      <c r="F1416" s="79">
        <v>674</v>
      </c>
      <c r="G1416" s="79">
        <v>773100</v>
      </c>
      <c r="H1416" s="79" t="s">
        <v>1027</v>
      </c>
      <c r="I1416" s="79" t="s">
        <v>85</v>
      </c>
      <c r="J1416" s="79">
        <v>0</v>
      </c>
      <c r="K1416" s="79">
        <v>0</v>
      </c>
      <c r="L1416" s="79">
        <v>1</v>
      </c>
      <c r="M1416" s="34"/>
      <c r="N1416" s="35">
        <f t="shared" si="110"/>
        <v>47.729481857583856</v>
      </c>
      <c r="O1416" s="35">
        <f t="shared" si="111"/>
        <v>23547.537822910061</v>
      </c>
      <c r="P1416" s="35">
        <f t="shared" si="114"/>
        <v>29.698008264749586</v>
      </c>
      <c r="Q1416" s="35">
        <f t="shared" si="112"/>
        <v>21383.760991769952</v>
      </c>
      <c r="S1416" s="112">
        <v>19399</v>
      </c>
      <c r="T1416" s="35">
        <v>33182.980000000003</v>
      </c>
    </row>
    <row r="1417" spans="1:20" x14ac:dyDescent="0.25">
      <c r="A1417" s="112" t="s">
        <v>1662</v>
      </c>
      <c r="B1417" s="79">
        <v>9000</v>
      </c>
      <c r="C1417" s="86">
        <f t="shared" si="113"/>
        <v>36131.56934306569</v>
      </c>
      <c r="D1417" s="79">
        <v>38900</v>
      </c>
      <c r="E1417" s="79">
        <v>117</v>
      </c>
      <c r="F1417" s="79">
        <v>1527</v>
      </c>
      <c r="G1417" s="79">
        <v>776400</v>
      </c>
      <c r="H1417" s="79" t="s">
        <v>1027</v>
      </c>
      <c r="I1417" s="79" t="s">
        <v>85</v>
      </c>
      <c r="J1417" s="79">
        <v>0</v>
      </c>
      <c r="K1417" s="79">
        <v>0</v>
      </c>
      <c r="L1417" s="79">
        <v>1</v>
      </c>
      <c r="M1417" s="34"/>
      <c r="N1417" s="35">
        <f t="shared" si="110"/>
        <v>95.458963715167712</v>
      </c>
      <c r="O1417" s="35">
        <f t="shared" si="111"/>
        <v>29275.075645820125</v>
      </c>
      <c r="P1417" s="35">
        <f t="shared" si="114"/>
        <v>59.396016529499171</v>
      </c>
      <c r="Q1417" s="35">
        <f t="shared" si="112"/>
        <v>24947.5219835399</v>
      </c>
      <c r="S1417" s="112">
        <v>19400</v>
      </c>
      <c r="T1417" s="35">
        <v>33183.769999999997</v>
      </c>
    </row>
    <row r="1418" spans="1:20" x14ac:dyDescent="0.25">
      <c r="A1418" s="112" t="s">
        <v>114</v>
      </c>
      <c r="B1418" s="79">
        <v>6333</v>
      </c>
      <c r="C1418" s="86">
        <f t="shared" si="113"/>
        <v>29538.906752411574</v>
      </c>
      <c r="D1418" s="79">
        <v>36600</v>
      </c>
      <c r="E1418" s="79">
        <v>60</v>
      </c>
      <c r="F1418" s="79">
        <v>251</v>
      </c>
      <c r="G1418" s="79">
        <v>777900</v>
      </c>
      <c r="H1418" s="79" t="s">
        <v>82</v>
      </c>
      <c r="I1418" s="79" t="s">
        <v>85</v>
      </c>
      <c r="J1418" s="79">
        <v>0</v>
      </c>
      <c r="K1418" s="79">
        <v>0</v>
      </c>
      <c r="L1418" s="79">
        <v>1</v>
      </c>
      <c r="M1418" s="34"/>
      <c r="N1418" s="35">
        <f t="shared" si="110"/>
        <v>67.171290800906348</v>
      </c>
      <c r="O1418" s="35">
        <f t="shared" si="111"/>
        <v>25880.554896108762</v>
      </c>
      <c r="P1418" s="35">
        <f t="shared" si="114"/>
        <v>41.794996964590915</v>
      </c>
      <c r="Q1418" s="35">
        <f t="shared" si="112"/>
        <v>22835.39963575091</v>
      </c>
      <c r="S1418" s="112">
        <v>19417</v>
      </c>
      <c r="T1418" s="35">
        <v>33197.230000000003</v>
      </c>
    </row>
    <row r="1419" spans="1:20" x14ac:dyDescent="0.25">
      <c r="A1419" s="112" t="s">
        <v>1663</v>
      </c>
      <c r="B1419" s="79">
        <v>5750</v>
      </c>
      <c r="C1419" s="86">
        <f t="shared" si="113"/>
        <v>36390.063424947148</v>
      </c>
      <c r="D1419" s="79">
        <v>40500</v>
      </c>
      <c r="E1419" s="79">
        <v>48</v>
      </c>
      <c r="F1419" s="79">
        <v>425</v>
      </c>
      <c r="G1419" s="79">
        <v>791200</v>
      </c>
      <c r="H1419" s="79" t="s">
        <v>1027</v>
      </c>
      <c r="I1419" s="79" t="s">
        <v>85</v>
      </c>
      <c r="J1419" s="79">
        <v>0</v>
      </c>
      <c r="K1419" s="79">
        <v>0</v>
      </c>
      <c r="L1419" s="79">
        <v>1</v>
      </c>
      <c r="M1419" s="34"/>
      <c r="N1419" s="35">
        <f t="shared" si="110"/>
        <v>60.987671262468261</v>
      </c>
      <c r="O1419" s="35">
        <f t="shared" si="111"/>
        <v>25138.520551496193</v>
      </c>
      <c r="P1419" s="35">
        <f t="shared" si="114"/>
        <v>37.947455004957803</v>
      </c>
      <c r="Q1419" s="35">
        <f t="shared" si="112"/>
        <v>22373.694600594936</v>
      </c>
      <c r="S1419" s="112">
        <v>19454</v>
      </c>
      <c r="T1419" s="35">
        <v>33226.53</v>
      </c>
    </row>
    <row r="1420" spans="1:20" x14ac:dyDescent="0.25">
      <c r="A1420" s="112" t="s">
        <v>1664</v>
      </c>
      <c r="B1420" s="79">
        <v>5500</v>
      </c>
      <c r="C1420" s="86">
        <f t="shared" si="113"/>
        <v>30932.864103952354</v>
      </c>
      <c r="D1420" s="79">
        <v>38000</v>
      </c>
      <c r="E1420" s="79">
        <v>687</v>
      </c>
      <c r="F1420" s="79">
        <v>3007</v>
      </c>
      <c r="G1420" s="79">
        <v>793300</v>
      </c>
      <c r="H1420" s="79" t="s">
        <v>1027</v>
      </c>
      <c r="I1420" s="79" t="s">
        <v>85</v>
      </c>
      <c r="J1420" s="79">
        <v>0</v>
      </c>
      <c r="K1420" s="79">
        <v>0</v>
      </c>
      <c r="L1420" s="79">
        <v>1</v>
      </c>
      <c r="M1420" s="34"/>
      <c r="N1420" s="35">
        <f t="shared" si="110"/>
        <v>58.336033381491376</v>
      </c>
      <c r="O1420" s="35">
        <f t="shared" si="111"/>
        <v>24820.324005778966</v>
      </c>
      <c r="P1420" s="35">
        <f t="shared" si="114"/>
        <v>36.297565656916156</v>
      </c>
      <c r="Q1420" s="35">
        <f t="shared" si="112"/>
        <v>22175.70787882994</v>
      </c>
      <c r="S1420" s="112">
        <v>19500</v>
      </c>
      <c r="T1420" s="35">
        <v>33262.959999999999</v>
      </c>
    </row>
    <row r="1421" spans="1:20" x14ac:dyDescent="0.25">
      <c r="A1421" s="112" t="s">
        <v>962</v>
      </c>
      <c r="B1421" s="79">
        <v>5500</v>
      </c>
      <c r="C1421" s="86">
        <f t="shared" si="113"/>
        <v>23868.312757201646</v>
      </c>
      <c r="D1421" s="79">
        <v>40000</v>
      </c>
      <c r="E1421" s="79">
        <v>294</v>
      </c>
      <c r="F1421" s="79">
        <v>435</v>
      </c>
      <c r="G1421" s="79">
        <v>794700</v>
      </c>
      <c r="H1421" s="79" t="s">
        <v>268</v>
      </c>
      <c r="I1421" s="79" t="s">
        <v>83</v>
      </c>
      <c r="J1421" s="79">
        <v>0</v>
      </c>
      <c r="K1421" s="79">
        <v>0</v>
      </c>
      <c r="L1421" s="79">
        <v>1</v>
      </c>
      <c r="M1421" s="34"/>
      <c r="N1421" s="35">
        <f t="shared" si="110"/>
        <v>58.336033381491376</v>
      </c>
      <c r="O1421" s="35">
        <f t="shared" si="111"/>
        <v>24820.324005778966</v>
      </c>
      <c r="P1421" s="35">
        <f t="shared" si="114"/>
        <v>36.297565656916156</v>
      </c>
      <c r="Q1421" s="35">
        <f t="shared" si="112"/>
        <v>22175.70787882994</v>
      </c>
      <c r="S1421" s="112">
        <v>19543</v>
      </c>
      <c r="T1421" s="35">
        <v>33297.019999999997</v>
      </c>
    </row>
    <row r="1422" spans="1:20" x14ac:dyDescent="0.25">
      <c r="A1422" s="112" t="s">
        <v>1665</v>
      </c>
      <c r="B1422" s="79">
        <v>4865.5</v>
      </c>
      <c r="C1422" s="86">
        <f t="shared" si="113"/>
        <v>22363.524590163935</v>
      </c>
      <c r="D1422" s="79">
        <v>28200</v>
      </c>
      <c r="E1422" s="79">
        <v>101</v>
      </c>
      <c r="F1422" s="79">
        <v>387</v>
      </c>
      <c r="G1422" s="79">
        <v>795000</v>
      </c>
      <c r="H1422" s="79" t="s">
        <v>1027</v>
      </c>
      <c r="I1422" s="79" t="s">
        <v>85</v>
      </c>
      <c r="J1422" s="79">
        <v>0</v>
      </c>
      <c r="K1422" s="79">
        <v>0</v>
      </c>
      <c r="L1422" s="79">
        <v>1</v>
      </c>
      <c r="M1422" s="34"/>
      <c r="N1422" s="35">
        <f t="shared" si="110"/>
        <v>51.60617643957206</v>
      </c>
      <c r="O1422" s="35">
        <f t="shared" si="111"/>
        <v>24012.741172748647</v>
      </c>
      <c r="P1422" s="35">
        <f t="shared" si="114"/>
        <v>32.11014649158647</v>
      </c>
      <c r="Q1422" s="35">
        <f t="shared" si="112"/>
        <v>21673.217578990378</v>
      </c>
      <c r="S1422" s="112">
        <v>19562.5</v>
      </c>
      <c r="T1422" s="35">
        <v>33312.46</v>
      </c>
    </row>
    <row r="1423" spans="1:20" x14ac:dyDescent="0.25">
      <c r="A1423" s="112" t="s">
        <v>1666</v>
      </c>
      <c r="B1423" s="79">
        <v>6000</v>
      </c>
      <c r="C1423" s="86">
        <f t="shared" si="113"/>
        <v>34900.328272466148</v>
      </c>
      <c r="D1423" s="79">
        <v>40100</v>
      </c>
      <c r="E1423" s="79">
        <v>316</v>
      </c>
      <c r="F1423" s="79">
        <v>2121</v>
      </c>
      <c r="G1423" s="79">
        <v>795400</v>
      </c>
      <c r="H1423" s="79" t="s">
        <v>1027</v>
      </c>
      <c r="I1423" s="79" t="s">
        <v>85</v>
      </c>
      <c r="J1423" s="79">
        <v>0</v>
      </c>
      <c r="K1423" s="79">
        <v>0</v>
      </c>
      <c r="L1423" s="79">
        <v>1</v>
      </c>
      <c r="M1423" s="34"/>
      <c r="N1423" s="35">
        <f t="shared" si="110"/>
        <v>63.639309143445139</v>
      </c>
      <c r="O1423" s="35">
        <f t="shared" si="111"/>
        <v>25456.717097213419</v>
      </c>
      <c r="P1423" s="35">
        <f t="shared" si="114"/>
        <v>39.59734435299945</v>
      </c>
      <c r="Q1423" s="35">
        <f t="shared" si="112"/>
        <v>22571.681322359935</v>
      </c>
      <c r="S1423" s="112">
        <v>19609</v>
      </c>
      <c r="T1423" s="35">
        <v>33349.29</v>
      </c>
    </row>
    <row r="1424" spans="1:20" x14ac:dyDescent="0.25">
      <c r="A1424" s="112" t="s">
        <v>1667</v>
      </c>
      <c r="B1424" s="79">
        <v>4214.5</v>
      </c>
      <c r="C1424" s="86">
        <f t="shared" si="113"/>
        <v>18530.510585305106</v>
      </c>
      <c r="D1424" s="79">
        <v>24000</v>
      </c>
      <c r="E1424" s="79">
        <v>183</v>
      </c>
      <c r="F1424" s="79">
        <v>620</v>
      </c>
      <c r="G1424" s="79">
        <v>798600</v>
      </c>
      <c r="H1424" s="79" t="s">
        <v>1027</v>
      </c>
      <c r="I1424" s="79" t="s">
        <v>85</v>
      </c>
      <c r="J1424" s="79">
        <v>0</v>
      </c>
      <c r="K1424" s="79">
        <v>0</v>
      </c>
      <c r="L1424" s="79">
        <v>1</v>
      </c>
      <c r="M1424" s="34"/>
      <c r="N1424" s="35">
        <f t="shared" si="110"/>
        <v>44.701311397508256</v>
      </c>
      <c r="O1424" s="35">
        <f t="shared" si="111"/>
        <v>23184.157367700991</v>
      </c>
      <c r="P1424" s="35">
        <f t="shared" si="114"/>
        <v>27.813834629286028</v>
      </c>
      <c r="Q1424" s="35">
        <f t="shared" si="112"/>
        <v>21157.660155514324</v>
      </c>
      <c r="S1424" s="112">
        <v>19623</v>
      </c>
      <c r="T1424" s="35">
        <v>33360.370000000003</v>
      </c>
    </row>
    <row r="1425" spans="1:20" x14ac:dyDescent="0.25">
      <c r="A1425" s="112" t="s">
        <v>1668</v>
      </c>
      <c r="B1425" s="79">
        <v>3500</v>
      </c>
      <c r="C1425" s="86">
        <f t="shared" si="113"/>
        <v>27579.094076655052</v>
      </c>
      <c r="D1425" s="79">
        <v>34000</v>
      </c>
      <c r="E1425" s="79">
        <v>271</v>
      </c>
      <c r="F1425" s="79">
        <v>1164</v>
      </c>
      <c r="G1425" s="79">
        <v>803700</v>
      </c>
      <c r="H1425" s="79" t="s">
        <v>1027</v>
      </c>
      <c r="I1425" s="79" t="s">
        <v>85</v>
      </c>
      <c r="J1425" s="79">
        <v>0</v>
      </c>
      <c r="K1425" s="79">
        <v>0</v>
      </c>
      <c r="L1425" s="79">
        <v>1</v>
      </c>
      <c r="M1425" s="34"/>
      <c r="N1425" s="35">
        <f t="shared" si="110"/>
        <v>37.122930333676329</v>
      </c>
      <c r="O1425" s="35">
        <f t="shared" si="111"/>
        <v>22274.751640041159</v>
      </c>
      <c r="P1425" s="35">
        <f t="shared" si="114"/>
        <v>23.098450872583008</v>
      </c>
      <c r="Q1425" s="35">
        <f t="shared" si="112"/>
        <v>20591.81410470996</v>
      </c>
      <c r="S1425" s="112">
        <v>19644.5</v>
      </c>
      <c r="T1425" s="35">
        <v>33377.4</v>
      </c>
    </row>
    <row r="1426" spans="1:20" x14ac:dyDescent="0.25">
      <c r="A1426" s="112" t="s">
        <v>115</v>
      </c>
      <c r="B1426" s="79">
        <v>9500</v>
      </c>
      <c r="C1426" s="86">
        <f t="shared" si="113"/>
        <v>32547.278548559232</v>
      </c>
      <c r="D1426" s="79">
        <v>39300</v>
      </c>
      <c r="E1426" s="79">
        <v>161</v>
      </c>
      <c r="F1426" s="79">
        <v>776</v>
      </c>
      <c r="G1426" s="79">
        <v>807100</v>
      </c>
      <c r="H1426" s="79" t="s">
        <v>82</v>
      </c>
      <c r="I1426" s="79" t="s">
        <v>85</v>
      </c>
      <c r="J1426" s="79">
        <v>0</v>
      </c>
      <c r="K1426" s="79">
        <v>0</v>
      </c>
      <c r="L1426" s="79">
        <v>1</v>
      </c>
      <c r="M1426" s="34"/>
      <c r="N1426" s="35">
        <f t="shared" si="110"/>
        <v>100.76223947712148</v>
      </c>
      <c r="O1426" s="35">
        <f t="shared" si="111"/>
        <v>29911.468737254578</v>
      </c>
      <c r="P1426" s="35">
        <f t="shared" si="114"/>
        <v>62.695795225582451</v>
      </c>
      <c r="Q1426" s="35">
        <f t="shared" si="112"/>
        <v>25343.495427069895</v>
      </c>
      <c r="S1426" s="112">
        <v>19673.5</v>
      </c>
      <c r="T1426" s="35">
        <v>33400.370000000003</v>
      </c>
    </row>
    <row r="1427" spans="1:20" x14ac:dyDescent="0.25">
      <c r="A1427" s="112" t="s">
        <v>1669</v>
      </c>
      <c r="B1427" s="79">
        <v>3441</v>
      </c>
      <c r="C1427" s="86">
        <f t="shared" si="113"/>
        <v>23410.223835450695</v>
      </c>
      <c r="D1427" s="79">
        <v>28900</v>
      </c>
      <c r="E1427" s="79">
        <v>314</v>
      </c>
      <c r="F1427" s="79">
        <v>1339</v>
      </c>
      <c r="G1427" s="79">
        <v>807600</v>
      </c>
      <c r="H1427" s="79" t="s">
        <v>1027</v>
      </c>
      <c r="I1427" s="79" t="s">
        <v>85</v>
      </c>
      <c r="J1427" s="79">
        <v>0</v>
      </c>
      <c r="K1427" s="79">
        <v>0</v>
      </c>
      <c r="L1427" s="79">
        <v>1</v>
      </c>
      <c r="M1427" s="34"/>
      <c r="N1427" s="35">
        <f t="shared" si="110"/>
        <v>36.497143793765787</v>
      </c>
      <c r="O1427" s="35">
        <f t="shared" si="111"/>
        <v>22199.657255251896</v>
      </c>
      <c r="P1427" s="35">
        <f t="shared" si="114"/>
        <v>22.709076986445179</v>
      </c>
      <c r="Q1427" s="35">
        <f t="shared" si="112"/>
        <v>20545.089238373421</v>
      </c>
      <c r="S1427" s="112">
        <v>19691</v>
      </c>
      <c r="T1427" s="35">
        <v>33414.230000000003</v>
      </c>
    </row>
    <row r="1428" spans="1:20" x14ac:dyDescent="0.25">
      <c r="A1428" s="112" t="s">
        <v>1670</v>
      </c>
      <c r="B1428" s="79">
        <v>3899</v>
      </c>
      <c r="C1428" s="86">
        <f t="shared" si="113"/>
        <v>27157.232704402515</v>
      </c>
      <c r="D1428" s="79">
        <v>34000</v>
      </c>
      <c r="E1428" s="79">
        <v>384</v>
      </c>
      <c r="F1428" s="79">
        <v>1524</v>
      </c>
      <c r="G1428" s="79">
        <v>807800</v>
      </c>
      <c r="H1428" s="79" t="s">
        <v>1027</v>
      </c>
      <c r="I1428" s="79" t="s">
        <v>85</v>
      </c>
      <c r="J1428" s="79">
        <v>0</v>
      </c>
      <c r="K1428" s="79">
        <v>0</v>
      </c>
      <c r="L1428" s="79">
        <v>1</v>
      </c>
      <c r="M1428" s="34"/>
      <c r="N1428" s="35">
        <f t="shared" si="110"/>
        <v>41.354944391715435</v>
      </c>
      <c r="O1428" s="35">
        <f t="shared" si="111"/>
        <v>22782.593327005852</v>
      </c>
      <c r="P1428" s="35">
        <f t="shared" si="114"/>
        <v>25.731674272057475</v>
      </c>
      <c r="Q1428" s="35">
        <f t="shared" si="112"/>
        <v>20907.800912646897</v>
      </c>
      <c r="S1428" s="112">
        <v>19722</v>
      </c>
      <c r="T1428" s="35">
        <v>33438.78</v>
      </c>
    </row>
    <row r="1429" spans="1:20" x14ac:dyDescent="0.25">
      <c r="A1429" s="112" t="s">
        <v>1671</v>
      </c>
      <c r="B1429" s="79">
        <v>4881.5</v>
      </c>
      <c r="C1429" s="86">
        <f t="shared" si="113"/>
        <v>18854.559505409583</v>
      </c>
      <c r="D1429" s="79">
        <v>25900</v>
      </c>
      <c r="E1429" s="79">
        <v>176</v>
      </c>
      <c r="F1429" s="79">
        <v>471</v>
      </c>
      <c r="G1429" s="79">
        <v>808100</v>
      </c>
      <c r="H1429" s="79" t="s">
        <v>1027</v>
      </c>
      <c r="I1429" s="79" t="s">
        <v>85</v>
      </c>
      <c r="J1429" s="79">
        <v>0</v>
      </c>
      <c r="K1429" s="79">
        <v>0</v>
      </c>
      <c r="L1429" s="79">
        <v>1</v>
      </c>
      <c r="M1429" s="34"/>
      <c r="N1429" s="35">
        <f t="shared" si="110"/>
        <v>51.775881263954581</v>
      </c>
      <c r="O1429" s="35">
        <f t="shared" si="111"/>
        <v>24033.10575167455</v>
      </c>
      <c r="P1429" s="35">
        <f t="shared" si="114"/>
        <v>32.215739409861129</v>
      </c>
      <c r="Q1429" s="35">
        <f t="shared" si="112"/>
        <v>21685.888729183334</v>
      </c>
      <c r="S1429" s="112">
        <v>19750</v>
      </c>
      <c r="T1429" s="35">
        <v>33460.949999999997</v>
      </c>
    </row>
    <row r="1430" spans="1:20" x14ac:dyDescent="0.25">
      <c r="A1430" s="112" t="s">
        <v>1672</v>
      </c>
      <c r="B1430" s="79">
        <v>12196</v>
      </c>
      <c r="C1430" s="86">
        <f t="shared" si="113"/>
        <v>28149.311789347696</v>
      </c>
      <c r="D1430" s="79">
        <v>35500</v>
      </c>
      <c r="E1430" s="79">
        <v>346</v>
      </c>
      <c r="F1430" s="79">
        <v>1325</v>
      </c>
      <c r="G1430" s="79">
        <v>815500</v>
      </c>
      <c r="H1430" s="79" t="s">
        <v>1027</v>
      </c>
      <c r="I1430" s="79" t="s">
        <v>83</v>
      </c>
      <c r="J1430" s="79">
        <v>0</v>
      </c>
      <c r="K1430" s="79">
        <v>0</v>
      </c>
      <c r="L1430" s="79">
        <v>1</v>
      </c>
      <c r="M1430" s="34"/>
      <c r="N1430" s="35">
        <f t="shared" si="110"/>
        <v>129.35750238557617</v>
      </c>
      <c r="O1430" s="35">
        <f t="shared" si="111"/>
        <v>33342.900286269141</v>
      </c>
      <c r="P1430" s="35">
        <f t="shared" si="114"/>
        <v>80.488201954863541</v>
      </c>
      <c r="Q1430" s="35">
        <f t="shared" si="112"/>
        <v>27478.584234583624</v>
      </c>
      <c r="S1430" s="112">
        <v>19845</v>
      </c>
      <c r="T1430" s="35">
        <v>33536.19</v>
      </c>
    </row>
    <row r="1431" spans="1:20" x14ac:dyDescent="0.25">
      <c r="A1431" s="112" t="s">
        <v>1673</v>
      </c>
      <c r="B1431" s="79">
        <v>3500</v>
      </c>
      <c r="C1431" s="86">
        <f t="shared" si="113"/>
        <v>28187.033398821219</v>
      </c>
      <c r="D1431" s="79">
        <v>33600</v>
      </c>
      <c r="E1431" s="79">
        <v>82</v>
      </c>
      <c r="F1431" s="79">
        <v>427</v>
      </c>
      <c r="G1431" s="79">
        <v>822800</v>
      </c>
      <c r="H1431" s="79" t="s">
        <v>1027</v>
      </c>
      <c r="I1431" s="79" t="s">
        <v>85</v>
      </c>
      <c r="J1431" s="79">
        <v>0</v>
      </c>
      <c r="K1431" s="79">
        <v>0</v>
      </c>
      <c r="L1431" s="79">
        <v>1</v>
      </c>
      <c r="M1431" s="34"/>
      <c r="N1431" s="35">
        <f t="shared" si="110"/>
        <v>37.122930333676329</v>
      </c>
      <c r="O1431" s="35">
        <f t="shared" si="111"/>
        <v>22274.751640041159</v>
      </c>
      <c r="P1431" s="35">
        <f t="shared" si="114"/>
        <v>23.098450872583008</v>
      </c>
      <c r="Q1431" s="35">
        <f t="shared" si="112"/>
        <v>20591.81410470996</v>
      </c>
      <c r="S1431" s="112">
        <v>19875</v>
      </c>
      <c r="T1431" s="35">
        <v>33559.94</v>
      </c>
    </row>
    <row r="1432" spans="1:20" x14ac:dyDescent="0.25">
      <c r="A1432" s="112" t="s">
        <v>1674</v>
      </c>
      <c r="B1432" s="79">
        <v>4500</v>
      </c>
      <c r="C1432" s="86">
        <f t="shared" si="113"/>
        <v>33124.112380364313</v>
      </c>
      <c r="D1432" s="79">
        <v>39000</v>
      </c>
      <c r="E1432" s="79">
        <v>488</v>
      </c>
      <c r="F1432" s="79">
        <v>2751</v>
      </c>
      <c r="G1432" s="79">
        <v>824400</v>
      </c>
      <c r="H1432" s="79" t="s">
        <v>1027</v>
      </c>
      <c r="I1432" s="79" t="s">
        <v>85</v>
      </c>
      <c r="J1432" s="79">
        <v>0</v>
      </c>
      <c r="K1432" s="79">
        <v>0</v>
      </c>
      <c r="L1432" s="79">
        <v>1</v>
      </c>
      <c r="M1432" s="34"/>
      <c r="N1432" s="35">
        <f t="shared" si="110"/>
        <v>47.729481857583856</v>
      </c>
      <c r="O1432" s="35">
        <f t="shared" si="111"/>
        <v>23547.537822910061</v>
      </c>
      <c r="P1432" s="35">
        <f t="shared" si="114"/>
        <v>29.698008264749586</v>
      </c>
      <c r="Q1432" s="35">
        <f t="shared" si="112"/>
        <v>21383.760991769952</v>
      </c>
      <c r="S1432" s="112">
        <v>19883</v>
      </c>
      <c r="T1432" s="35">
        <v>33566.28</v>
      </c>
    </row>
    <row r="1433" spans="1:20" x14ac:dyDescent="0.25">
      <c r="A1433" s="112" t="s">
        <v>1675</v>
      </c>
      <c r="B1433" s="79">
        <v>5690</v>
      </c>
      <c r="C1433" s="86">
        <f t="shared" si="113"/>
        <v>25712.991266375546</v>
      </c>
      <c r="D1433" s="79">
        <v>31700</v>
      </c>
      <c r="E1433" s="79">
        <v>173</v>
      </c>
      <c r="F1433" s="79">
        <v>743</v>
      </c>
      <c r="G1433" s="79">
        <v>827800</v>
      </c>
      <c r="H1433" s="79" t="s">
        <v>1027</v>
      </c>
      <c r="I1433" s="79" t="s">
        <v>85</v>
      </c>
      <c r="J1433" s="79">
        <v>0</v>
      </c>
      <c r="K1433" s="79">
        <v>0</v>
      </c>
      <c r="L1433" s="79">
        <v>1</v>
      </c>
      <c r="M1433" s="34"/>
      <c r="N1433" s="35">
        <f t="shared" si="110"/>
        <v>60.351278171033805</v>
      </c>
      <c r="O1433" s="35">
        <f t="shared" si="111"/>
        <v>25062.153380524054</v>
      </c>
      <c r="P1433" s="35">
        <f t="shared" si="114"/>
        <v>37.551481561427806</v>
      </c>
      <c r="Q1433" s="35">
        <f t="shared" si="112"/>
        <v>22326.177787371336</v>
      </c>
      <c r="S1433" s="112">
        <v>19888</v>
      </c>
      <c r="T1433" s="35">
        <v>33570.239999999998</v>
      </c>
    </row>
    <row r="1434" spans="1:20" x14ac:dyDescent="0.25">
      <c r="A1434" s="112" t="s">
        <v>1676</v>
      </c>
      <c r="B1434" s="79">
        <v>10000</v>
      </c>
      <c r="C1434" s="86">
        <f t="shared" si="113"/>
        <v>40206.060606060608</v>
      </c>
      <c r="D1434" s="79">
        <v>43400</v>
      </c>
      <c r="E1434" s="79">
        <v>51</v>
      </c>
      <c r="F1434" s="79">
        <v>642</v>
      </c>
      <c r="G1434" s="79">
        <v>828400</v>
      </c>
      <c r="H1434" s="79" t="s">
        <v>1027</v>
      </c>
      <c r="I1434" s="79" t="s">
        <v>85</v>
      </c>
      <c r="J1434" s="79">
        <v>0</v>
      </c>
      <c r="K1434" s="79">
        <v>0</v>
      </c>
      <c r="L1434" s="79">
        <v>1</v>
      </c>
      <c r="M1434" s="34"/>
      <c r="N1434" s="35">
        <f t="shared" si="110"/>
        <v>106.06551523907524</v>
      </c>
      <c r="O1434" s="35">
        <f t="shared" si="111"/>
        <v>30547.861828689027</v>
      </c>
      <c r="P1434" s="35">
        <f t="shared" si="114"/>
        <v>65.995573921665738</v>
      </c>
      <c r="Q1434" s="35">
        <f t="shared" si="112"/>
        <v>25739.468870599889</v>
      </c>
      <c r="S1434" s="112">
        <v>19948</v>
      </c>
      <c r="T1434" s="35">
        <v>33617.760000000002</v>
      </c>
    </row>
    <row r="1435" spans="1:20" x14ac:dyDescent="0.25">
      <c r="A1435" s="112" t="s">
        <v>1677</v>
      </c>
      <c r="B1435" s="79">
        <v>5500</v>
      </c>
      <c r="C1435" s="86">
        <f t="shared" si="113"/>
        <v>30695.627240143371</v>
      </c>
      <c r="D1435" s="79">
        <v>37300</v>
      </c>
      <c r="E1435" s="79">
        <v>494</v>
      </c>
      <c r="F1435" s="79">
        <v>2296</v>
      </c>
      <c r="G1435" s="79">
        <v>840400</v>
      </c>
      <c r="H1435" s="79" t="s">
        <v>1027</v>
      </c>
      <c r="I1435" s="79" t="s">
        <v>85</v>
      </c>
      <c r="J1435" s="79">
        <v>0</v>
      </c>
      <c r="K1435" s="79">
        <v>0</v>
      </c>
      <c r="L1435" s="79">
        <v>1</v>
      </c>
      <c r="M1435" s="34"/>
      <c r="N1435" s="35">
        <f t="shared" si="110"/>
        <v>58.336033381491376</v>
      </c>
      <c r="O1435" s="35">
        <f t="shared" si="111"/>
        <v>24820.324005778966</v>
      </c>
      <c r="P1435" s="35">
        <f t="shared" si="114"/>
        <v>36.297565656916156</v>
      </c>
      <c r="Q1435" s="35">
        <f t="shared" si="112"/>
        <v>22175.70787882994</v>
      </c>
      <c r="S1435" s="112">
        <v>19965</v>
      </c>
      <c r="T1435" s="35">
        <v>33631.22</v>
      </c>
    </row>
    <row r="1436" spans="1:20" x14ac:dyDescent="0.25">
      <c r="A1436" s="112" t="s">
        <v>1678</v>
      </c>
      <c r="B1436" s="79">
        <v>5500</v>
      </c>
      <c r="C1436" s="86">
        <f t="shared" si="113"/>
        <v>20583.989145183175</v>
      </c>
      <c r="D1436" s="79">
        <v>25800</v>
      </c>
      <c r="E1436" s="79">
        <v>149</v>
      </c>
      <c r="F1436" s="79">
        <v>588</v>
      </c>
      <c r="G1436" s="79">
        <v>846600</v>
      </c>
      <c r="H1436" s="79" t="s">
        <v>1027</v>
      </c>
      <c r="I1436" s="79" t="s">
        <v>85</v>
      </c>
      <c r="J1436" s="79">
        <v>0</v>
      </c>
      <c r="K1436" s="79">
        <v>0</v>
      </c>
      <c r="L1436" s="79">
        <v>1</v>
      </c>
      <c r="M1436" s="34"/>
      <c r="N1436" s="35">
        <f t="shared" si="110"/>
        <v>58.336033381491376</v>
      </c>
      <c r="O1436" s="35">
        <f t="shared" si="111"/>
        <v>24820.324005778966</v>
      </c>
      <c r="P1436" s="35">
        <f t="shared" si="114"/>
        <v>36.297565656916156</v>
      </c>
      <c r="Q1436" s="35">
        <f t="shared" si="112"/>
        <v>22175.70787882994</v>
      </c>
      <c r="S1436" s="112">
        <v>19980.5</v>
      </c>
      <c r="T1436" s="35">
        <v>33643.49</v>
      </c>
    </row>
    <row r="1437" spans="1:20" x14ac:dyDescent="0.25">
      <c r="A1437" s="112" t="s">
        <v>116</v>
      </c>
      <c r="B1437" s="79">
        <v>13397.5</v>
      </c>
      <c r="C1437" s="86">
        <f t="shared" si="113"/>
        <v>20571.428571428572</v>
      </c>
      <c r="D1437" s="79">
        <v>25200</v>
      </c>
      <c r="E1437" s="79">
        <v>72</v>
      </c>
      <c r="F1437" s="79">
        <v>320</v>
      </c>
      <c r="G1437" s="79">
        <v>856800</v>
      </c>
      <c r="H1437" s="79" t="s">
        <v>82</v>
      </c>
      <c r="I1437" s="79" t="s">
        <v>85</v>
      </c>
      <c r="J1437" s="79">
        <v>0</v>
      </c>
      <c r="K1437" s="79">
        <v>0</v>
      </c>
      <c r="L1437" s="79">
        <v>1</v>
      </c>
      <c r="M1437" s="34"/>
      <c r="N1437" s="35">
        <f t="shared" si="110"/>
        <v>142.10127404155102</v>
      </c>
      <c r="O1437" s="35">
        <f t="shared" si="111"/>
        <v>34872.152884986121</v>
      </c>
      <c r="P1437" s="35">
        <f t="shared" si="114"/>
        <v>88.417570161551666</v>
      </c>
      <c r="Q1437" s="35">
        <f t="shared" si="112"/>
        <v>28430.108419386197</v>
      </c>
      <c r="S1437" s="112">
        <v>20000</v>
      </c>
      <c r="T1437" s="35">
        <v>33658.94</v>
      </c>
    </row>
    <row r="1438" spans="1:20" x14ac:dyDescent="0.25">
      <c r="A1438" s="112" t="s">
        <v>1679</v>
      </c>
      <c r="B1438" s="79">
        <v>4500</v>
      </c>
      <c r="C1438" s="86">
        <f t="shared" si="113"/>
        <v>28227.712541099107</v>
      </c>
      <c r="D1438" s="79">
        <v>34400</v>
      </c>
      <c r="E1438" s="79">
        <v>382</v>
      </c>
      <c r="F1438" s="79">
        <v>1747</v>
      </c>
      <c r="G1438" s="79">
        <v>861100</v>
      </c>
      <c r="H1438" s="79" t="s">
        <v>1027</v>
      </c>
      <c r="I1438" s="79" t="s">
        <v>85</v>
      </c>
      <c r="J1438" s="79">
        <v>0</v>
      </c>
      <c r="K1438" s="79">
        <v>0</v>
      </c>
      <c r="L1438" s="79">
        <v>1</v>
      </c>
      <c r="M1438" s="34"/>
      <c r="N1438" s="35">
        <f t="shared" si="110"/>
        <v>47.729481857583856</v>
      </c>
      <c r="O1438" s="35">
        <f t="shared" si="111"/>
        <v>23547.537822910061</v>
      </c>
      <c r="P1438" s="35">
        <f t="shared" si="114"/>
        <v>29.698008264749586</v>
      </c>
      <c r="Q1438" s="35">
        <f t="shared" si="112"/>
        <v>21383.760991769952</v>
      </c>
      <c r="S1438" s="112">
        <v>20020</v>
      </c>
      <c r="T1438" s="35">
        <v>33674.78</v>
      </c>
    </row>
    <row r="1439" spans="1:20" x14ac:dyDescent="0.25">
      <c r="A1439" s="112" t="s">
        <v>963</v>
      </c>
      <c r="B1439" s="79">
        <v>13000</v>
      </c>
      <c r="C1439" s="86">
        <f t="shared" si="113"/>
        <v>36998.591549295772</v>
      </c>
      <c r="D1439" s="79">
        <v>43600</v>
      </c>
      <c r="E1439" s="79">
        <v>172</v>
      </c>
      <c r="F1439" s="79">
        <v>964</v>
      </c>
      <c r="G1439" s="79">
        <v>884900</v>
      </c>
      <c r="H1439" s="79" t="s">
        <v>268</v>
      </c>
      <c r="I1439" s="79" t="s">
        <v>83</v>
      </c>
      <c r="J1439" s="79">
        <v>0</v>
      </c>
      <c r="K1439" s="79">
        <v>0</v>
      </c>
      <c r="L1439" s="79">
        <v>1</v>
      </c>
      <c r="M1439" s="34"/>
      <c r="N1439" s="35">
        <f t="shared" si="110"/>
        <v>137.88516981079781</v>
      </c>
      <c r="O1439" s="35">
        <f t="shared" si="111"/>
        <v>34366.220377295736</v>
      </c>
      <c r="P1439" s="35">
        <f t="shared" si="114"/>
        <v>85.794246098165473</v>
      </c>
      <c r="Q1439" s="35">
        <f t="shared" si="112"/>
        <v>28115.309531779858</v>
      </c>
      <c r="S1439" s="112">
        <v>20060.5</v>
      </c>
      <c r="T1439" s="35">
        <v>33706.85</v>
      </c>
    </row>
    <row r="1440" spans="1:20" x14ac:dyDescent="0.25">
      <c r="A1440" s="112" t="s">
        <v>1680</v>
      </c>
      <c r="B1440" s="79">
        <v>3500</v>
      </c>
      <c r="C1440" s="86">
        <f t="shared" si="113"/>
        <v>23026.32714717307</v>
      </c>
      <c r="D1440" s="79">
        <v>28500</v>
      </c>
      <c r="E1440" s="79">
        <v>445</v>
      </c>
      <c r="F1440" s="79">
        <v>1872</v>
      </c>
      <c r="G1440" s="79">
        <v>886300</v>
      </c>
      <c r="H1440" s="79" t="s">
        <v>1027</v>
      </c>
      <c r="I1440" s="79" t="s">
        <v>85</v>
      </c>
      <c r="J1440" s="79">
        <v>0</v>
      </c>
      <c r="K1440" s="79">
        <v>0</v>
      </c>
      <c r="L1440" s="79">
        <v>1</v>
      </c>
      <c r="M1440" s="34"/>
      <c r="N1440" s="35">
        <f t="shared" si="110"/>
        <v>37.122930333676329</v>
      </c>
      <c r="O1440" s="35">
        <f t="shared" si="111"/>
        <v>22274.751640041159</v>
      </c>
      <c r="P1440" s="35">
        <f t="shared" si="114"/>
        <v>23.098450872583008</v>
      </c>
      <c r="Q1440" s="35">
        <f t="shared" si="112"/>
        <v>20591.81410470996</v>
      </c>
      <c r="S1440" s="112">
        <v>20066</v>
      </c>
      <c r="T1440" s="35">
        <v>33711.21</v>
      </c>
    </row>
    <row r="1441" spans="1:20" x14ac:dyDescent="0.25">
      <c r="A1441" s="112" t="s">
        <v>1681</v>
      </c>
      <c r="B1441" s="79">
        <v>4750</v>
      </c>
      <c r="C1441" s="86">
        <f t="shared" si="113"/>
        <v>35309.630459126536</v>
      </c>
      <c r="D1441" s="79">
        <v>42900</v>
      </c>
      <c r="E1441" s="79">
        <v>158</v>
      </c>
      <c r="F1441" s="79">
        <v>735</v>
      </c>
      <c r="G1441" s="79">
        <v>890300</v>
      </c>
      <c r="H1441" s="79" t="s">
        <v>1027</v>
      </c>
      <c r="I1441" s="79" t="s">
        <v>85</v>
      </c>
      <c r="J1441" s="79">
        <v>0</v>
      </c>
      <c r="K1441" s="79">
        <v>0</v>
      </c>
      <c r="L1441" s="79">
        <v>1</v>
      </c>
      <c r="M1441" s="34"/>
      <c r="N1441" s="35">
        <f t="shared" si="110"/>
        <v>50.381119738560741</v>
      </c>
      <c r="O1441" s="35">
        <f t="shared" si="111"/>
        <v>23865.734368627287</v>
      </c>
      <c r="P1441" s="35">
        <f t="shared" si="114"/>
        <v>31.347897612791225</v>
      </c>
      <c r="Q1441" s="35">
        <f t="shared" si="112"/>
        <v>21581.747713534947</v>
      </c>
      <c r="S1441" s="112">
        <v>20100</v>
      </c>
      <c r="T1441" s="35">
        <v>33738.129999999997</v>
      </c>
    </row>
    <row r="1442" spans="1:20" x14ac:dyDescent="0.25">
      <c r="A1442" s="112" t="s">
        <v>1682</v>
      </c>
      <c r="B1442" s="79">
        <v>2160</v>
      </c>
      <c r="C1442" s="86">
        <f t="shared" si="113"/>
        <v>27184.811975173419</v>
      </c>
      <c r="D1442" s="79">
        <v>34600</v>
      </c>
      <c r="E1442" s="79">
        <v>587</v>
      </c>
      <c r="F1442" s="79">
        <v>2152</v>
      </c>
      <c r="G1442" s="79">
        <v>890600</v>
      </c>
      <c r="H1442" s="79" t="s">
        <v>1027</v>
      </c>
      <c r="I1442" s="79" t="s">
        <v>85</v>
      </c>
      <c r="J1442" s="79">
        <v>0</v>
      </c>
      <c r="K1442" s="79">
        <v>0</v>
      </c>
      <c r="L1442" s="79">
        <v>1</v>
      </c>
      <c r="M1442" s="34"/>
      <c r="N1442" s="35">
        <f t="shared" si="110"/>
        <v>22.910151291640251</v>
      </c>
      <c r="O1442" s="35">
        <f t="shared" si="111"/>
        <v>20569.21815499683</v>
      </c>
      <c r="P1442" s="35">
        <f t="shared" si="114"/>
        <v>14.2550439670798</v>
      </c>
      <c r="Q1442" s="35">
        <f t="shared" si="112"/>
        <v>19530.605276049577</v>
      </c>
      <c r="S1442" s="112">
        <v>20166</v>
      </c>
      <c r="T1442" s="35">
        <v>33790.400000000001</v>
      </c>
    </row>
    <row r="1443" spans="1:20" x14ac:dyDescent="0.25">
      <c r="A1443" s="112" t="s">
        <v>1683</v>
      </c>
      <c r="B1443" s="79">
        <v>4500</v>
      </c>
      <c r="C1443" s="86">
        <f t="shared" si="113"/>
        <v>32262.685093780849</v>
      </c>
      <c r="D1443" s="79">
        <v>40700</v>
      </c>
      <c r="E1443" s="79">
        <v>210</v>
      </c>
      <c r="F1443" s="79">
        <v>803</v>
      </c>
      <c r="G1443" s="79">
        <v>891800</v>
      </c>
      <c r="H1443" s="79" t="s">
        <v>1027</v>
      </c>
      <c r="I1443" s="79" t="s">
        <v>85</v>
      </c>
      <c r="J1443" s="79">
        <v>0</v>
      </c>
      <c r="K1443" s="79">
        <v>0</v>
      </c>
      <c r="L1443" s="79">
        <v>1</v>
      </c>
      <c r="M1443" s="34"/>
      <c r="N1443" s="35">
        <f t="shared" si="110"/>
        <v>47.729481857583856</v>
      </c>
      <c r="O1443" s="35">
        <f t="shared" si="111"/>
        <v>23547.537822910061</v>
      </c>
      <c r="P1443" s="35">
        <f t="shared" si="114"/>
        <v>29.698008264749586</v>
      </c>
      <c r="Q1443" s="35">
        <f t="shared" si="112"/>
        <v>21383.760991769952</v>
      </c>
      <c r="S1443" s="112">
        <v>20250</v>
      </c>
      <c r="T1443" s="35">
        <v>33856.92</v>
      </c>
    </row>
    <row r="1444" spans="1:20" x14ac:dyDescent="0.25">
      <c r="A1444" s="112" t="s">
        <v>1684</v>
      </c>
      <c r="B1444" s="79">
        <v>4750</v>
      </c>
      <c r="C1444" s="86">
        <f t="shared" si="113"/>
        <v>23886.327077747988</v>
      </c>
      <c r="D1444" s="79">
        <v>30100</v>
      </c>
      <c r="E1444" s="79">
        <v>231</v>
      </c>
      <c r="F1444" s="79">
        <v>888</v>
      </c>
      <c r="G1444" s="79">
        <v>901000</v>
      </c>
      <c r="H1444" s="79" t="s">
        <v>1027</v>
      </c>
      <c r="I1444" s="79" t="s">
        <v>85</v>
      </c>
      <c r="J1444" s="79">
        <v>0</v>
      </c>
      <c r="K1444" s="79">
        <v>0</v>
      </c>
      <c r="L1444" s="79">
        <v>1</v>
      </c>
      <c r="M1444" s="34"/>
      <c r="N1444" s="35">
        <f t="shared" si="110"/>
        <v>50.381119738560741</v>
      </c>
      <c r="O1444" s="35">
        <f t="shared" si="111"/>
        <v>23865.734368627287</v>
      </c>
      <c r="P1444" s="35">
        <f t="shared" si="114"/>
        <v>31.347897612791225</v>
      </c>
      <c r="Q1444" s="35">
        <f t="shared" si="112"/>
        <v>21581.747713534947</v>
      </c>
      <c r="S1444" s="112">
        <v>20400</v>
      </c>
      <c r="T1444" s="35">
        <v>33975.72</v>
      </c>
    </row>
    <row r="1445" spans="1:20" x14ac:dyDescent="0.25">
      <c r="A1445" s="112" t="s">
        <v>117</v>
      </c>
      <c r="B1445" s="79">
        <v>7012</v>
      </c>
      <c r="C1445" s="86">
        <f t="shared" si="113"/>
        <v>19877.449664429529</v>
      </c>
      <c r="D1445" s="79">
        <v>28100</v>
      </c>
      <c r="E1445" s="79">
        <v>218</v>
      </c>
      <c r="F1445" s="79">
        <v>527</v>
      </c>
      <c r="G1445" s="79">
        <v>902200</v>
      </c>
      <c r="H1445" s="79" t="s">
        <v>82</v>
      </c>
      <c r="I1445" s="79" t="s">
        <v>89</v>
      </c>
      <c r="J1445" s="79">
        <v>0</v>
      </c>
      <c r="K1445" s="79">
        <v>0</v>
      </c>
      <c r="L1445" s="79">
        <v>1</v>
      </c>
      <c r="M1445" s="34"/>
      <c r="N1445" s="35">
        <f t="shared" si="110"/>
        <v>74.373139285639553</v>
      </c>
      <c r="O1445" s="35">
        <f t="shared" si="111"/>
        <v>26744.776714276748</v>
      </c>
      <c r="P1445" s="35">
        <f t="shared" si="114"/>
        <v>46.27609643387202</v>
      </c>
      <c r="Q1445" s="35">
        <f t="shared" si="112"/>
        <v>23373.131572064642</v>
      </c>
      <c r="S1445" s="112">
        <v>20410</v>
      </c>
      <c r="T1445" s="35">
        <v>33983.64</v>
      </c>
    </row>
    <row r="1446" spans="1:20" x14ac:dyDescent="0.25">
      <c r="A1446" s="112" t="s">
        <v>964</v>
      </c>
      <c r="B1446" s="79">
        <v>18768.5</v>
      </c>
      <c r="C1446" s="86">
        <f t="shared" si="113"/>
        <v>45247.655583972723</v>
      </c>
      <c r="D1446" s="79">
        <v>50500</v>
      </c>
      <c r="E1446" s="79">
        <v>122</v>
      </c>
      <c r="F1446" s="79">
        <v>1051</v>
      </c>
      <c r="G1446" s="79">
        <v>905800</v>
      </c>
      <c r="H1446" s="79" t="s">
        <v>268</v>
      </c>
      <c r="I1446" s="79" t="s">
        <v>83</v>
      </c>
      <c r="J1446" s="79">
        <v>0</v>
      </c>
      <c r="K1446" s="79">
        <v>0</v>
      </c>
      <c r="L1446" s="79">
        <v>1</v>
      </c>
      <c r="M1446" s="34"/>
      <c r="N1446" s="35">
        <f t="shared" si="110"/>
        <v>199.06906227645834</v>
      </c>
      <c r="O1446" s="35">
        <f t="shared" si="111"/>
        <v>41708.287473175005</v>
      </c>
      <c r="P1446" s="35">
        <f t="shared" si="114"/>
        <v>123.86379291487835</v>
      </c>
      <c r="Q1446" s="35">
        <f t="shared" si="112"/>
        <v>32683.655149785402</v>
      </c>
      <c r="S1446" s="112">
        <v>20454</v>
      </c>
      <c r="T1446" s="35">
        <v>34018.480000000003</v>
      </c>
    </row>
    <row r="1447" spans="1:20" x14ac:dyDescent="0.25">
      <c r="A1447" s="112" t="s">
        <v>965</v>
      </c>
      <c r="B1447" s="79">
        <v>12736</v>
      </c>
      <c r="C1447" s="86">
        <f t="shared" si="113"/>
        <v>31857.847533632288</v>
      </c>
      <c r="D1447" s="79">
        <v>35700</v>
      </c>
      <c r="E1447" s="79">
        <v>48</v>
      </c>
      <c r="F1447" s="79">
        <v>398</v>
      </c>
      <c r="G1447" s="79">
        <v>908900</v>
      </c>
      <c r="H1447" s="79" t="s">
        <v>268</v>
      </c>
      <c r="I1447" s="79" t="s">
        <v>83</v>
      </c>
      <c r="J1447" s="79">
        <v>0</v>
      </c>
      <c r="K1447" s="79">
        <v>0</v>
      </c>
      <c r="L1447" s="79">
        <v>1</v>
      </c>
      <c r="M1447" s="34"/>
      <c r="N1447" s="35">
        <f t="shared" si="110"/>
        <v>135.08504020848622</v>
      </c>
      <c r="O1447" s="35">
        <f t="shared" si="111"/>
        <v>34030.204825018343</v>
      </c>
      <c r="P1447" s="35">
        <f t="shared" si="114"/>
        <v>84.051962946633495</v>
      </c>
      <c r="Q1447" s="35">
        <f t="shared" si="112"/>
        <v>27906.23555359602</v>
      </c>
      <c r="S1447" s="112">
        <v>20490</v>
      </c>
      <c r="T1447" s="35">
        <v>34046.99</v>
      </c>
    </row>
    <row r="1448" spans="1:20" x14ac:dyDescent="0.25">
      <c r="A1448" s="112" t="s">
        <v>118</v>
      </c>
      <c r="B1448" s="79">
        <v>9500</v>
      </c>
      <c r="C1448" s="86">
        <f t="shared" si="113"/>
        <v>15928.431372549019</v>
      </c>
      <c r="D1448" s="79">
        <v>21100</v>
      </c>
      <c r="E1448" s="79">
        <v>25</v>
      </c>
      <c r="F1448" s="79">
        <v>77</v>
      </c>
      <c r="G1448" s="79">
        <v>910400</v>
      </c>
      <c r="H1448" s="79" t="s">
        <v>82</v>
      </c>
      <c r="I1448" s="79" t="s">
        <v>89</v>
      </c>
      <c r="J1448" s="79">
        <v>0</v>
      </c>
      <c r="K1448" s="79">
        <v>0</v>
      </c>
      <c r="L1448" s="79">
        <v>1</v>
      </c>
      <c r="M1448" s="34"/>
      <c r="N1448" s="35">
        <f t="shared" si="110"/>
        <v>100.76223947712148</v>
      </c>
      <c r="O1448" s="35">
        <f t="shared" si="111"/>
        <v>29911.468737254578</v>
      </c>
      <c r="P1448" s="35">
        <f t="shared" si="114"/>
        <v>62.695795225582451</v>
      </c>
      <c r="Q1448" s="35">
        <f t="shared" si="112"/>
        <v>25343.495427069895</v>
      </c>
      <c r="S1448" s="112">
        <v>20500</v>
      </c>
      <c r="T1448" s="35">
        <v>34054.910000000003</v>
      </c>
    </row>
    <row r="1449" spans="1:20" x14ac:dyDescent="0.25">
      <c r="A1449" s="112" t="s">
        <v>1685</v>
      </c>
      <c r="B1449" s="79">
        <v>4750</v>
      </c>
      <c r="C1449" s="86">
        <f t="shared" si="113"/>
        <v>19849.246231155779</v>
      </c>
      <c r="D1449" s="79">
        <v>25000</v>
      </c>
      <c r="E1449" s="79">
        <v>41</v>
      </c>
      <c r="F1449" s="79">
        <v>158</v>
      </c>
      <c r="G1449" s="79">
        <v>915600</v>
      </c>
      <c r="H1449" s="79" t="s">
        <v>1027</v>
      </c>
      <c r="I1449" s="79" t="s">
        <v>89</v>
      </c>
      <c r="J1449" s="79">
        <v>0</v>
      </c>
      <c r="K1449" s="79">
        <v>0</v>
      </c>
      <c r="L1449" s="79">
        <v>1</v>
      </c>
      <c r="M1449" s="34"/>
      <c r="N1449" s="35">
        <f t="shared" si="110"/>
        <v>50.381119738560741</v>
      </c>
      <c r="O1449" s="35">
        <f t="shared" si="111"/>
        <v>23865.734368627287</v>
      </c>
      <c r="P1449" s="35">
        <f t="shared" si="114"/>
        <v>31.347897612791225</v>
      </c>
      <c r="Q1449" s="35">
        <f t="shared" si="112"/>
        <v>21581.747713534947</v>
      </c>
      <c r="S1449" s="112">
        <v>20500.5</v>
      </c>
      <c r="T1449" s="35">
        <v>34055.31</v>
      </c>
    </row>
    <row r="1450" spans="1:20" x14ac:dyDescent="0.25">
      <c r="A1450" s="112" t="s">
        <v>966</v>
      </c>
      <c r="B1450" s="79">
        <v>9500</v>
      </c>
      <c r="C1450" s="86">
        <f t="shared" si="113"/>
        <v>40965.19763743753</v>
      </c>
      <c r="D1450" s="79">
        <v>45400</v>
      </c>
      <c r="E1450" s="79">
        <v>430</v>
      </c>
      <c r="F1450" s="79">
        <v>3972</v>
      </c>
      <c r="G1450" s="79">
        <v>915700</v>
      </c>
      <c r="H1450" s="79" t="s">
        <v>268</v>
      </c>
      <c r="I1450" s="79" t="s">
        <v>85</v>
      </c>
      <c r="J1450" s="79">
        <v>0</v>
      </c>
      <c r="K1450" s="79">
        <v>0</v>
      </c>
      <c r="L1450" s="79">
        <v>1</v>
      </c>
      <c r="M1450" s="34"/>
      <c r="N1450" s="35">
        <f t="shared" si="110"/>
        <v>100.76223947712148</v>
      </c>
      <c r="O1450" s="35">
        <f t="shared" si="111"/>
        <v>29911.468737254578</v>
      </c>
      <c r="P1450" s="35">
        <f t="shared" si="114"/>
        <v>62.695795225582451</v>
      </c>
      <c r="Q1450" s="35">
        <f t="shared" si="112"/>
        <v>25343.495427069895</v>
      </c>
      <c r="S1450" s="112">
        <v>20559</v>
      </c>
      <c r="T1450" s="35">
        <v>34101.64</v>
      </c>
    </row>
    <row r="1451" spans="1:20" x14ac:dyDescent="0.25">
      <c r="A1451" s="112" t="s">
        <v>1686</v>
      </c>
      <c r="B1451" s="79">
        <v>3771</v>
      </c>
      <c r="C1451" s="86">
        <f t="shared" si="113"/>
        <v>28566.100355590675</v>
      </c>
      <c r="D1451" s="79">
        <v>35200</v>
      </c>
      <c r="E1451" s="79">
        <v>477</v>
      </c>
      <c r="F1451" s="79">
        <v>2054</v>
      </c>
      <c r="G1451" s="79">
        <v>918500</v>
      </c>
      <c r="H1451" s="79" t="s">
        <v>1027</v>
      </c>
      <c r="I1451" s="79" t="s">
        <v>85</v>
      </c>
      <c r="J1451" s="79">
        <v>0</v>
      </c>
      <c r="K1451" s="79">
        <v>0</v>
      </c>
      <c r="L1451" s="79">
        <v>1</v>
      </c>
      <c r="M1451" s="34"/>
      <c r="N1451" s="35">
        <f t="shared" si="110"/>
        <v>39.997305796655269</v>
      </c>
      <c r="O1451" s="35">
        <f t="shared" si="111"/>
        <v>22619.676695598631</v>
      </c>
      <c r="P1451" s="35">
        <f t="shared" si="114"/>
        <v>24.886930925860153</v>
      </c>
      <c r="Q1451" s="35">
        <f t="shared" si="112"/>
        <v>20806.431711103218</v>
      </c>
      <c r="S1451" s="112">
        <v>20622</v>
      </c>
      <c r="T1451" s="35">
        <v>34151.53</v>
      </c>
    </row>
    <row r="1452" spans="1:20" x14ac:dyDescent="0.25">
      <c r="A1452" s="112" t="s">
        <v>119</v>
      </c>
      <c r="B1452" s="79">
        <v>8708</v>
      </c>
      <c r="C1452" s="86">
        <f t="shared" si="113"/>
        <v>33843.055555555555</v>
      </c>
      <c r="D1452" s="79">
        <v>41300</v>
      </c>
      <c r="E1452" s="79">
        <v>26</v>
      </c>
      <c r="F1452" s="79">
        <v>118</v>
      </c>
      <c r="G1452" s="79">
        <v>918600</v>
      </c>
      <c r="H1452" s="79" t="s">
        <v>82</v>
      </c>
      <c r="I1452" s="79" t="s">
        <v>85</v>
      </c>
      <c r="J1452" s="79">
        <v>0</v>
      </c>
      <c r="K1452" s="79">
        <v>0</v>
      </c>
      <c r="L1452" s="79">
        <v>1</v>
      </c>
      <c r="M1452" s="34"/>
      <c r="N1452" s="35">
        <f t="shared" si="110"/>
        <v>92.361850670186712</v>
      </c>
      <c r="O1452" s="35">
        <f t="shared" si="111"/>
        <v>28903.422080422406</v>
      </c>
      <c r="P1452" s="35">
        <f t="shared" si="114"/>
        <v>57.468945770986522</v>
      </c>
      <c r="Q1452" s="35">
        <f t="shared" si="112"/>
        <v>24716.273492518383</v>
      </c>
      <c r="S1452" s="112">
        <v>20662</v>
      </c>
      <c r="T1452" s="35">
        <v>34183.21</v>
      </c>
    </row>
    <row r="1453" spans="1:20" x14ac:dyDescent="0.25">
      <c r="A1453" s="112" t="s">
        <v>1687</v>
      </c>
      <c r="B1453" s="79">
        <v>5500</v>
      </c>
      <c r="C1453" s="86">
        <f t="shared" si="113"/>
        <v>30533.333333333332</v>
      </c>
      <c r="D1453" s="79">
        <v>35200</v>
      </c>
      <c r="E1453" s="79">
        <v>105</v>
      </c>
      <c r="F1453" s="79">
        <v>687</v>
      </c>
      <c r="G1453" s="79">
        <v>919400</v>
      </c>
      <c r="H1453" s="79" t="s">
        <v>1027</v>
      </c>
      <c r="I1453" s="79" t="s">
        <v>85</v>
      </c>
      <c r="J1453" s="79">
        <v>0</v>
      </c>
      <c r="K1453" s="79">
        <v>0</v>
      </c>
      <c r="L1453" s="79">
        <v>1</v>
      </c>
      <c r="M1453" s="34"/>
      <c r="N1453" s="35">
        <f t="shared" si="110"/>
        <v>58.336033381491376</v>
      </c>
      <c r="O1453" s="35">
        <f t="shared" si="111"/>
        <v>24820.324005778966</v>
      </c>
      <c r="P1453" s="35">
        <f t="shared" si="114"/>
        <v>36.297565656916156</v>
      </c>
      <c r="Q1453" s="35">
        <f t="shared" si="112"/>
        <v>22175.70787882994</v>
      </c>
      <c r="S1453" s="112">
        <v>20679</v>
      </c>
      <c r="T1453" s="35">
        <v>34196.67</v>
      </c>
    </row>
    <row r="1454" spans="1:20" x14ac:dyDescent="0.25">
      <c r="A1454" s="112" t="s">
        <v>1688</v>
      </c>
      <c r="B1454" s="79">
        <v>3334</v>
      </c>
      <c r="C1454" s="86">
        <f t="shared" si="113"/>
        <v>27434.427327528465</v>
      </c>
      <c r="D1454" s="79">
        <v>32100</v>
      </c>
      <c r="E1454" s="79">
        <v>434</v>
      </c>
      <c r="F1454" s="79">
        <v>2552</v>
      </c>
      <c r="G1454" s="79">
        <v>922500</v>
      </c>
      <c r="H1454" s="79" t="s">
        <v>1027</v>
      </c>
      <c r="I1454" s="79" t="s">
        <v>85</v>
      </c>
      <c r="J1454" s="79">
        <v>0</v>
      </c>
      <c r="K1454" s="79">
        <v>0</v>
      </c>
      <c r="L1454" s="79">
        <v>1</v>
      </c>
      <c r="M1454" s="34"/>
      <c r="N1454" s="35">
        <f t="shared" si="110"/>
        <v>35.362242780707682</v>
      </c>
      <c r="O1454" s="35">
        <f t="shared" si="111"/>
        <v>22063.469133684921</v>
      </c>
      <c r="P1454" s="35">
        <f t="shared" si="114"/>
        <v>22.002924345483358</v>
      </c>
      <c r="Q1454" s="35">
        <f t="shared" si="112"/>
        <v>20460.350921458004</v>
      </c>
      <c r="S1454" s="112">
        <v>20700</v>
      </c>
      <c r="T1454" s="35">
        <v>34213.300000000003</v>
      </c>
    </row>
    <row r="1455" spans="1:20" x14ac:dyDescent="0.25">
      <c r="A1455" s="112" t="s">
        <v>1689</v>
      </c>
      <c r="B1455" s="79">
        <v>3500</v>
      </c>
      <c r="C1455" s="86">
        <f t="shared" si="113"/>
        <v>21975.238095238095</v>
      </c>
      <c r="D1455" s="79">
        <v>27800</v>
      </c>
      <c r="E1455" s="79">
        <v>66</v>
      </c>
      <c r="F1455" s="79">
        <v>249</v>
      </c>
      <c r="G1455" s="79">
        <v>923100</v>
      </c>
      <c r="H1455" s="79" t="s">
        <v>1027</v>
      </c>
      <c r="I1455" s="79" t="s">
        <v>85</v>
      </c>
      <c r="J1455" s="79">
        <v>0</v>
      </c>
      <c r="K1455" s="79">
        <v>0</v>
      </c>
      <c r="L1455" s="79">
        <v>1</v>
      </c>
      <c r="M1455" s="34"/>
      <c r="N1455" s="35">
        <f t="shared" si="110"/>
        <v>37.122930333676329</v>
      </c>
      <c r="O1455" s="35">
        <f t="shared" si="111"/>
        <v>22274.751640041159</v>
      </c>
      <c r="P1455" s="35">
        <f t="shared" si="114"/>
        <v>23.098450872583008</v>
      </c>
      <c r="Q1455" s="35">
        <f t="shared" si="112"/>
        <v>20591.81410470996</v>
      </c>
      <c r="S1455" s="112">
        <v>20885.5</v>
      </c>
      <c r="T1455" s="35">
        <v>34360.21</v>
      </c>
    </row>
    <row r="1456" spans="1:20" x14ac:dyDescent="0.25">
      <c r="A1456" s="112" t="s">
        <v>1690</v>
      </c>
      <c r="B1456" s="79">
        <v>5500</v>
      </c>
      <c r="C1456" s="86">
        <f t="shared" si="113"/>
        <v>31542.857142857141</v>
      </c>
      <c r="D1456" s="79">
        <v>36800</v>
      </c>
      <c r="E1456" s="79">
        <v>113</v>
      </c>
      <c r="F1456" s="79">
        <v>678</v>
      </c>
      <c r="G1456" s="79">
        <v>923600</v>
      </c>
      <c r="H1456" s="79" t="s">
        <v>1027</v>
      </c>
      <c r="I1456" s="79" t="s">
        <v>85</v>
      </c>
      <c r="J1456" s="79">
        <v>0</v>
      </c>
      <c r="K1456" s="79">
        <v>0</v>
      </c>
      <c r="L1456" s="79">
        <v>1</v>
      </c>
      <c r="M1456" s="34"/>
      <c r="N1456" s="35">
        <f t="shared" si="110"/>
        <v>58.336033381491376</v>
      </c>
      <c r="O1456" s="35">
        <f t="shared" si="111"/>
        <v>24820.324005778966</v>
      </c>
      <c r="P1456" s="35">
        <f t="shared" si="114"/>
        <v>36.297565656916156</v>
      </c>
      <c r="Q1456" s="35">
        <f t="shared" si="112"/>
        <v>22175.70787882994</v>
      </c>
      <c r="S1456" s="112">
        <v>21000</v>
      </c>
      <c r="T1456" s="35">
        <v>34450.879999999997</v>
      </c>
    </row>
    <row r="1457" spans="1:20" x14ac:dyDescent="0.25">
      <c r="A1457" s="112" t="s">
        <v>1691</v>
      </c>
      <c r="B1457" s="79">
        <v>5250</v>
      </c>
      <c r="C1457" s="86">
        <f t="shared" si="113"/>
        <v>29897.049180327867</v>
      </c>
      <c r="D1457" s="79">
        <v>35900</v>
      </c>
      <c r="E1457" s="79">
        <v>153</v>
      </c>
      <c r="F1457" s="79">
        <v>762</v>
      </c>
      <c r="G1457" s="79">
        <v>925600</v>
      </c>
      <c r="H1457" s="79" t="s">
        <v>1027</v>
      </c>
      <c r="I1457" s="79" t="s">
        <v>85</v>
      </c>
      <c r="J1457" s="79">
        <v>0</v>
      </c>
      <c r="K1457" s="79">
        <v>0</v>
      </c>
      <c r="L1457" s="79">
        <v>1</v>
      </c>
      <c r="M1457" s="34"/>
      <c r="N1457" s="35">
        <f t="shared" si="110"/>
        <v>55.684395500514498</v>
      </c>
      <c r="O1457" s="35">
        <f t="shared" si="111"/>
        <v>24502.12746006174</v>
      </c>
      <c r="P1457" s="35">
        <f t="shared" si="114"/>
        <v>34.647676308874509</v>
      </c>
      <c r="Q1457" s="35">
        <f t="shared" si="112"/>
        <v>21977.721157064942</v>
      </c>
      <c r="S1457" s="112">
        <v>21091</v>
      </c>
      <c r="T1457" s="35">
        <v>34522.949999999997</v>
      </c>
    </row>
    <row r="1458" spans="1:20" x14ac:dyDescent="0.25">
      <c r="A1458" s="112" t="s">
        <v>1692</v>
      </c>
      <c r="B1458" s="79">
        <v>3500</v>
      </c>
      <c r="C1458" s="86">
        <f t="shared" si="113"/>
        <v>28957.508731082653</v>
      </c>
      <c r="D1458" s="79">
        <v>34500</v>
      </c>
      <c r="E1458" s="79">
        <v>138</v>
      </c>
      <c r="F1458" s="79">
        <v>721</v>
      </c>
      <c r="G1458" s="79">
        <v>925900</v>
      </c>
      <c r="H1458" s="79" t="s">
        <v>1027</v>
      </c>
      <c r="I1458" s="79" t="s">
        <v>85</v>
      </c>
      <c r="J1458" s="79">
        <v>0</v>
      </c>
      <c r="K1458" s="79">
        <v>0</v>
      </c>
      <c r="L1458" s="79">
        <v>1</v>
      </c>
      <c r="M1458" s="34"/>
      <c r="N1458" s="35">
        <f t="shared" si="110"/>
        <v>37.122930333676329</v>
      </c>
      <c r="O1458" s="35">
        <f t="shared" si="111"/>
        <v>22274.751640041159</v>
      </c>
      <c r="P1458" s="35">
        <f t="shared" si="114"/>
        <v>23.098450872583008</v>
      </c>
      <c r="Q1458" s="35">
        <f t="shared" si="112"/>
        <v>20591.81410470996</v>
      </c>
      <c r="S1458" s="112">
        <v>21249.5</v>
      </c>
      <c r="T1458" s="35">
        <v>34648.480000000003</v>
      </c>
    </row>
    <row r="1459" spans="1:20" x14ac:dyDescent="0.25">
      <c r="A1459" s="112" t="s">
        <v>1693</v>
      </c>
      <c r="B1459" s="79">
        <v>11000</v>
      </c>
      <c r="C1459" s="86">
        <f t="shared" si="113"/>
        <v>34233.834364868846</v>
      </c>
      <c r="D1459" s="79">
        <v>38900</v>
      </c>
      <c r="E1459" s="79">
        <v>407</v>
      </c>
      <c r="F1459" s="79">
        <v>2986</v>
      </c>
      <c r="G1459" s="79">
        <v>927500</v>
      </c>
      <c r="H1459" s="79" t="s">
        <v>1027</v>
      </c>
      <c r="I1459" s="79" t="s">
        <v>83</v>
      </c>
      <c r="J1459" s="79">
        <v>0</v>
      </c>
      <c r="K1459" s="79">
        <v>0</v>
      </c>
      <c r="L1459" s="79">
        <v>1</v>
      </c>
      <c r="M1459" s="34"/>
      <c r="N1459" s="35">
        <f t="shared" si="110"/>
        <v>116.67206676298275</v>
      </c>
      <c r="O1459" s="35">
        <f t="shared" si="111"/>
        <v>31820.648011557932</v>
      </c>
      <c r="P1459" s="35">
        <f t="shared" si="114"/>
        <v>72.595131313832312</v>
      </c>
      <c r="Q1459" s="35">
        <f t="shared" si="112"/>
        <v>26531.415757659877</v>
      </c>
      <c r="S1459" s="112">
        <v>21250</v>
      </c>
      <c r="T1459" s="35">
        <v>34648.870000000003</v>
      </c>
    </row>
    <row r="1460" spans="1:20" x14ac:dyDescent="0.25">
      <c r="A1460" s="112" t="s">
        <v>120</v>
      </c>
      <c r="B1460" s="79">
        <v>7119.5</v>
      </c>
      <c r="C1460" s="86">
        <f t="shared" si="113"/>
        <v>17475.268817204302</v>
      </c>
      <c r="D1460" s="79">
        <v>23900</v>
      </c>
      <c r="E1460" s="79">
        <v>50</v>
      </c>
      <c r="F1460" s="79">
        <v>136</v>
      </c>
      <c r="G1460" s="79">
        <v>928400</v>
      </c>
      <c r="H1460" s="79" t="s">
        <v>82</v>
      </c>
      <c r="I1460" s="79" t="s">
        <v>89</v>
      </c>
      <c r="J1460" s="79">
        <v>0</v>
      </c>
      <c r="K1460" s="79">
        <v>0</v>
      </c>
      <c r="L1460" s="79">
        <v>1</v>
      </c>
      <c r="M1460" s="34"/>
      <c r="N1460" s="35">
        <f t="shared" si="110"/>
        <v>75.513343574459611</v>
      </c>
      <c r="O1460" s="35">
        <f t="shared" si="111"/>
        <v>26881.601228935153</v>
      </c>
      <c r="P1460" s="35">
        <f t="shared" si="114"/>
        <v>46.985548853529927</v>
      </c>
      <c r="Q1460" s="35">
        <f t="shared" si="112"/>
        <v>23458.265862423592</v>
      </c>
      <c r="S1460" s="112">
        <v>21251</v>
      </c>
      <c r="T1460" s="35">
        <v>34649.660000000003</v>
      </c>
    </row>
    <row r="1461" spans="1:20" x14ac:dyDescent="0.25">
      <c r="A1461" s="112" t="s">
        <v>1694</v>
      </c>
      <c r="B1461" s="79">
        <v>5500</v>
      </c>
      <c r="C1461" s="86">
        <f t="shared" si="113"/>
        <v>25336.398963730571</v>
      </c>
      <c r="D1461" s="79">
        <v>30900</v>
      </c>
      <c r="E1461" s="79">
        <v>139</v>
      </c>
      <c r="F1461" s="79">
        <v>633</v>
      </c>
      <c r="G1461" s="79">
        <v>931400</v>
      </c>
      <c r="H1461" s="79" t="s">
        <v>1027</v>
      </c>
      <c r="I1461" s="79" t="s">
        <v>85</v>
      </c>
      <c r="J1461" s="79">
        <v>0</v>
      </c>
      <c r="K1461" s="79">
        <v>0</v>
      </c>
      <c r="L1461" s="79">
        <v>1</v>
      </c>
      <c r="M1461" s="34"/>
      <c r="N1461" s="35">
        <f t="shared" si="110"/>
        <v>58.336033381491376</v>
      </c>
      <c r="O1461" s="35">
        <f t="shared" si="111"/>
        <v>24820.324005778966</v>
      </c>
      <c r="P1461" s="35">
        <f t="shared" si="114"/>
        <v>36.297565656916156</v>
      </c>
      <c r="Q1461" s="35">
        <f t="shared" si="112"/>
        <v>22175.70787882994</v>
      </c>
      <c r="S1461" s="112">
        <v>21290</v>
      </c>
      <c r="T1461" s="35">
        <v>34680.550000000003</v>
      </c>
    </row>
    <row r="1462" spans="1:20" x14ac:dyDescent="0.25">
      <c r="A1462" s="112" t="s">
        <v>1695</v>
      </c>
      <c r="B1462" s="79">
        <v>12500</v>
      </c>
      <c r="C1462" s="86">
        <f t="shared" si="113"/>
        <v>40464.09966024915</v>
      </c>
      <c r="D1462" s="79">
        <v>45400</v>
      </c>
      <c r="E1462" s="79">
        <v>96</v>
      </c>
      <c r="F1462" s="79">
        <v>787</v>
      </c>
      <c r="G1462" s="79">
        <v>933300</v>
      </c>
      <c r="H1462" s="79" t="s">
        <v>1027</v>
      </c>
      <c r="I1462" s="79" t="s">
        <v>83</v>
      </c>
      <c r="J1462" s="79">
        <v>0</v>
      </c>
      <c r="K1462" s="79">
        <v>0</v>
      </c>
      <c r="L1462" s="79">
        <v>1</v>
      </c>
      <c r="M1462" s="34"/>
      <c r="N1462" s="35">
        <f t="shared" si="110"/>
        <v>132.58189404884405</v>
      </c>
      <c r="O1462" s="35">
        <f t="shared" si="111"/>
        <v>33729.827285861284</v>
      </c>
      <c r="P1462" s="35">
        <f t="shared" si="114"/>
        <v>82.494467402082179</v>
      </c>
      <c r="Q1462" s="35">
        <f t="shared" si="112"/>
        <v>27719.33608824986</v>
      </c>
      <c r="S1462" s="112">
        <v>21315</v>
      </c>
      <c r="T1462" s="35">
        <v>34700.35</v>
      </c>
    </row>
    <row r="1463" spans="1:20" x14ac:dyDescent="0.25">
      <c r="A1463" s="112" t="s">
        <v>1696</v>
      </c>
      <c r="B1463" s="79">
        <v>5562</v>
      </c>
      <c r="C1463" s="86">
        <f t="shared" si="113"/>
        <v>24400</v>
      </c>
      <c r="D1463" s="79">
        <v>30400</v>
      </c>
      <c r="E1463" s="79">
        <v>150</v>
      </c>
      <c r="F1463" s="79">
        <v>610</v>
      </c>
      <c r="G1463" s="79">
        <v>933600</v>
      </c>
      <c r="H1463" s="79" t="s">
        <v>1027</v>
      </c>
      <c r="I1463" s="79" t="s">
        <v>85</v>
      </c>
      <c r="J1463" s="79">
        <v>0</v>
      </c>
      <c r="K1463" s="79">
        <v>0</v>
      </c>
      <c r="L1463" s="79">
        <v>1</v>
      </c>
      <c r="M1463" s="34"/>
      <c r="N1463" s="35">
        <f t="shared" si="110"/>
        <v>58.993639575973646</v>
      </c>
      <c r="O1463" s="35">
        <f t="shared" si="111"/>
        <v>24899.236749116837</v>
      </c>
      <c r="P1463" s="35">
        <f t="shared" si="114"/>
        <v>36.706738215230487</v>
      </c>
      <c r="Q1463" s="35">
        <f t="shared" si="112"/>
        <v>22224.808585827657</v>
      </c>
      <c r="S1463" s="112">
        <v>21467</v>
      </c>
      <c r="T1463" s="35">
        <v>34820.720000000001</v>
      </c>
    </row>
    <row r="1464" spans="1:20" x14ac:dyDescent="0.25">
      <c r="A1464" s="112" t="s">
        <v>1697</v>
      </c>
      <c r="B1464" s="79">
        <v>18750</v>
      </c>
      <c r="C1464" s="86">
        <f t="shared" si="113"/>
        <v>44222.008253094908</v>
      </c>
      <c r="D1464" s="79">
        <v>48200</v>
      </c>
      <c r="E1464" s="79">
        <v>120</v>
      </c>
      <c r="F1464" s="79">
        <v>1334</v>
      </c>
      <c r="G1464" s="79">
        <v>934400</v>
      </c>
      <c r="H1464" s="79" t="s">
        <v>1027</v>
      </c>
      <c r="I1464" s="79" t="s">
        <v>83</v>
      </c>
      <c r="J1464" s="79">
        <v>0</v>
      </c>
      <c r="K1464" s="79">
        <v>0</v>
      </c>
      <c r="L1464" s="79">
        <v>1</v>
      </c>
      <c r="M1464" s="34"/>
      <c r="N1464" s="35">
        <f t="shared" si="110"/>
        <v>198.87284107326607</v>
      </c>
      <c r="O1464" s="35">
        <f t="shared" si="111"/>
        <v>41684.740928791929</v>
      </c>
      <c r="P1464" s="35">
        <f t="shared" si="114"/>
        <v>123.74170110312326</v>
      </c>
      <c r="Q1464" s="35">
        <f t="shared" si="112"/>
        <v>32669.004132374794</v>
      </c>
      <c r="S1464" s="112">
        <v>21500</v>
      </c>
      <c r="T1464" s="35">
        <v>34846.86</v>
      </c>
    </row>
    <row r="1465" spans="1:20" x14ac:dyDescent="0.25">
      <c r="A1465" s="112" t="s">
        <v>3298</v>
      </c>
      <c r="B1465" s="79">
        <v>16750</v>
      </c>
      <c r="C1465" s="86">
        <f t="shared" si="113"/>
        <v>44178.624292555505</v>
      </c>
      <c r="D1465" s="79">
        <v>48300</v>
      </c>
      <c r="E1465" s="79">
        <v>196</v>
      </c>
      <c r="F1465" s="79">
        <v>2101</v>
      </c>
      <c r="G1465" s="79">
        <v>934500</v>
      </c>
      <c r="H1465" s="79" t="s">
        <v>1027</v>
      </c>
      <c r="I1465" s="79" t="s">
        <v>83</v>
      </c>
      <c r="J1465" s="79">
        <v>0</v>
      </c>
      <c r="K1465" s="79">
        <v>0</v>
      </c>
      <c r="L1465" s="79">
        <v>1</v>
      </c>
      <c r="M1465" s="34"/>
      <c r="N1465" s="35">
        <f t="shared" si="110"/>
        <v>177.65973802545102</v>
      </c>
      <c r="O1465" s="35">
        <f t="shared" si="111"/>
        <v>39139.168563054118</v>
      </c>
      <c r="P1465" s="35">
        <f t="shared" si="114"/>
        <v>110.54258631879013</v>
      </c>
      <c r="Q1465" s="35">
        <f t="shared" si="112"/>
        <v>31085.110358254817</v>
      </c>
      <c r="S1465" s="112">
        <v>21570.5</v>
      </c>
      <c r="T1465" s="35">
        <v>34902.69</v>
      </c>
    </row>
    <row r="1466" spans="1:20" x14ac:dyDescent="0.25">
      <c r="A1466" s="112" t="s">
        <v>967</v>
      </c>
      <c r="B1466" s="79">
        <v>16546</v>
      </c>
      <c r="C1466" s="86">
        <f t="shared" si="113"/>
        <v>50880.352644836275</v>
      </c>
      <c r="D1466" s="79">
        <v>56900</v>
      </c>
      <c r="E1466" s="79">
        <v>42</v>
      </c>
      <c r="F1466" s="79">
        <v>355</v>
      </c>
      <c r="G1466" s="79">
        <v>938700</v>
      </c>
      <c r="H1466" s="79" t="s">
        <v>268</v>
      </c>
      <c r="I1466" s="79" t="s">
        <v>85</v>
      </c>
      <c r="J1466" s="79">
        <v>0</v>
      </c>
      <c r="K1466" s="79">
        <v>0</v>
      </c>
      <c r="L1466" s="79">
        <v>1</v>
      </c>
      <c r="M1466" s="34"/>
      <c r="N1466" s="35">
        <f t="shared" si="110"/>
        <v>175.49600151457389</v>
      </c>
      <c r="O1466" s="35">
        <f t="shared" si="111"/>
        <v>38879.520181748871</v>
      </c>
      <c r="P1466" s="35">
        <f t="shared" si="114"/>
        <v>109.19627661078813</v>
      </c>
      <c r="Q1466" s="35">
        <f t="shared" si="112"/>
        <v>30923.553193294574</v>
      </c>
      <c r="S1466" s="112">
        <v>21600</v>
      </c>
      <c r="T1466" s="35">
        <v>34926.050000000003</v>
      </c>
    </row>
    <row r="1467" spans="1:20" x14ac:dyDescent="0.25">
      <c r="A1467" s="112" t="s">
        <v>968</v>
      </c>
      <c r="B1467" s="79">
        <v>7000</v>
      </c>
      <c r="C1467" s="86">
        <f t="shared" si="113"/>
        <v>36580.678851174933</v>
      </c>
      <c r="D1467" s="79">
        <v>42200</v>
      </c>
      <c r="E1467" s="79">
        <v>102</v>
      </c>
      <c r="F1467" s="79">
        <v>664</v>
      </c>
      <c r="G1467" s="79">
        <v>940100</v>
      </c>
      <c r="H1467" s="79" t="s">
        <v>268</v>
      </c>
      <c r="I1467" s="79" t="s">
        <v>83</v>
      </c>
      <c r="J1467" s="79">
        <v>0</v>
      </c>
      <c r="K1467" s="79">
        <v>0</v>
      </c>
      <c r="L1467" s="79">
        <v>1</v>
      </c>
      <c r="M1467" s="34"/>
      <c r="N1467" s="35">
        <f t="shared" si="110"/>
        <v>74.245860667352659</v>
      </c>
      <c r="O1467" s="35">
        <f t="shared" si="111"/>
        <v>26729.503280082317</v>
      </c>
      <c r="P1467" s="35">
        <f t="shared" si="114"/>
        <v>46.196901745166016</v>
      </c>
      <c r="Q1467" s="35">
        <f t="shared" si="112"/>
        <v>23363.62820941992</v>
      </c>
      <c r="S1467" s="112">
        <v>21655</v>
      </c>
      <c r="T1467" s="35">
        <v>34969.61</v>
      </c>
    </row>
    <row r="1468" spans="1:20" x14ac:dyDescent="0.25">
      <c r="A1468" s="112" t="s">
        <v>1698</v>
      </c>
      <c r="B1468" s="79">
        <v>4500</v>
      </c>
      <c r="C1468" s="86">
        <f t="shared" si="113"/>
        <v>30512.652705061082</v>
      </c>
      <c r="D1468" s="79">
        <v>35500</v>
      </c>
      <c r="E1468" s="79">
        <v>161</v>
      </c>
      <c r="F1468" s="79">
        <v>985</v>
      </c>
      <c r="G1468" s="79">
        <v>950700</v>
      </c>
      <c r="H1468" s="79" t="s">
        <v>1027</v>
      </c>
      <c r="I1468" s="79" t="s">
        <v>83</v>
      </c>
      <c r="J1468" s="79">
        <v>0</v>
      </c>
      <c r="K1468" s="79">
        <v>0</v>
      </c>
      <c r="L1468" s="79">
        <v>1</v>
      </c>
      <c r="M1468" s="34"/>
      <c r="N1468" s="35">
        <f t="shared" si="110"/>
        <v>47.729481857583856</v>
      </c>
      <c r="O1468" s="35">
        <f t="shared" si="111"/>
        <v>23547.537822910061</v>
      </c>
      <c r="P1468" s="35">
        <f t="shared" si="114"/>
        <v>29.698008264749586</v>
      </c>
      <c r="Q1468" s="35">
        <f t="shared" si="112"/>
        <v>21383.760991769952</v>
      </c>
      <c r="S1468" s="112">
        <v>21666</v>
      </c>
      <c r="T1468" s="35">
        <v>34978.32</v>
      </c>
    </row>
    <row r="1469" spans="1:20" x14ac:dyDescent="0.25">
      <c r="A1469" s="112" t="s">
        <v>121</v>
      </c>
      <c r="B1469" s="79">
        <v>5547.5</v>
      </c>
      <c r="C1469" s="86">
        <f t="shared" si="113"/>
        <v>15884.081632653062</v>
      </c>
      <c r="D1469" s="79">
        <v>20700</v>
      </c>
      <c r="E1469" s="79">
        <v>57</v>
      </c>
      <c r="F1469" s="79">
        <v>188</v>
      </c>
      <c r="G1469" s="79">
        <v>952000</v>
      </c>
      <c r="H1469" s="79" t="s">
        <v>82</v>
      </c>
      <c r="I1469" s="79" t="s">
        <v>89</v>
      </c>
      <c r="J1469" s="79">
        <v>0</v>
      </c>
      <c r="K1469" s="79">
        <v>0</v>
      </c>
      <c r="L1469" s="79">
        <v>1</v>
      </c>
      <c r="M1469" s="34"/>
      <c r="N1469" s="35">
        <f t="shared" si="110"/>
        <v>58.839844578876985</v>
      </c>
      <c r="O1469" s="35">
        <f t="shared" si="111"/>
        <v>24880.781349465236</v>
      </c>
      <c r="P1469" s="35">
        <f t="shared" si="114"/>
        <v>36.611044633044074</v>
      </c>
      <c r="Q1469" s="35">
        <f t="shared" si="112"/>
        <v>22213.325355965288</v>
      </c>
      <c r="S1469" s="112">
        <v>21700</v>
      </c>
      <c r="T1469" s="35">
        <v>35005.25</v>
      </c>
    </row>
    <row r="1470" spans="1:20" x14ac:dyDescent="0.25">
      <c r="A1470" s="112" t="s">
        <v>1699</v>
      </c>
      <c r="B1470" s="79">
        <v>6031</v>
      </c>
      <c r="C1470" s="86">
        <f t="shared" si="113"/>
        <v>30924.876033057852</v>
      </c>
      <c r="D1470" s="79">
        <v>38300</v>
      </c>
      <c r="E1470" s="79">
        <v>233</v>
      </c>
      <c r="F1470" s="79">
        <v>977</v>
      </c>
      <c r="G1470" s="79">
        <v>954300</v>
      </c>
      <c r="H1470" s="79" t="s">
        <v>1027</v>
      </c>
      <c r="I1470" s="79" t="s">
        <v>85</v>
      </c>
      <c r="J1470" s="79">
        <v>0</v>
      </c>
      <c r="K1470" s="79">
        <v>0</v>
      </c>
      <c r="L1470" s="79">
        <v>1</v>
      </c>
      <c r="M1470" s="34"/>
      <c r="N1470" s="35">
        <f t="shared" si="110"/>
        <v>63.968112240686274</v>
      </c>
      <c r="O1470" s="35">
        <f t="shared" si="111"/>
        <v>25496.173468882353</v>
      </c>
      <c r="P1470" s="35">
        <f t="shared" si="114"/>
        <v>39.801930632156612</v>
      </c>
      <c r="Q1470" s="35">
        <f t="shared" si="112"/>
        <v>22596.231675858791</v>
      </c>
      <c r="S1470" s="112">
        <v>21714.5</v>
      </c>
      <c r="T1470" s="35">
        <v>35016.730000000003</v>
      </c>
    </row>
    <row r="1471" spans="1:20" x14ac:dyDescent="0.25">
      <c r="A1471" s="112" t="s">
        <v>1700</v>
      </c>
      <c r="B1471" s="79">
        <v>5250</v>
      </c>
      <c r="C1471" s="86">
        <f t="shared" si="113"/>
        <v>29510.73619631902</v>
      </c>
      <c r="D1471" s="79">
        <v>35500</v>
      </c>
      <c r="E1471" s="79">
        <v>55</v>
      </c>
      <c r="F1471" s="79">
        <v>271</v>
      </c>
      <c r="G1471" s="79">
        <v>954900</v>
      </c>
      <c r="H1471" s="79" t="s">
        <v>1027</v>
      </c>
      <c r="I1471" s="79" t="s">
        <v>85</v>
      </c>
      <c r="J1471" s="79">
        <v>0</v>
      </c>
      <c r="K1471" s="79">
        <v>0</v>
      </c>
      <c r="L1471" s="79">
        <v>1</v>
      </c>
      <c r="M1471" s="34"/>
      <c r="N1471" s="35">
        <f t="shared" si="110"/>
        <v>55.684395500514498</v>
      </c>
      <c r="O1471" s="35">
        <f t="shared" si="111"/>
        <v>24502.12746006174</v>
      </c>
      <c r="P1471" s="35">
        <f t="shared" si="114"/>
        <v>34.647676308874509</v>
      </c>
      <c r="Q1471" s="35">
        <f t="shared" si="112"/>
        <v>21977.721157064942</v>
      </c>
      <c r="S1471" s="112">
        <v>21815</v>
      </c>
      <c r="T1471" s="35">
        <v>35096.32</v>
      </c>
    </row>
    <row r="1472" spans="1:20" x14ac:dyDescent="0.25">
      <c r="A1472" s="112" t="s">
        <v>122</v>
      </c>
      <c r="B1472" s="79">
        <v>9500</v>
      </c>
      <c r="C1472" s="86">
        <f t="shared" si="113"/>
        <v>16596.129032258064</v>
      </c>
      <c r="D1472" s="79">
        <v>21800</v>
      </c>
      <c r="E1472" s="79">
        <v>37</v>
      </c>
      <c r="F1472" s="79">
        <v>118</v>
      </c>
      <c r="G1472" s="79">
        <v>959000</v>
      </c>
      <c r="H1472" s="79" t="s">
        <v>82</v>
      </c>
      <c r="I1472" s="79" t="s">
        <v>89</v>
      </c>
      <c r="J1472" s="79">
        <v>0</v>
      </c>
      <c r="K1472" s="79">
        <v>0</v>
      </c>
      <c r="L1472" s="79">
        <v>1</v>
      </c>
      <c r="M1472" s="34"/>
      <c r="N1472" s="35">
        <f t="shared" si="110"/>
        <v>100.76223947712148</v>
      </c>
      <c r="O1472" s="35">
        <f t="shared" si="111"/>
        <v>29911.468737254578</v>
      </c>
      <c r="P1472" s="35">
        <f t="shared" si="114"/>
        <v>62.695795225582451</v>
      </c>
      <c r="Q1472" s="35">
        <f t="shared" si="112"/>
        <v>25343.495427069895</v>
      </c>
      <c r="S1472" s="112">
        <v>21919</v>
      </c>
      <c r="T1472" s="35">
        <v>35178.68</v>
      </c>
    </row>
    <row r="1473" spans="1:20" x14ac:dyDescent="0.25">
      <c r="A1473" s="112" t="s">
        <v>123</v>
      </c>
      <c r="B1473" s="79">
        <v>3500</v>
      </c>
      <c r="C1473" s="86">
        <f t="shared" si="113"/>
        <v>12624.096385542169</v>
      </c>
      <c r="D1473" s="79">
        <v>16900</v>
      </c>
      <c r="E1473" s="79">
        <v>42</v>
      </c>
      <c r="F1473" s="79">
        <v>124</v>
      </c>
      <c r="G1473" s="79">
        <v>959500</v>
      </c>
      <c r="H1473" s="79" t="s">
        <v>82</v>
      </c>
      <c r="I1473" s="79" t="s">
        <v>89</v>
      </c>
      <c r="J1473" s="79">
        <v>0</v>
      </c>
      <c r="K1473" s="79">
        <v>0</v>
      </c>
      <c r="L1473" s="79">
        <v>1</v>
      </c>
      <c r="M1473" s="34"/>
      <c r="N1473" s="35">
        <f t="shared" si="110"/>
        <v>37.122930333676329</v>
      </c>
      <c r="O1473" s="35">
        <f t="shared" si="111"/>
        <v>22274.751640041159</v>
      </c>
      <c r="P1473" s="35">
        <f t="shared" si="114"/>
        <v>23.098450872583008</v>
      </c>
      <c r="Q1473" s="35">
        <f t="shared" si="112"/>
        <v>20591.81410470996</v>
      </c>
      <c r="S1473" s="112">
        <v>21979</v>
      </c>
      <c r="T1473" s="35">
        <v>35226.199999999997</v>
      </c>
    </row>
    <row r="1474" spans="1:20" x14ac:dyDescent="0.25">
      <c r="A1474" s="112" t="s">
        <v>1701</v>
      </c>
      <c r="B1474" s="79">
        <v>10250</v>
      </c>
      <c r="C1474" s="86">
        <f t="shared" si="113"/>
        <v>43217.076326002585</v>
      </c>
      <c r="D1474" s="79">
        <v>49200</v>
      </c>
      <c r="E1474" s="79">
        <v>846</v>
      </c>
      <c r="F1474" s="79">
        <v>6111</v>
      </c>
      <c r="G1474" s="79">
        <v>963500</v>
      </c>
      <c r="H1474" s="79" t="s">
        <v>1027</v>
      </c>
      <c r="I1474" s="79" t="s">
        <v>83</v>
      </c>
      <c r="J1474" s="79">
        <v>0</v>
      </c>
      <c r="K1474" s="79">
        <v>0</v>
      </c>
      <c r="L1474" s="79">
        <v>1</v>
      </c>
      <c r="M1474" s="34"/>
      <c r="N1474" s="35">
        <f t="shared" si="110"/>
        <v>108.7171531200521</v>
      </c>
      <c r="O1474" s="35">
        <f t="shared" si="111"/>
        <v>30866.058374406253</v>
      </c>
      <c r="P1474" s="35">
        <f t="shared" si="114"/>
        <v>67.645463269707392</v>
      </c>
      <c r="Q1474" s="35">
        <f t="shared" si="112"/>
        <v>25937.455592364888</v>
      </c>
      <c r="S1474" s="112">
        <v>22000</v>
      </c>
      <c r="T1474" s="35">
        <v>35242.83</v>
      </c>
    </row>
    <row r="1475" spans="1:20" x14ac:dyDescent="0.25">
      <c r="A1475" s="112" t="s">
        <v>969</v>
      </c>
      <c r="B1475" s="79">
        <v>12000</v>
      </c>
      <c r="C1475" s="86">
        <f t="shared" si="113"/>
        <v>31531.91489361702</v>
      </c>
      <c r="D1475" s="79">
        <v>39000</v>
      </c>
      <c r="E1475" s="79">
        <v>27</v>
      </c>
      <c r="F1475" s="79">
        <v>114</v>
      </c>
      <c r="G1475" s="79">
        <v>964500</v>
      </c>
      <c r="H1475" s="79" t="s">
        <v>268</v>
      </c>
      <c r="I1475" s="79" t="s">
        <v>83</v>
      </c>
      <c r="J1475" s="79">
        <v>0</v>
      </c>
      <c r="K1475" s="79">
        <v>0</v>
      </c>
      <c r="L1475" s="79">
        <v>1</v>
      </c>
      <c r="M1475" s="34"/>
      <c r="N1475" s="35">
        <f t="shared" si="110"/>
        <v>127.27861828689028</v>
      </c>
      <c r="O1475" s="35">
        <f t="shared" si="111"/>
        <v>33093.434194426838</v>
      </c>
      <c r="P1475" s="35">
        <f t="shared" si="114"/>
        <v>79.1946887059989</v>
      </c>
      <c r="Q1475" s="35">
        <f t="shared" si="112"/>
        <v>27323.362644719869</v>
      </c>
      <c r="S1475" s="112">
        <v>22035</v>
      </c>
      <c r="T1475" s="35">
        <v>35270.550000000003</v>
      </c>
    </row>
    <row r="1476" spans="1:20" x14ac:dyDescent="0.25">
      <c r="A1476" s="112" t="s">
        <v>1702</v>
      </c>
      <c r="B1476" s="79">
        <v>5083.5</v>
      </c>
      <c r="C1476" s="86">
        <f t="shared" si="113"/>
        <v>30705.842391304348</v>
      </c>
      <c r="D1476" s="79">
        <v>38500</v>
      </c>
      <c r="E1476" s="79">
        <v>447</v>
      </c>
      <c r="F1476" s="79">
        <v>1761</v>
      </c>
      <c r="G1476" s="79">
        <v>964700</v>
      </c>
      <c r="H1476" s="79" t="s">
        <v>1027</v>
      </c>
      <c r="I1476" s="79" t="s">
        <v>83</v>
      </c>
      <c r="J1476" s="79">
        <v>0</v>
      </c>
      <c r="K1476" s="79">
        <v>0</v>
      </c>
      <c r="L1476" s="79">
        <v>1</v>
      </c>
      <c r="M1476" s="34"/>
      <c r="N1476" s="35">
        <f t="shared" si="110"/>
        <v>53.91840467178389</v>
      </c>
      <c r="O1476" s="35">
        <f t="shared" si="111"/>
        <v>24290.208560614068</v>
      </c>
      <c r="P1476" s="35">
        <f t="shared" si="114"/>
        <v>33.548850003078783</v>
      </c>
      <c r="Q1476" s="35">
        <f t="shared" si="112"/>
        <v>21845.862000369452</v>
      </c>
      <c r="S1476" s="112">
        <v>22125</v>
      </c>
      <c r="T1476" s="35">
        <v>35341.82</v>
      </c>
    </row>
    <row r="1477" spans="1:20" x14ac:dyDescent="0.25">
      <c r="A1477" s="112" t="s">
        <v>1703</v>
      </c>
      <c r="B1477" s="79">
        <v>7500</v>
      </c>
      <c r="C1477" s="86">
        <f t="shared" si="113"/>
        <v>39778.303198887341</v>
      </c>
      <c r="D1477" s="79">
        <v>43400</v>
      </c>
      <c r="E1477" s="79">
        <v>120</v>
      </c>
      <c r="F1477" s="79">
        <v>1318</v>
      </c>
      <c r="G1477" s="79">
        <v>965100</v>
      </c>
      <c r="H1477" s="79" t="s">
        <v>1027</v>
      </c>
      <c r="I1477" s="79" t="s">
        <v>83</v>
      </c>
      <c r="J1477" s="79">
        <v>0</v>
      </c>
      <c r="K1477" s="79">
        <v>0</v>
      </c>
      <c r="L1477" s="79">
        <v>1</v>
      </c>
      <c r="M1477" s="34"/>
      <c r="N1477" s="35">
        <f t="shared" si="110"/>
        <v>79.549136429306429</v>
      </c>
      <c r="O1477" s="35">
        <f t="shared" si="111"/>
        <v>27365.89637151677</v>
      </c>
      <c r="P1477" s="35">
        <f t="shared" si="114"/>
        <v>49.496680441249303</v>
      </c>
      <c r="Q1477" s="35">
        <f t="shared" si="112"/>
        <v>23759.601652949917</v>
      </c>
      <c r="S1477" s="112">
        <v>22150</v>
      </c>
      <c r="T1477" s="35">
        <v>35361.620000000003</v>
      </c>
    </row>
    <row r="1478" spans="1:20" x14ac:dyDescent="0.25">
      <c r="A1478" s="112" t="s">
        <v>1704</v>
      </c>
      <c r="B1478" s="79">
        <v>5500</v>
      </c>
      <c r="C1478" s="86">
        <f t="shared" si="113"/>
        <v>21305.510204081631</v>
      </c>
      <c r="D1478" s="79">
        <v>26700</v>
      </c>
      <c r="E1478" s="79">
        <v>99</v>
      </c>
      <c r="F1478" s="79">
        <v>391</v>
      </c>
      <c r="G1478" s="79">
        <v>968400</v>
      </c>
      <c r="H1478" s="79" t="s">
        <v>1027</v>
      </c>
      <c r="I1478" s="79" t="s">
        <v>85</v>
      </c>
      <c r="J1478" s="79">
        <v>0</v>
      </c>
      <c r="K1478" s="79">
        <v>0</v>
      </c>
      <c r="L1478" s="79">
        <v>1</v>
      </c>
      <c r="M1478" s="34"/>
      <c r="N1478" s="35">
        <f t="shared" ref="N1478:N1541" si="115">-PMT($O$3/12,120,B1478)</f>
        <v>58.336033381491376</v>
      </c>
      <c r="O1478" s="35">
        <f t="shared" ref="O1478:O1541" si="116">N1478*12*10+$O$2</f>
        <v>24820.324005778966</v>
      </c>
      <c r="P1478" s="35">
        <f t="shared" si="114"/>
        <v>36.297565656916156</v>
      </c>
      <c r="Q1478" s="35">
        <f t="shared" ref="Q1478:Q1541" si="117">P1478*12*10+$O$2</f>
        <v>22175.70787882994</v>
      </c>
      <c r="S1478" s="112">
        <v>22238</v>
      </c>
      <c r="T1478" s="35">
        <v>35431.31</v>
      </c>
    </row>
    <row r="1479" spans="1:20" x14ac:dyDescent="0.25">
      <c r="A1479" s="112" t="s">
        <v>124</v>
      </c>
      <c r="B1479" s="79">
        <v>5750</v>
      </c>
      <c r="C1479" s="86">
        <f t="shared" ref="C1479:C1542" si="118">D1479*F1479/SUM(E1479:F1479)</f>
        <v>12134.831460674157</v>
      </c>
      <c r="D1479" s="79">
        <v>18000</v>
      </c>
      <c r="E1479" s="79">
        <v>29</v>
      </c>
      <c r="F1479" s="79">
        <v>60</v>
      </c>
      <c r="G1479" s="79">
        <v>970800</v>
      </c>
      <c r="H1479" s="79" t="s">
        <v>82</v>
      </c>
      <c r="I1479" s="79" t="s">
        <v>89</v>
      </c>
      <c r="J1479" s="79">
        <v>0</v>
      </c>
      <c r="K1479" s="79">
        <v>0</v>
      </c>
      <c r="L1479" s="79">
        <v>1</v>
      </c>
      <c r="M1479" s="34"/>
      <c r="N1479" s="35">
        <f t="shared" si="115"/>
        <v>60.987671262468261</v>
      </c>
      <c r="O1479" s="35">
        <f t="shared" si="116"/>
        <v>25138.520551496193</v>
      </c>
      <c r="P1479" s="35">
        <f t="shared" ref="P1479:P1542" si="119">-PMT($O$3/12,240,B1479)</f>
        <v>37.947455004957803</v>
      </c>
      <c r="Q1479" s="35">
        <f t="shared" si="117"/>
        <v>22373.694600594936</v>
      </c>
      <c r="S1479" s="112">
        <v>22248.5</v>
      </c>
      <c r="T1479" s="35">
        <v>35439.629999999997</v>
      </c>
    </row>
    <row r="1480" spans="1:20" x14ac:dyDescent="0.25">
      <c r="A1480" s="112" t="s">
        <v>125</v>
      </c>
      <c r="B1480" s="79">
        <v>5225</v>
      </c>
      <c r="C1480" s="86">
        <f t="shared" si="118"/>
        <v>15163.888888888889</v>
      </c>
      <c r="D1480" s="79">
        <v>20600</v>
      </c>
      <c r="E1480" s="79">
        <v>38</v>
      </c>
      <c r="F1480" s="79">
        <v>106</v>
      </c>
      <c r="G1480" s="79">
        <v>973900</v>
      </c>
      <c r="H1480" s="79" t="s">
        <v>82</v>
      </c>
      <c r="I1480" s="79" t="s">
        <v>89</v>
      </c>
      <c r="J1480" s="79">
        <v>0</v>
      </c>
      <c r="K1480" s="79">
        <v>0</v>
      </c>
      <c r="L1480" s="79">
        <v>1</v>
      </c>
      <c r="M1480" s="34"/>
      <c r="N1480" s="35">
        <f t="shared" si="115"/>
        <v>55.41923171241681</v>
      </c>
      <c r="O1480" s="35">
        <f t="shared" si="116"/>
        <v>24470.307805490018</v>
      </c>
      <c r="P1480" s="35">
        <f t="shared" si="119"/>
        <v>34.482687374070352</v>
      </c>
      <c r="Q1480" s="35">
        <f t="shared" si="117"/>
        <v>21957.922484888441</v>
      </c>
      <c r="S1480" s="112">
        <v>22315</v>
      </c>
      <c r="T1480" s="35">
        <v>35492.29</v>
      </c>
    </row>
    <row r="1481" spans="1:20" x14ac:dyDescent="0.25">
      <c r="A1481" s="112" t="s">
        <v>1705</v>
      </c>
      <c r="B1481" s="79">
        <v>6000</v>
      </c>
      <c r="C1481" s="86">
        <f t="shared" si="118"/>
        <v>37654.952076677313</v>
      </c>
      <c r="D1481" s="79">
        <v>41500</v>
      </c>
      <c r="E1481" s="79">
        <v>116</v>
      </c>
      <c r="F1481" s="79">
        <v>1136</v>
      </c>
      <c r="G1481" s="79">
        <v>974000</v>
      </c>
      <c r="H1481" s="79" t="s">
        <v>1027</v>
      </c>
      <c r="I1481" s="79" t="s">
        <v>85</v>
      </c>
      <c r="J1481" s="79">
        <v>0</v>
      </c>
      <c r="K1481" s="79">
        <v>0</v>
      </c>
      <c r="L1481" s="79">
        <v>1</v>
      </c>
      <c r="M1481" s="34"/>
      <c r="N1481" s="35">
        <f t="shared" si="115"/>
        <v>63.639309143445139</v>
      </c>
      <c r="O1481" s="35">
        <f t="shared" si="116"/>
        <v>25456.717097213419</v>
      </c>
      <c r="P1481" s="35">
        <f t="shared" si="119"/>
        <v>39.59734435299945</v>
      </c>
      <c r="Q1481" s="35">
        <f t="shared" si="117"/>
        <v>22571.681322359935</v>
      </c>
      <c r="S1481" s="112">
        <v>22355</v>
      </c>
      <c r="T1481" s="35">
        <v>35523.97</v>
      </c>
    </row>
    <row r="1482" spans="1:20" x14ac:dyDescent="0.25">
      <c r="A1482" s="112" t="s">
        <v>1706</v>
      </c>
      <c r="B1482" s="79">
        <v>13131</v>
      </c>
      <c r="C1482" s="86">
        <f t="shared" si="118"/>
        <v>50681.118104405774</v>
      </c>
      <c r="D1482" s="79">
        <v>57300</v>
      </c>
      <c r="E1482" s="79">
        <v>312</v>
      </c>
      <c r="F1482" s="79">
        <v>2389</v>
      </c>
      <c r="G1482" s="79">
        <v>974100</v>
      </c>
      <c r="H1482" s="79" t="s">
        <v>1027</v>
      </c>
      <c r="I1482" s="79" t="s">
        <v>83</v>
      </c>
      <c r="J1482" s="79">
        <v>0</v>
      </c>
      <c r="K1482" s="79">
        <v>0</v>
      </c>
      <c r="L1482" s="79">
        <v>1</v>
      </c>
      <c r="M1482" s="34"/>
      <c r="N1482" s="35">
        <f t="shared" si="115"/>
        <v>139.27462806042971</v>
      </c>
      <c r="O1482" s="35">
        <f t="shared" si="116"/>
        <v>34532.955367251561</v>
      </c>
      <c r="P1482" s="35">
        <f t="shared" si="119"/>
        <v>86.658788116539284</v>
      </c>
      <c r="Q1482" s="35">
        <f t="shared" si="117"/>
        <v>28219.054573984715</v>
      </c>
      <c r="S1482" s="112">
        <v>22482.5</v>
      </c>
      <c r="T1482" s="35">
        <v>35624.949999999997</v>
      </c>
    </row>
    <row r="1483" spans="1:20" x14ac:dyDescent="0.25">
      <c r="A1483" s="112" t="s">
        <v>970</v>
      </c>
      <c r="B1483" s="79">
        <v>10500</v>
      </c>
      <c r="C1483" s="86">
        <f t="shared" si="118"/>
        <v>53481.252575195715</v>
      </c>
      <c r="D1483" s="79">
        <v>58600</v>
      </c>
      <c r="E1483" s="79">
        <v>212</v>
      </c>
      <c r="F1483" s="79">
        <v>2215</v>
      </c>
      <c r="G1483" s="79">
        <v>974300</v>
      </c>
      <c r="H1483" s="79" t="s">
        <v>268</v>
      </c>
      <c r="I1483" s="79" t="s">
        <v>83</v>
      </c>
      <c r="J1483" s="79">
        <v>0</v>
      </c>
      <c r="K1483" s="79">
        <v>0</v>
      </c>
      <c r="L1483" s="79">
        <v>1</v>
      </c>
      <c r="M1483" s="34"/>
      <c r="N1483" s="35">
        <f t="shared" si="115"/>
        <v>111.368791001029</v>
      </c>
      <c r="O1483" s="35">
        <f t="shared" si="116"/>
        <v>31184.25492012348</v>
      </c>
      <c r="P1483" s="35">
        <f t="shared" si="119"/>
        <v>69.295352617749018</v>
      </c>
      <c r="Q1483" s="35">
        <f t="shared" si="117"/>
        <v>26135.442314129883</v>
      </c>
      <c r="S1483" s="112">
        <v>22500</v>
      </c>
      <c r="T1483" s="35">
        <v>35638.800000000003</v>
      </c>
    </row>
    <row r="1484" spans="1:20" x14ac:dyDescent="0.25">
      <c r="A1484" s="112" t="s">
        <v>1707</v>
      </c>
      <c r="B1484" s="79">
        <v>5500</v>
      </c>
      <c r="C1484" s="86">
        <f t="shared" si="118"/>
        <v>32623.509933774836</v>
      </c>
      <c r="D1484" s="79">
        <v>36900</v>
      </c>
      <c r="E1484" s="79">
        <v>210</v>
      </c>
      <c r="F1484" s="79">
        <v>1602</v>
      </c>
      <c r="G1484" s="79">
        <v>974400</v>
      </c>
      <c r="H1484" s="79" t="s">
        <v>1027</v>
      </c>
      <c r="I1484" s="79" t="s">
        <v>85</v>
      </c>
      <c r="J1484" s="79">
        <v>0</v>
      </c>
      <c r="K1484" s="79">
        <v>0</v>
      </c>
      <c r="L1484" s="79">
        <v>1</v>
      </c>
      <c r="M1484" s="34"/>
      <c r="N1484" s="35">
        <f t="shared" si="115"/>
        <v>58.336033381491376</v>
      </c>
      <c r="O1484" s="35">
        <f t="shared" si="116"/>
        <v>24820.324005778966</v>
      </c>
      <c r="P1484" s="35">
        <f t="shared" si="119"/>
        <v>36.297565656916156</v>
      </c>
      <c r="Q1484" s="35">
        <f t="shared" si="117"/>
        <v>22175.70787882994</v>
      </c>
      <c r="S1484" s="112">
        <v>22521</v>
      </c>
      <c r="T1484" s="35">
        <v>35655.440000000002</v>
      </c>
    </row>
    <row r="1485" spans="1:20" x14ac:dyDescent="0.25">
      <c r="A1485" s="112" t="s">
        <v>1708</v>
      </c>
      <c r="B1485" s="79">
        <v>3500</v>
      </c>
      <c r="C1485" s="86">
        <f t="shared" si="118"/>
        <v>28874.493243243243</v>
      </c>
      <c r="D1485" s="79">
        <v>35100</v>
      </c>
      <c r="E1485" s="79">
        <v>105</v>
      </c>
      <c r="F1485" s="79">
        <v>487</v>
      </c>
      <c r="G1485" s="79">
        <v>976400</v>
      </c>
      <c r="H1485" s="79" t="s">
        <v>1027</v>
      </c>
      <c r="I1485" s="79" t="s">
        <v>85</v>
      </c>
      <c r="J1485" s="79">
        <v>0</v>
      </c>
      <c r="K1485" s="79">
        <v>0</v>
      </c>
      <c r="L1485" s="79">
        <v>1</v>
      </c>
      <c r="M1485" s="34"/>
      <c r="N1485" s="35">
        <f t="shared" si="115"/>
        <v>37.122930333676329</v>
      </c>
      <c r="O1485" s="35">
        <f t="shared" si="116"/>
        <v>22274.751640041159</v>
      </c>
      <c r="P1485" s="35">
        <f t="shared" si="119"/>
        <v>23.098450872583008</v>
      </c>
      <c r="Q1485" s="35">
        <f t="shared" si="117"/>
        <v>20591.81410470996</v>
      </c>
      <c r="S1485" s="112">
        <v>22576.5</v>
      </c>
      <c r="T1485" s="35">
        <v>35699.39</v>
      </c>
    </row>
    <row r="1486" spans="1:20" x14ac:dyDescent="0.25">
      <c r="A1486" s="112" t="s">
        <v>1709</v>
      </c>
      <c r="B1486" s="79">
        <v>4750</v>
      </c>
      <c r="C1486" s="86">
        <f t="shared" si="118"/>
        <v>30886.684073107048</v>
      </c>
      <c r="D1486" s="79">
        <v>37200</v>
      </c>
      <c r="E1486" s="79">
        <v>130</v>
      </c>
      <c r="F1486" s="79">
        <v>636</v>
      </c>
      <c r="G1486" s="79">
        <v>976500</v>
      </c>
      <c r="H1486" s="79" t="s">
        <v>1027</v>
      </c>
      <c r="I1486" s="79" t="s">
        <v>85</v>
      </c>
      <c r="J1486" s="79">
        <v>0</v>
      </c>
      <c r="K1486" s="79">
        <v>0</v>
      </c>
      <c r="L1486" s="79">
        <v>1</v>
      </c>
      <c r="M1486" s="34"/>
      <c r="N1486" s="35">
        <f t="shared" si="115"/>
        <v>50.381119738560741</v>
      </c>
      <c r="O1486" s="35">
        <f t="shared" si="116"/>
        <v>23865.734368627287</v>
      </c>
      <c r="P1486" s="35">
        <f t="shared" si="119"/>
        <v>31.347897612791225</v>
      </c>
      <c r="Q1486" s="35">
        <f t="shared" si="117"/>
        <v>21581.747713534947</v>
      </c>
      <c r="S1486" s="112">
        <v>22589.5</v>
      </c>
      <c r="T1486" s="35">
        <v>35709.68</v>
      </c>
    </row>
    <row r="1487" spans="1:20" x14ac:dyDescent="0.25">
      <c r="A1487" s="112" t="s">
        <v>1710</v>
      </c>
      <c r="B1487" s="79">
        <v>3500</v>
      </c>
      <c r="C1487" s="86">
        <f t="shared" si="118"/>
        <v>30371.25</v>
      </c>
      <c r="D1487" s="79">
        <v>35600</v>
      </c>
      <c r="E1487" s="79">
        <v>47</v>
      </c>
      <c r="F1487" s="79">
        <v>273</v>
      </c>
      <c r="G1487" s="79">
        <v>978600</v>
      </c>
      <c r="H1487" s="79" t="s">
        <v>1027</v>
      </c>
      <c r="I1487" s="79" t="s">
        <v>85</v>
      </c>
      <c r="J1487" s="79">
        <v>0</v>
      </c>
      <c r="K1487" s="79">
        <v>0</v>
      </c>
      <c r="L1487" s="79">
        <v>1</v>
      </c>
      <c r="M1487" s="34"/>
      <c r="N1487" s="35">
        <f t="shared" si="115"/>
        <v>37.122930333676329</v>
      </c>
      <c r="O1487" s="35">
        <f t="shared" si="116"/>
        <v>22274.751640041159</v>
      </c>
      <c r="P1487" s="35">
        <f t="shared" si="119"/>
        <v>23.098450872583008</v>
      </c>
      <c r="Q1487" s="35">
        <f t="shared" si="117"/>
        <v>20591.81410470996</v>
      </c>
      <c r="S1487" s="112">
        <v>22600</v>
      </c>
      <c r="T1487" s="35">
        <v>35718</v>
      </c>
    </row>
    <row r="1488" spans="1:20" x14ac:dyDescent="0.25">
      <c r="A1488" s="112" t="s">
        <v>1711</v>
      </c>
      <c r="B1488" s="79">
        <v>2250</v>
      </c>
      <c r="C1488" s="86">
        <f t="shared" si="118"/>
        <v>33601.654031702274</v>
      </c>
      <c r="D1488" s="79">
        <v>40800</v>
      </c>
      <c r="E1488" s="79">
        <v>256</v>
      </c>
      <c r="F1488" s="79">
        <v>1195</v>
      </c>
      <c r="G1488" s="79">
        <v>979700</v>
      </c>
      <c r="H1488" s="79" t="s">
        <v>1027</v>
      </c>
      <c r="I1488" s="79" t="s">
        <v>83</v>
      </c>
      <c r="J1488" s="79">
        <v>0</v>
      </c>
      <c r="K1488" s="79">
        <v>0</v>
      </c>
      <c r="L1488" s="79">
        <v>1</v>
      </c>
      <c r="M1488" s="34"/>
      <c r="N1488" s="35">
        <f t="shared" si="115"/>
        <v>23.864740928791928</v>
      </c>
      <c r="O1488" s="35">
        <f t="shared" si="116"/>
        <v>20683.76891145503</v>
      </c>
      <c r="P1488" s="35">
        <f t="shared" si="119"/>
        <v>14.849004132374793</v>
      </c>
      <c r="Q1488" s="35">
        <f t="shared" si="117"/>
        <v>19601.880495884976</v>
      </c>
      <c r="S1488" s="112">
        <v>22710</v>
      </c>
      <c r="T1488" s="35">
        <v>35805.11</v>
      </c>
    </row>
    <row r="1489" spans="1:20" x14ac:dyDescent="0.25">
      <c r="A1489" s="112" t="s">
        <v>1712</v>
      </c>
      <c r="B1489" s="79">
        <v>5500</v>
      </c>
      <c r="C1489" s="86">
        <f t="shared" si="118"/>
        <v>28895.961227786753</v>
      </c>
      <c r="D1489" s="79">
        <v>34200</v>
      </c>
      <c r="E1489" s="79">
        <v>96</v>
      </c>
      <c r="F1489" s="79">
        <v>523</v>
      </c>
      <c r="G1489" s="79">
        <v>982600</v>
      </c>
      <c r="H1489" s="79" t="s">
        <v>1027</v>
      </c>
      <c r="I1489" s="79" t="s">
        <v>85</v>
      </c>
      <c r="J1489" s="79">
        <v>0</v>
      </c>
      <c r="K1489" s="79">
        <v>0</v>
      </c>
      <c r="L1489" s="79">
        <v>1</v>
      </c>
      <c r="M1489" s="34"/>
      <c r="N1489" s="35">
        <f t="shared" si="115"/>
        <v>58.336033381491376</v>
      </c>
      <c r="O1489" s="35">
        <f t="shared" si="116"/>
        <v>24820.324005778966</v>
      </c>
      <c r="P1489" s="35">
        <f t="shared" si="119"/>
        <v>36.297565656916156</v>
      </c>
      <c r="Q1489" s="35">
        <f t="shared" si="117"/>
        <v>22175.70787882994</v>
      </c>
      <c r="S1489" s="112">
        <v>22750</v>
      </c>
      <c r="T1489" s="35">
        <v>35836.79</v>
      </c>
    </row>
    <row r="1490" spans="1:20" x14ac:dyDescent="0.25">
      <c r="A1490" s="112" t="s">
        <v>126</v>
      </c>
      <c r="B1490" s="79">
        <v>6635</v>
      </c>
      <c r="C1490" s="86">
        <f t="shared" si="118"/>
        <v>18626.728110599077</v>
      </c>
      <c r="D1490" s="79">
        <v>21500</v>
      </c>
      <c r="E1490" s="79">
        <v>29</v>
      </c>
      <c r="F1490" s="79">
        <v>188</v>
      </c>
      <c r="G1490" s="79">
        <v>983100</v>
      </c>
      <c r="H1490" s="79" t="s">
        <v>82</v>
      </c>
      <c r="I1490" s="79" t="s">
        <v>89</v>
      </c>
      <c r="J1490" s="79">
        <v>0</v>
      </c>
      <c r="K1490" s="79">
        <v>0</v>
      </c>
      <c r="L1490" s="79">
        <v>1</v>
      </c>
      <c r="M1490" s="34"/>
      <c r="N1490" s="35">
        <f t="shared" si="115"/>
        <v>70.374469361126415</v>
      </c>
      <c r="O1490" s="35">
        <f t="shared" si="116"/>
        <v>26264.936323335169</v>
      </c>
      <c r="P1490" s="35">
        <f t="shared" si="119"/>
        <v>43.788063297025225</v>
      </c>
      <c r="Q1490" s="35">
        <f t="shared" si="117"/>
        <v>23074.567595643028</v>
      </c>
      <c r="S1490" s="112">
        <v>22760.5</v>
      </c>
      <c r="T1490" s="35">
        <v>35845.11</v>
      </c>
    </row>
    <row r="1491" spans="1:20" x14ac:dyDescent="0.25">
      <c r="A1491" s="112" t="s">
        <v>1713</v>
      </c>
      <c r="B1491" s="79">
        <v>11250</v>
      </c>
      <c r="C1491" s="86">
        <f t="shared" si="118"/>
        <v>40548.88613861386</v>
      </c>
      <c r="D1491" s="79">
        <v>46000</v>
      </c>
      <c r="E1491" s="79">
        <v>383</v>
      </c>
      <c r="F1491" s="79">
        <v>2849</v>
      </c>
      <c r="G1491" s="79">
        <v>984100</v>
      </c>
      <c r="H1491" s="79" t="s">
        <v>1027</v>
      </c>
      <c r="I1491" s="79" t="s">
        <v>83</v>
      </c>
      <c r="J1491" s="79">
        <v>0</v>
      </c>
      <c r="K1491" s="79">
        <v>0</v>
      </c>
      <c r="L1491" s="79">
        <v>1</v>
      </c>
      <c r="M1491" s="34"/>
      <c r="N1491" s="35">
        <f t="shared" si="115"/>
        <v>119.32370464395964</v>
      </c>
      <c r="O1491" s="35">
        <f t="shared" si="116"/>
        <v>32138.844557275155</v>
      </c>
      <c r="P1491" s="35">
        <f t="shared" si="119"/>
        <v>74.245020661873966</v>
      </c>
      <c r="Q1491" s="35">
        <f t="shared" si="117"/>
        <v>26729.402479424876</v>
      </c>
      <c r="S1491" s="112">
        <v>23000</v>
      </c>
      <c r="T1491" s="35">
        <v>36034.78</v>
      </c>
    </row>
    <row r="1492" spans="1:20" x14ac:dyDescent="0.25">
      <c r="A1492" s="112" t="s">
        <v>971</v>
      </c>
      <c r="B1492" s="79">
        <v>20500</v>
      </c>
      <c r="C1492" s="86">
        <f t="shared" si="118"/>
        <v>42352.301255230122</v>
      </c>
      <c r="D1492" s="79">
        <v>47300</v>
      </c>
      <c r="E1492" s="79">
        <v>25</v>
      </c>
      <c r="F1492" s="79">
        <v>214</v>
      </c>
      <c r="G1492" s="79">
        <v>986200</v>
      </c>
      <c r="H1492" s="79" t="s">
        <v>268</v>
      </c>
      <c r="I1492" s="79" t="s">
        <v>83</v>
      </c>
      <c r="J1492" s="79">
        <v>0</v>
      </c>
      <c r="K1492" s="79">
        <v>0</v>
      </c>
      <c r="L1492" s="79">
        <v>1</v>
      </c>
      <c r="M1492" s="34"/>
      <c r="N1492" s="35">
        <f t="shared" si="115"/>
        <v>217.43430624010421</v>
      </c>
      <c r="O1492" s="35">
        <f t="shared" si="116"/>
        <v>43912.116748812507</v>
      </c>
      <c r="P1492" s="35">
        <f t="shared" si="119"/>
        <v>135.29092653941478</v>
      </c>
      <c r="Q1492" s="35">
        <f t="shared" si="117"/>
        <v>34054.911184729775</v>
      </c>
      <c r="S1492" s="112">
        <v>23190.5</v>
      </c>
      <c r="T1492" s="35">
        <v>36185.64</v>
      </c>
    </row>
    <row r="1493" spans="1:20" x14ac:dyDescent="0.25">
      <c r="A1493" s="112" t="s">
        <v>1714</v>
      </c>
      <c r="B1493" s="79">
        <v>3494</v>
      </c>
      <c r="C1493" s="86">
        <f t="shared" si="118"/>
        <v>34093.476144109052</v>
      </c>
      <c r="D1493" s="79">
        <v>41000</v>
      </c>
      <c r="E1493" s="79">
        <v>173</v>
      </c>
      <c r="F1493" s="79">
        <v>854</v>
      </c>
      <c r="G1493" s="79">
        <v>989600</v>
      </c>
      <c r="H1493" s="79" t="s">
        <v>1027</v>
      </c>
      <c r="I1493" s="79" t="s">
        <v>85</v>
      </c>
      <c r="J1493" s="79">
        <v>0</v>
      </c>
      <c r="K1493" s="79">
        <v>0</v>
      </c>
      <c r="L1493" s="79">
        <v>1</v>
      </c>
      <c r="M1493" s="34"/>
      <c r="N1493" s="35">
        <f t="shared" si="115"/>
        <v>37.059291024532882</v>
      </c>
      <c r="O1493" s="35">
        <f t="shared" si="116"/>
        <v>22267.114922943947</v>
      </c>
      <c r="P1493" s="35">
        <f t="shared" si="119"/>
        <v>23.058853528230014</v>
      </c>
      <c r="Q1493" s="35">
        <f t="shared" si="117"/>
        <v>20587.062423387601</v>
      </c>
      <c r="S1493" s="112">
        <v>23250</v>
      </c>
      <c r="T1493" s="35">
        <v>36232.769999999997</v>
      </c>
    </row>
    <row r="1494" spans="1:20" x14ac:dyDescent="0.25">
      <c r="A1494" s="112" t="s">
        <v>1715</v>
      </c>
      <c r="B1494" s="79">
        <v>3500</v>
      </c>
      <c r="C1494" s="86">
        <f t="shared" si="118"/>
        <v>26729.311969839775</v>
      </c>
      <c r="D1494" s="79">
        <v>32900</v>
      </c>
      <c r="E1494" s="79">
        <v>398</v>
      </c>
      <c r="F1494" s="79">
        <v>1724</v>
      </c>
      <c r="G1494" s="79">
        <v>991200</v>
      </c>
      <c r="H1494" s="79" t="s">
        <v>1027</v>
      </c>
      <c r="I1494" s="79" t="s">
        <v>85</v>
      </c>
      <c r="J1494" s="79">
        <v>0</v>
      </c>
      <c r="K1494" s="79">
        <v>0</v>
      </c>
      <c r="L1494" s="79">
        <v>1</v>
      </c>
      <c r="M1494" s="34"/>
      <c r="N1494" s="35">
        <f t="shared" si="115"/>
        <v>37.122930333676329</v>
      </c>
      <c r="O1494" s="35">
        <f t="shared" si="116"/>
        <v>22274.751640041159</v>
      </c>
      <c r="P1494" s="35">
        <f t="shared" si="119"/>
        <v>23.098450872583008</v>
      </c>
      <c r="Q1494" s="35">
        <f t="shared" si="117"/>
        <v>20591.81410470996</v>
      </c>
      <c r="S1494" s="112">
        <v>23277</v>
      </c>
      <c r="T1494" s="35">
        <v>36254.15</v>
      </c>
    </row>
    <row r="1495" spans="1:20" x14ac:dyDescent="0.25">
      <c r="A1495" s="112" t="s">
        <v>1716</v>
      </c>
      <c r="B1495" s="79">
        <v>5568.5</v>
      </c>
      <c r="C1495" s="86">
        <f t="shared" si="118"/>
        <v>24719.40833706858</v>
      </c>
      <c r="D1495" s="79">
        <v>31000</v>
      </c>
      <c r="E1495" s="79">
        <v>452</v>
      </c>
      <c r="F1495" s="79">
        <v>1779</v>
      </c>
      <c r="G1495" s="79">
        <v>991400</v>
      </c>
      <c r="H1495" s="79" t="s">
        <v>1027</v>
      </c>
      <c r="I1495" s="79" t="s">
        <v>85</v>
      </c>
      <c r="J1495" s="79">
        <v>0</v>
      </c>
      <c r="K1495" s="79">
        <v>0</v>
      </c>
      <c r="L1495" s="79">
        <v>1</v>
      </c>
      <c r="M1495" s="34"/>
      <c r="N1495" s="35">
        <f t="shared" si="115"/>
        <v>59.062582160879046</v>
      </c>
      <c r="O1495" s="35">
        <f t="shared" si="116"/>
        <v>24907.509859305486</v>
      </c>
      <c r="P1495" s="35">
        <f t="shared" si="119"/>
        <v>36.749635338279568</v>
      </c>
      <c r="Q1495" s="35">
        <f t="shared" si="117"/>
        <v>22229.956240593547</v>
      </c>
      <c r="S1495" s="112">
        <v>23333</v>
      </c>
      <c r="T1495" s="35">
        <v>36298.5</v>
      </c>
    </row>
    <row r="1496" spans="1:20" x14ac:dyDescent="0.25">
      <c r="A1496" s="112" t="s">
        <v>1717</v>
      </c>
      <c r="B1496" s="79">
        <v>7500</v>
      </c>
      <c r="C1496" s="86">
        <f t="shared" si="118"/>
        <v>42547.926711668275</v>
      </c>
      <c r="D1496" s="79">
        <v>48700</v>
      </c>
      <c r="E1496" s="79">
        <v>131</v>
      </c>
      <c r="F1496" s="79">
        <v>906</v>
      </c>
      <c r="G1496" s="79">
        <v>993000</v>
      </c>
      <c r="H1496" s="79" t="s">
        <v>1027</v>
      </c>
      <c r="I1496" s="79" t="s">
        <v>83</v>
      </c>
      <c r="J1496" s="79">
        <v>0</v>
      </c>
      <c r="K1496" s="79">
        <v>0</v>
      </c>
      <c r="L1496" s="79">
        <v>1</v>
      </c>
      <c r="M1496" s="34"/>
      <c r="N1496" s="35">
        <f t="shared" si="115"/>
        <v>79.549136429306429</v>
      </c>
      <c r="O1496" s="35">
        <f t="shared" si="116"/>
        <v>27365.89637151677</v>
      </c>
      <c r="P1496" s="35">
        <f t="shared" si="119"/>
        <v>49.496680441249303</v>
      </c>
      <c r="Q1496" s="35">
        <f t="shared" si="117"/>
        <v>23759.601652949917</v>
      </c>
      <c r="S1496" s="112">
        <v>23377.5</v>
      </c>
      <c r="T1496" s="35">
        <v>36333.74</v>
      </c>
    </row>
    <row r="1497" spans="1:20" x14ac:dyDescent="0.25">
      <c r="A1497" s="112" t="s">
        <v>1718</v>
      </c>
      <c r="B1497" s="79">
        <v>3377</v>
      </c>
      <c r="C1497" s="86">
        <f t="shared" si="118"/>
        <v>31019.432207537935</v>
      </c>
      <c r="D1497" s="79">
        <v>37300</v>
      </c>
      <c r="E1497" s="79">
        <v>344</v>
      </c>
      <c r="F1497" s="79">
        <v>1699</v>
      </c>
      <c r="G1497" s="79">
        <v>993600</v>
      </c>
      <c r="H1497" s="79" t="s">
        <v>1027</v>
      </c>
      <c r="I1497" s="79" t="s">
        <v>85</v>
      </c>
      <c r="J1497" s="79">
        <v>0</v>
      </c>
      <c r="K1497" s="79">
        <v>0</v>
      </c>
      <c r="L1497" s="79">
        <v>1</v>
      </c>
      <c r="M1497" s="34"/>
      <c r="N1497" s="35">
        <f t="shared" si="115"/>
        <v>35.818324496235711</v>
      </c>
      <c r="O1497" s="35">
        <f t="shared" si="116"/>
        <v>22118.198939548285</v>
      </c>
      <c r="P1497" s="35">
        <f t="shared" si="119"/>
        <v>22.286705313346523</v>
      </c>
      <c r="Q1497" s="35">
        <f t="shared" si="117"/>
        <v>20494.404637601583</v>
      </c>
      <c r="S1497" s="112">
        <v>23459</v>
      </c>
      <c r="T1497" s="35">
        <v>36398.28</v>
      </c>
    </row>
    <row r="1498" spans="1:20" x14ac:dyDescent="0.25">
      <c r="A1498" s="112" t="s">
        <v>1719</v>
      </c>
      <c r="B1498" s="79">
        <v>3500</v>
      </c>
      <c r="C1498" s="86">
        <f t="shared" si="118"/>
        <v>21314.805194805194</v>
      </c>
      <c r="D1498" s="79">
        <v>28200</v>
      </c>
      <c r="E1498" s="79">
        <v>94</v>
      </c>
      <c r="F1498" s="79">
        <v>291</v>
      </c>
      <c r="G1498" s="79">
        <v>996200</v>
      </c>
      <c r="H1498" s="79" t="s">
        <v>1027</v>
      </c>
      <c r="I1498" s="79" t="s">
        <v>85</v>
      </c>
      <c r="J1498" s="79">
        <v>0</v>
      </c>
      <c r="K1498" s="79">
        <v>0</v>
      </c>
      <c r="L1498" s="79">
        <v>1</v>
      </c>
      <c r="M1498" s="34"/>
      <c r="N1498" s="35">
        <f t="shared" si="115"/>
        <v>37.122930333676329</v>
      </c>
      <c r="O1498" s="35">
        <f t="shared" si="116"/>
        <v>22274.751640041159</v>
      </c>
      <c r="P1498" s="35">
        <f t="shared" si="119"/>
        <v>23.098450872583008</v>
      </c>
      <c r="Q1498" s="35">
        <f t="shared" si="117"/>
        <v>20591.81410470996</v>
      </c>
      <c r="S1498" s="112">
        <v>23467.5</v>
      </c>
      <c r="T1498" s="35">
        <v>36405.01</v>
      </c>
    </row>
    <row r="1499" spans="1:20" x14ac:dyDescent="0.25">
      <c r="A1499" s="112" t="s">
        <v>1720</v>
      </c>
      <c r="B1499" s="79">
        <v>3750</v>
      </c>
      <c r="C1499" s="86">
        <f t="shared" si="118"/>
        <v>22163.380281690141</v>
      </c>
      <c r="D1499" s="79">
        <v>28100</v>
      </c>
      <c r="E1499" s="79">
        <v>90</v>
      </c>
      <c r="F1499" s="79">
        <v>336</v>
      </c>
      <c r="G1499" s="79">
        <v>997600</v>
      </c>
      <c r="H1499" s="79" t="s">
        <v>1027</v>
      </c>
      <c r="I1499" s="79" t="s">
        <v>85</v>
      </c>
      <c r="J1499" s="79">
        <v>0</v>
      </c>
      <c r="K1499" s="79">
        <v>0</v>
      </c>
      <c r="L1499" s="79">
        <v>1</v>
      </c>
      <c r="M1499" s="34"/>
      <c r="N1499" s="35">
        <f t="shared" si="115"/>
        <v>39.774568214653215</v>
      </c>
      <c r="O1499" s="35">
        <f t="shared" si="116"/>
        <v>22592.948185758385</v>
      </c>
      <c r="P1499" s="35">
        <f t="shared" si="119"/>
        <v>24.748340220624652</v>
      </c>
      <c r="Q1499" s="35">
        <f t="shared" si="117"/>
        <v>20789.800826474959</v>
      </c>
      <c r="S1499" s="112">
        <v>23500</v>
      </c>
      <c r="T1499" s="35">
        <v>36430.75</v>
      </c>
    </row>
    <row r="1500" spans="1:20" x14ac:dyDescent="0.25">
      <c r="A1500" s="112" t="s">
        <v>1721</v>
      </c>
      <c r="B1500" s="79">
        <v>4675</v>
      </c>
      <c r="C1500" s="86">
        <f t="shared" si="118"/>
        <v>24854.83870967742</v>
      </c>
      <c r="D1500" s="79">
        <v>32200</v>
      </c>
      <c r="E1500" s="79">
        <v>99</v>
      </c>
      <c r="F1500" s="79">
        <v>335</v>
      </c>
      <c r="G1500" s="79">
        <v>998100</v>
      </c>
      <c r="H1500" s="79" t="s">
        <v>1027</v>
      </c>
      <c r="I1500" s="79" t="s">
        <v>85</v>
      </c>
      <c r="J1500" s="79">
        <v>0</v>
      </c>
      <c r="K1500" s="79">
        <v>0</v>
      </c>
      <c r="L1500" s="79">
        <v>1</v>
      </c>
      <c r="M1500" s="34"/>
      <c r="N1500" s="35">
        <f t="shared" si="115"/>
        <v>49.585628374267671</v>
      </c>
      <c r="O1500" s="35">
        <f t="shared" si="116"/>
        <v>23770.275404912121</v>
      </c>
      <c r="P1500" s="35">
        <f t="shared" si="119"/>
        <v>30.852930808378737</v>
      </c>
      <c r="Q1500" s="35">
        <f t="shared" si="117"/>
        <v>21522.351697005448</v>
      </c>
      <c r="S1500" s="112">
        <v>23613.5</v>
      </c>
      <c r="T1500" s="35">
        <v>36520.639999999999</v>
      </c>
    </row>
    <row r="1501" spans="1:20" x14ac:dyDescent="0.25">
      <c r="A1501" s="112" t="s">
        <v>1722</v>
      </c>
      <c r="B1501" s="79">
        <v>4000</v>
      </c>
      <c r="C1501" s="86">
        <f t="shared" si="118"/>
        <v>24916.121842496286</v>
      </c>
      <c r="D1501" s="79">
        <v>30200</v>
      </c>
      <c r="E1501" s="79">
        <v>471</v>
      </c>
      <c r="F1501" s="79">
        <v>2221</v>
      </c>
      <c r="G1501" s="79">
        <v>999400</v>
      </c>
      <c r="H1501" s="79" t="s">
        <v>1027</v>
      </c>
      <c r="I1501" s="79" t="s">
        <v>85</v>
      </c>
      <c r="J1501" s="79">
        <v>0</v>
      </c>
      <c r="K1501" s="79">
        <v>0</v>
      </c>
      <c r="L1501" s="79">
        <v>1</v>
      </c>
      <c r="M1501" s="34"/>
      <c r="N1501" s="35">
        <f t="shared" si="115"/>
        <v>42.426206095630093</v>
      </c>
      <c r="O1501" s="35">
        <f t="shared" si="116"/>
        <v>22911.144731475611</v>
      </c>
      <c r="P1501" s="35">
        <f t="shared" si="119"/>
        <v>26.398229568666299</v>
      </c>
      <c r="Q1501" s="35">
        <f t="shared" si="117"/>
        <v>20987.787548239954</v>
      </c>
      <c r="S1501" s="112">
        <v>23750</v>
      </c>
      <c r="T1501" s="35">
        <v>36628.74</v>
      </c>
    </row>
    <row r="1502" spans="1:20" x14ac:dyDescent="0.25">
      <c r="A1502" s="112" t="s">
        <v>1723</v>
      </c>
      <c r="B1502" s="79">
        <v>8550</v>
      </c>
      <c r="C1502" s="86">
        <f t="shared" si="118"/>
        <v>31872.906403940888</v>
      </c>
      <c r="D1502" s="79">
        <v>37400</v>
      </c>
      <c r="E1502" s="79">
        <v>30</v>
      </c>
      <c r="F1502" s="79">
        <v>173</v>
      </c>
      <c r="G1502" s="79">
        <v>1000600</v>
      </c>
      <c r="H1502" s="79" t="s">
        <v>1027</v>
      </c>
      <c r="I1502" s="79" t="s">
        <v>89</v>
      </c>
      <c r="J1502" s="79">
        <v>0</v>
      </c>
      <c r="K1502" s="79">
        <v>0</v>
      </c>
      <c r="L1502" s="79">
        <v>1</v>
      </c>
      <c r="M1502" s="34"/>
      <c r="N1502" s="35">
        <f t="shared" si="115"/>
        <v>90.686015529409332</v>
      </c>
      <c r="O1502" s="35">
        <f t="shared" si="116"/>
        <v>28702.32186352912</v>
      </c>
      <c r="P1502" s="35">
        <f t="shared" si="119"/>
        <v>56.426215703024212</v>
      </c>
      <c r="Q1502" s="35">
        <f t="shared" si="117"/>
        <v>24591.145884362904</v>
      </c>
      <c r="S1502" s="112">
        <v>23875</v>
      </c>
      <c r="T1502" s="35">
        <v>36727.730000000003</v>
      </c>
    </row>
    <row r="1503" spans="1:20" x14ac:dyDescent="0.25">
      <c r="A1503" s="112" t="s">
        <v>1724</v>
      </c>
      <c r="B1503" s="79">
        <v>5500</v>
      </c>
      <c r="C1503" s="86">
        <f t="shared" si="118"/>
        <v>28191.780821917808</v>
      </c>
      <c r="D1503" s="79">
        <v>34300</v>
      </c>
      <c r="E1503" s="79">
        <v>65</v>
      </c>
      <c r="F1503" s="79">
        <v>300</v>
      </c>
      <c r="G1503" s="79">
        <v>1001400</v>
      </c>
      <c r="H1503" s="79" t="s">
        <v>1027</v>
      </c>
      <c r="I1503" s="79" t="s">
        <v>85</v>
      </c>
      <c r="J1503" s="79">
        <v>0</v>
      </c>
      <c r="K1503" s="79">
        <v>0</v>
      </c>
      <c r="L1503" s="79">
        <v>1</v>
      </c>
      <c r="M1503" s="34"/>
      <c r="N1503" s="35">
        <f t="shared" si="115"/>
        <v>58.336033381491376</v>
      </c>
      <c r="O1503" s="35">
        <f t="shared" si="116"/>
        <v>24820.324005778966</v>
      </c>
      <c r="P1503" s="35">
        <f t="shared" si="119"/>
        <v>36.297565656916156</v>
      </c>
      <c r="Q1503" s="35">
        <f t="shared" si="117"/>
        <v>22175.70787882994</v>
      </c>
      <c r="S1503" s="112">
        <v>23967.5</v>
      </c>
      <c r="T1503" s="35">
        <v>36800.99</v>
      </c>
    </row>
    <row r="1504" spans="1:20" x14ac:dyDescent="0.25">
      <c r="A1504" s="112" t="s">
        <v>1725</v>
      </c>
      <c r="B1504" s="79">
        <v>3400</v>
      </c>
      <c r="C1504" s="86">
        <f t="shared" si="118"/>
        <v>22912.421493370552</v>
      </c>
      <c r="D1504" s="79">
        <v>29500</v>
      </c>
      <c r="E1504" s="79">
        <v>320</v>
      </c>
      <c r="F1504" s="79">
        <v>1113</v>
      </c>
      <c r="G1504" s="79">
        <v>1002000</v>
      </c>
      <c r="H1504" s="79" t="s">
        <v>1027</v>
      </c>
      <c r="I1504" s="79" t="s">
        <v>85</v>
      </c>
      <c r="J1504" s="79">
        <v>0</v>
      </c>
      <c r="K1504" s="79">
        <v>0</v>
      </c>
      <c r="L1504" s="79">
        <v>1</v>
      </c>
      <c r="M1504" s="34"/>
      <c r="N1504" s="35">
        <f t="shared" si="115"/>
        <v>36.062275181285578</v>
      </c>
      <c r="O1504" s="35">
        <f t="shared" si="116"/>
        <v>22147.473021754267</v>
      </c>
      <c r="P1504" s="35">
        <f t="shared" si="119"/>
        <v>22.438495133366352</v>
      </c>
      <c r="Q1504" s="35">
        <f t="shared" si="117"/>
        <v>20512.619416003963</v>
      </c>
      <c r="S1504" s="112">
        <v>24000</v>
      </c>
      <c r="T1504" s="35">
        <v>36826.730000000003</v>
      </c>
    </row>
    <row r="1505" spans="1:20" x14ac:dyDescent="0.25">
      <c r="A1505" s="112" t="s">
        <v>1726</v>
      </c>
      <c r="B1505" s="79">
        <v>3500</v>
      </c>
      <c r="C1505" s="86">
        <f t="shared" si="118"/>
        <v>30247.33755571194</v>
      </c>
      <c r="D1505" s="79">
        <v>36200</v>
      </c>
      <c r="E1505" s="79">
        <v>701</v>
      </c>
      <c r="F1505" s="79">
        <v>3562</v>
      </c>
      <c r="G1505" s="79">
        <v>1005100</v>
      </c>
      <c r="H1505" s="79" t="s">
        <v>1027</v>
      </c>
      <c r="I1505" s="79" t="s">
        <v>85</v>
      </c>
      <c r="J1505" s="79">
        <v>0</v>
      </c>
      <c r="K1505" s="79">
        <v>0</v>
      </c>
      <c r="L1505" s="79">
        <v>1</v>
      </c>
      <c r="M1505" s="34"/>
      <c r="N1505" s="35">
        <f t="shared" si="115"/>
        <v>37.122930333676329</v>
      </c>
      <c r="O1505" s="35">
        <f t="shared" si="116"/>
        <v>22274.751640041159</v>
      </c>
      <c r="P1505" s="35">
        <f t="shared" si="119"/>
        <v>23.098450872583008</v>
      </c>
      <c r="Q1505" s="35">
        <f t="shared" si="117"/>
        <v>20591.81410470996</v>
      </c>
      <c r="S1505" s="112">
        <v>24040</v>
      </c>
      <c r="T1505" s="35">
        <v>36858.400000000001</v>
      </c>
    </row>
    <row r="1506" spans="1:20" x14ac:dyDescent="0.25">
      <c r="A1506" s="112" t="s">
        <v>1727</v>
      </c>
      <c r="B1506" s="79">
        <v>5500</v>
      </c>
      <c r="C1506" s="86">
        <f t="shared" si="118"/>
        <v>25536.363636363636</v>
      </c>
      <c r="D1506" s="79">
        <v>31800</v>
      </c>
      <c r="E1506" s="79">
        <v>26</v>
      </c>
      <c r="F1506" s="79">
        <v>106</v>
      </c>
      <c r="G1506" s="79">
        <v>1005200</v>
      </c>
      <c r="H1506" s="79" t="s">
        <v>1027</v>
      </c>
      <c r="I1506" s="79" t="s">
        <v>89</v>
      </c>
      <c r="J1506" s="79">
        <v>0</v>
      </c>
      <c r="K1506" s="79">
        <v>0</v>
      </c>
      <c r="L1506" s="79">
        <v>1</v>
      </c>
      <c r="M1506" s="34"/>
      <c r="N1506" s="35">
        <f t="shared" si="115"/>
        <v>58.336033381491376</v>
      </c>
      <c r="O1506" s="35">
        <f t="shared" si="116"/>
        <v>24820.324005778966</v>
      </c>
      <c r="P1506" s="35">
        <f t="shared" si="119"/>
        <v>36.297565656916156</v>
      </c>
      <c r="Q1506" s="35">
        <f t="shared" si="117"/>
        <v>22175.70787882994</v>
      </c>
      <c r="S1506" s="112">
        <v>24250</v>
      </c>
      <c r="T1506" s="35">
        <v>37024.71</v>
      </c>
    </row>
    <row r="1507" spans="1:20" x14ac:dyDescent="0.25">
      <c r="A1507" s="112" t="s">
        <v>1728</v>
      </c>
      <c r="B1507" s="79">
        <v>5250</v>
      </c>
      <c r="C1507" s="86">
        <f t="shared" si="118"/>
        <v>26903.286852589641</v>
      </c>
      <c r="D1507" s="79">
        <v>32900</v>
      </c>
      <c r="E1507" s="79">
        <v>183</v>
      </c>
      <c r="F1507" s="79">
        <v>821</v>
      </c>
      <c r="G1507" s="79">
        <v>1006000</v>
      </c>
      <c r="H1507" s="79" t="s">
        <v>1027</v>
      </c>
      <c r="I1507" s="79" t="s">
        <v>85</v>
      </c>
      <c r="J1507" s="79">
        <v>0</v>
      </c>
      <c r="K1507" s="79">
        <v>0</v>
      </c>
      <c r="L1507" s="79">
        <v>1</v>
      </c>
      <c r="M1507" s="34"/>
      <c r="N1507" s="35">
        <f t="shared" si="115"/>
        <v>55.684395500514498</v>
      </c>
      <c r="O1507" s="35">
        <f t="shared" si="116"/>
        <v>24502.12746006174</v>
      </c>
      <c r="P1507" s="35">
        <f t="shared" si="119"/>
        <v>34.647676308874509</v>
      </c>
      <c r="Q1507" s="35">
        <f t="shared" si="117"/>
        <v>21977.721157064942</v>
      </c>
      <c r="S1507" s="112">
        <v>24364</v>
      </c>
      <c r="T1507" s="35">
        <v>37114.99</v>
      </c>
    </row>
    <row r="1508" spans="1:20" x14ac:dyDescent="0.25">
      <c r="A1508" s="112" t="s">
        <v>127</v>
      </c>
      <c r="B1508" s="79">
        <v>20679</v>
      </c>
      <c r="C1508" s="86">
        <f t="shared" si="118"/>
        <v>22250.458715596331</v>
      </c>
      <c r="D1508" s="79">
        <v>30700</v>
      </c>
      <c r="E1508" s="79">
        <v>30</v>
      </c>
      <c r="F1508" s="79">
        <v>79</v>
      </c>
      <c r="G1508" s="79">
        <v>1009800</v>
      </c>
      <c r="H1508" s="79" t="s">
        <v>82</v>
      </c>
      <c r="I1508" s="79" t="s">
        <v>83</v>
      </c>
      <c r="J1508" s="79">
        <v>0</v>
      </c>
      <c r="K1508" s="79">
        <v>0</v>
      </c>
      <c r="L1508" s="79">
        <v>1</v>
      </c>
      <c r="M1508" s="34"/>
      <c r="N1508" s="35">
        <f t="shared" si="115"/>
        <v>219.33287896288368</v>
      </c>
      <c r="O1508" s="35">
        <f t="shared" si="116"/>
        <v>44139.945475546047</v>
      </c>
      <c r="P1508" s="35">
        <f t="shared" si="119"/>
        <v>136.47224731261258</v>
      </c>
      <c r="Q1508" s="35">
        <f t="shared" si="117"/>
        <v>34196.669677513506</v>
      </c>
      <c r="S1508" s="112">
        <v>24500</v>
      </c>
      <c r="T1508" s="35">
        <v>37222.699999999997</v>
      </c>
    </row>
    <row r="1509" spans="1:20" x14ac:dyDescent="0.25">
      <c r="A1509" s="112" t="s">
        <v>1729</v>
      </c>
      <c r="B1509" s="79">
        <v>12006</v>
      </c>
      <c r="C1509" s="86">
        <f t="shared" si="118"/>
        <v>41806.857142857145</v>
      </c>
      <c r="D1509" s="79">
        <v>46600</v>
      </c>
      <c r="E1509" s="79">
        <v>756</v>
      </c>
      <c r="F1509" s="79">
        <v>6594</v>
      </c>
      <c r="G1509" s="79">
        <v>1011500</v>
      </c>
      <c r="H1509" s="79" t="s">
        <v>1027</v>
      </c>
      <c r="I1509" s="79" t="s">
        <v>83</v>
      </c>
      <c r="J1509" s="79">
        <v>0</v>
      </c>
      <c r="K1509" s="79">
        <v>0</v>
      </c>
      <c r="L1509" s="79">
        <v>1</v>
      </c>
      <c r="M1509" s="34"/>
      <c r="N1509" s="35">
        <f t="shared" si="115"/>
        <v>127.34225759603373</v>
      </c>
      <c r="O1509" s="35">
        <f t="shared" si="116"/>
        <v>33101.070911524046</v>
      </c>
      <c r="P1509" s="35">
        <f t="shared" si="119"/>
        <v>79.234286050351884</v>
      </c>
      <c r="Q1509" s="35">
        <f t="shared" si="117"/>
        <v>27328.114326042225</v>
      </c>
      <c r="S1509" s="112">
        <v>24504.5</v>
      </c>
      <c r="T1509" s="35">
        <v>37226.26</v>
      </c>
    </row>
    <row r="1510" spans="1:20" x14ac:dyDescent="0.25">
      <c r="A1510" s="112" t="s">
        <v>972</v>
      </c>
      <c r="B1510" s="79">
        <v>7658</v>
      </c>
      <c r="C1510" s="86">
        <f t="shared" si="118"/>
        <v>31035.51051051051</v>
      </c>
      <c r="D1510" s="79">
        <v>40400</v>
      </c>
      <c r="E1510" s="79">
        <v>1235</v>
      </c>
      <c r="F1510" s="79">
        <v>4093</v>
      </c>
      <c r="G1510" s="79">
        <v>1014200</v>
      </c>
      <c r="H1510" s="79" t="s">
        <v>268</v>
      </c>
      <c r="I1510" s="79" t="s">
        <v>83</v>
      </c>
      <c r="J1510" s="79">
        <v>0</v>
      </c>
      <c r="K1510" s="79">
        <v>0</v>
      </c>
      <c r="L1510" s="79">
        <v>1</v>
      </c>
      <c r="M1510" s="34"/>
      <c r="N1510" s="35">
        <f t="shared" si="115"/>
        <v>81.224971570083824</v>
      </c>
      <c r="O1510" s="35">
        <f t="shared" si="116"/>
        <v>27566.99658841006</v>
      </c>
      <c r="P1510" s="35">
        <f t="shared" si="119"/>
        <v>50.539410509211628</v>
      </c>
      <c r="Q1510" s="35">
        <f t="shared" si="117"/>
        <v>23884.729261105396</v>
      </c>
      <c r="S1510" s="112">
        <v>24875</v>
      </c>
      <c r="T1510" s="35">
        <v>37519.68</v>
      </c>
    </row>
    <row r="1511" spans="1:20" x14ac:dyDescent="0.25">
      <c r="A1511" s="112" t="s">
        <v>1730</v>
      </c>
      <c r="B1511" s="79">
        <v>6904</v>
      </c>
      <c r="C1511" s="86">
        <f t="shared" si="118"/>
        <v>40659.11602209945</v>
      </c>
      <c r="D1511" s="79">
        <v>48100</v>
      </c>
      <c r="E1511" s="79">
        <v>28</v>
      </c>
      <c r="F1511" s="79">
        <v>153</v>
      </c>
      <c r="G1511" s="79">
        <v>1014700</v>
      </c>
      <c r="H1511" s="79" t="s">
        <v>1027</v>
      </c>
      <c r="I1511" s="79" t="s">
        <v>85</v>
      </c>
      <c r="J1511" s="79">
        <v>0</v>
      </c>
      <c r="K1511" s="79">
        <v>0</v>
      </c>
      <c r="L1511" s="79">
        <v>1</v>
      </c>
      <c r="M1511" s="34"/>
      <c r="N1511" s="35">
        <f t="shared" si="115"/>
        <v>73.227631721057548</v>
      </c>
      <c r="O1511" s="35">
        <f t="shared" si="116"/>
        <v>26607.315806526905</v>
      </c>
      <c r="P1511" s="35">
        <f t="shared" si="119"/>
        <v>45.563344235518031</v>
      </c>
      <c r="Q1511" s="35">
        <f t="shared" si="117"/>
        <v>23287.601308262165</v>
      </c>
      <c r="S1511" s="112">
        <v>25000</v>
      </c>
      <c r="T1511" s="35">
        <v>37618.67</v>
      </c>
    </row>
    <row r="1512" spans="1:20" x14ac:dyDescent="0.25">
      <c r="A1512" s="112" t="s">
        <v>973</v>
      </c>
      <c r="B1512" s="79">
        <v>21714.5</v>
      </c>
      <c r="C1512" s="86">
        <f t="shared" si="118"/>
        <v>62346.745562130178</v>
      </c>
      <c r="D1512" s="79">
        <v>71400</v>
      </c>
      <c r="E1512" s="79">
        <v>150</v>
      </c>
      <c r="F1512" s="79">
        <v>1033</v>
      </c>
      <c r="G1512" s="79">
        <v>1014900</v>
      </c>
      <c r="H1512" s="79" t="s">
        <v>268</v>
      </c>
      <c r="I1512" s="79" t="s">
        <v>83</v>
      </c>
      <c r="J1512" s="79">
        <v>0</v>
      </c>
      <c r="K1512" s="79">
        <v>0</v>
      </c>
      <c r="L1512" s="79">
        <v>1</v>
      </c>
      <c r="M1512" s="34"/>
      <c r="N1512" s="35">
        <f t="shared" si="115"/>
        <v>230.31596306588992</v>
      </c>
      <c r="O1512" s="35">
        <f t="shared" si="116"/>
        <v>45457.915567906792</v>
      </c>
      <c r="P1512" s="35">
        <f t="shared" si="119"/>
        <v>143.3060889922011</v>
      </c>
      <c r="Q1512" s="35">
        <f t="shared" si="117"/>
        <v>35016.730679064131</v>
      </c>
      <c r="S1512" s="112">
        <v>25125</v>
      </c>
      <c r="T1512" s="35">
        <v>37717.67</v>
      </c>
    </row>
    <row r="1513" spans="1:20" x14ac:dyDescent="0.25">
      <c r="A1513" s="112" t="s">
        <v>128</v>
      </c>
      <c r="B1513" s="79">
        <v>6800</v>
      </c>
      <c r="C1513" s="86">
        <f t="shared" si="118"/>
        <v>17526.024590163935</v>
      </c>
      <c r="D1513" s="79">
        <v>22100</v>
      </c>
      <c r="E1513" s="79">
        <v>101</v>
      </c>
      <c r="F1513" s="79">
        <v>387</v>
      </c>
      <c r="G1513" s="79">
        <v>1016800</v>
      </c>
      <c r="H1513" s="79" t="s">
        <v>82</v>
      </c>
      <c r="I1513" s="79" t="s">
        <v>85</v>
      </c>
      <c r="J1513" s="79">
        <v>0</v>
      </c>
      <c r="K1513" s="79">
        <v>0</v>
      </c>
      <c r="L1513" s="79">
        <v>1</v>
      </c>
      <c r="M1513" s="34"/>
      <c r="N1513" s="35">
        <f t="shared" si="115"/>
        <v>72.124550362571156</v>
      </c>
      <c r="O1513" s="35">
        <f t="shared" si="116"/>
        <v>26474.946043508538</v>
      </c>
      <c r="P1513" s="35">
        <f t="shared" si="119"/>
        <v>44.876990266732705</v>
      </c>
      <c r="Q1513" s="35">
        <f t="shared" si="117"/>
        <v>23205.238832007926</v>
      </c>
      <c r="S1513" s="112">
        <v>25250</v>
      </c>
      <c r="T1513" s="35">
        <v>37816.660000000003</v>
      </c>
    </row>
    <row r="1514" spans="1:20" x14ac:dyDescent="0.25">
      <c r="A1514" s="112" t="s">
        <v>1731</v>
      </c>
      <c r="B1514" s="79">
        <v>6800</v>
      </c>
      <c r="C1514" s="86">
        <f t="shared" si="118"/>
        <v>30635.678391959798</v>
      </c>
      <c r="D1514" s="79">
        <v>35600</v>
      </c>
      <c r="E1514" s="79">
        <v>111</v>
      </c>
      <c r="F1514" s="79">
        <v>685</v>
      </c>
      <c r="G1514" s="79">
        <v>1017000</v>
      </c>
      <c r="H1514" s="79" t="s">
        <v>1027</v>
      </c>
      <c r="I1514" s="79" t="s">
        <v>85</v>
      </c>
      <c r="J1514" s="79">
        <v>0</v>
      </c>
      <c r="K1514" s="79">
        <v>0</v>
      </c>
      <c r="L1514" s="79">
        <v>1</v>
      </c>
      <c r="M1514" s="34"/>
      <c r="N1514" s="35">
        <f t="shared" si="115"/>
        <v>72.124550362571156</v>
      </c>
      <c r="O1514" s="35">
        <f t="shared" si="116"/>
        <v>26474.946043508538</v>
      </c>
      <c r="P1514" s="35">
        <f t="shared" si="119"/>
        <v>44.876990266732705</v>
      </c>
      <c r="Q1514" s="35">
        <f t="shared" si="117"/>
        <v>23205.238832007926</v>
      </c>
      <c r="S1514" s="112">
        <v>25584.5</v>
      </c>
      <c r="T1514" s="35">
        <v>38081.57</v>
      </c>
    </row>
    <row r="1515" spans="1:20" x14ac:dyDescent="0.25">
      <c r="A1515" s="112" t="s">
        <v>1732</v>
      </c>
      <c r="B1515" s="79">
        <v>3950</v>
      </c>
      <c r="C1515" s="86">
        <f t="shared" si="118"/>
        <v>26235.164835164836</v>
      </c>
      <c r="D1515" s="79">
        <v>32200</v>
      </c>
      <c r="E1515" s="79">
        <v>354</v>
      </c>
      <c r="F1515" s="79">
        <v>1557</v>
      </c>
      <c r="G1515" s="79">
        <v>1017600</v>
      </c>
      <c r="H1515" s="79" t="s">
        <v>1027</v>
      </c>
      <c r="I1515" s="79" t="s">
        <v>85</v>
      </c>
      <c r="J1515" s="79">
        <v>0</v>
      </c>
      <c r="K1515" s="79">
        <v>0</v>
      </c>
      <c r="L1515" s="79">
        <v>1</v>
      </c>
      <c r="M1515" s="34"/>
      <c r="N1515" s="35">
        <f t="shared" si="115"/>
        <v>41.895878519434717</v>
      </c>
      <c r="O1515" s="35">
        <f t="shared" si="116"/>
        <v>22847.505422332164</v>
      </c>
      <c r="P1515" s="35">
        <f t="shared" si="119"/>
        <v>26.068251699057967</v>
      </c>
      <c r="Q1515" s="35">
        <f t="shared" si="117"/>
        <v>20948.190203886956</v>
      </c>
      <c r="S1515" s="112">
        <v>25637</v>
      </c>
      <c r="T1515" s="35">
        <v>38123.14</v>
      </c>
    </row>
    <row r="1516" spans="1:20" x14ac:dyDescent="0.25">
      <c r="A1516" s="112" t="s">
        <v>129</v>
      </c>
      <c r="B1516" s="79">
        <v>12667</v>
      </c>
      <c r="C1516" s="86">
        <f t="shared" si="118"/>
        <v>34006.172839506173</v>
      </c>
      <c r="D1516" s="79">
        <v>38500</v>
      </c>
      <c r="E1516" s="79">
        <v>104</v>
      </c>
      <c r="F1516" s="79">
        <v>787</v>
      </c>
      <c r="G1516" s="79">
        <v>1024800</v>
      </c>
      <c r="H1516" s="79" t="s">
        <v>82</v>
      </c>
      <c r="I1516" s="79" t="s">
        <v>83</v>
      </c>
      <c r="J1516" s="79">
        <v>0</v>
      </c>
      <c r="K1516" s="79">
        <v>0</v>
      </c>
      <c r="L1516" s="79">
        <v>1</v>
      </c>
      <c r="M1516" s="34"/>
      <c r="N1516" s="35">
        <f t="shared" si="115"/>
        <v>134.35318815333662</v>
      </c>
      <c r="O1516" s="35">
        <f t="shared" si="116"/>
        <v>33942.382578400393</v>
      </c>
      <c r="P1516" s="35">
        <f t="shared" si="119"/>
        <v>83.596593486573994</v>
      </c>
      <c r="Q1516" s="35">
        <f t="shared" si="117"/>
        <v>27851.591218388879</v>
      </c>
      <c r="S1516" s="112">
        <v>25875</v>
      </c>
      <c r="T1516" s="35">
        <v>38311.629999999997</v>
      </c>
    </row>
    <row r="1517" spans="1:20" x14ac:dyDescent="0.25">
      <c r="A1517" s="112" t="s">
        <v>974</v>
      </c>
      <c r="B1517" s="79">
        <v>18000</v>
      </c>
      <c r="C1517" s="86">
        <f t="shared" si="118"/>
        <v>40771.903881700557</v>
      </c>
      <c r="D1517" s="79">
        <v>45200</v>
      </c>
      <c r="E1517" s="79">
        <v>53</v>
      </c>
      <c r="F1517" s="79">
        <v>488</v>
      </c>
      <c r="G1517" s="79">
        <v>1025600</v>
      </c>
      <c r="H1517" s="79" t="s">
        <v>268</v>
      </c>
      <c r="I1517" s="79" t="s">
        <v>83</v>
      </c>
      <c r="J1517" s="79">
        <v>0</v>
      </c>
      <c r="K1517" s="79">
        <v>0</v>
      </c>
      <c r="L1517" s="79">
        <v>1</v>
      </c>
      <c r="M1517" s="34"/>
      <c r="N1517" s="35">
        <f t="shared" si="115"/>
        <v>190.91792743033542</v>
      </c>
      <c r="O1517" s="35">
        <f t="shared" si="116"/>
        <v>40730.15129164025</v>
      </c>
      <c r="P1517" s="35">
        <f t="shared" si="119"/>
        <v>118.79203305899834</v>
      </c>
      <c r="Q1517" s="35">
        <f t="shared" si="117"/>
        <v>32075.0439670798</v>
      </c>
      <c r="S1517" s="112">
        <v>26000</v>
      </c>
      <c r="T1517" s="35">
        <v>38410.620000000003</v>
      </c>
    </row>
    <row r="1518" spans="1:20" x14ac:dyDescent="0.25">
      <c r="A1518" s="112" t="s">
        <v>130</v>
      </c>
      <c r="B1518" s="79">
        <v>13287</v>
      </c>
      <c r="C1518" s="86">
        <f t="shared" si="118"/>
        <v>26741.984732824429</v>
      </c>
      <c r="D1518" s="79">
        <v>30200</v>
      </c>
      <c r="E1518" s="79">
        <v>60</v>
      </c>
      <c r="F1518" s="79">
        <v>464</v>
      </c>
      <c r="G1518" s="79">
        <v>1027900</v>
      </c>
      <c r="H1518" s="79" t="s">
        <v>82</v>
      </c>
      <c r="I1518" s="79" t="s">
        <v>83</v>
      </c>
      <c r="J1518" s="79">
        <v>0</v>
      </c>
      <c r="K1518" s="79">
        <v>0</v>
      </c>
      <c r="L1518" s="79">
        <v>1</v>
      </c>
      <c r="M1518" s="34"/>
      <c r="N1518" s="35">
        <f t="shared" si="115"/>
        <v>140.92925009815926</v>
      </c>
      <c r="O1518" s="35">
        <f t="shared" si="116"/>
        <v>34731.510011779108</v>
      </c>
      <c r="P1518" s="35">
        <f t="shared" si="119"/>
        <v>87.688319069717267</v>
      </c>
      <c r="Q1518" s="35">
        <f t="shared" si="117"/>
        <v>28342.598288366069</v>
      </c>
      <c r="S1518" s="112">
        <v>26221</v>
      </c>
      <c r="T1518" s="35">
        <v>38585.64</v>
      </c>
    </row>
    <row r="1519" spans="1:20" x14ac:dyDescent="0.25">
      <c r="A1519" s="112" t="s">
        <v>131</v>
      </c>
      <c r="B1519" s="79">
        <v>7150</v>
      </c>
      <c r="C1519" s="86">
        <f t="shared" si="118"/>
        <v>14853.012048192772</v>
      </c>
      <c r="D1519" s="79">
        <v>18400</v>
      </c>
      <c r="E1519" s="79">
        <v>32</v>
      </c>
      <c r="F1519" s="79">
        <v>134</v>
      </c>
      <c r="G1519" s="79">
        <v>1028000</v>
      </c>
      <c r="H1519" s="79" t="s">
        <v>82</v>
      </c>
      <c r="I1519" s="79" t="s">
        <v>85</v>
      </c>
      <c r="J1519" s="79">
        <v>0</v>
      </c>
      <c r="K1519" s="79">
        <v>0</v>
      </c>
      <c r="L1519" s="79">
        <v>1</v>
      </c>
      <c r="M1519" s="34"/>
      <c r="N1519" s="35">
        <f t="shared" si="115"/>
        <v>75.8368433959388</v>
      </c>
      <c r="O1519" s="35">
        <f t="shared" si="116"/>
        <v>26920.421207512656</v>
      </c>
      <c r="P1519" s="35">
        <f t="shared" si="119"/>
        <v>47.186835353991007</v>
      </c>
      <c r="Q1519" s="35">
        <f t="shared" si="117"/>
        <v>23482.420242478922</v>
      </c>
      <c r="S1519" s="112">
        <v>26332</v>
      </c>
      <c r="T1519" s="35">
        <v>38673.550000000003</v>
      </c>
    </row>
    <row r="1520" spans="1:20" x14ac:dyDescent="0.25">
      <c r="A1520" s="112" t="s">
        <v>1733</v>
      </c>
      <c r="B1520" s="79">
        <v>5500</v>
      </c>
      <c r="C1520" s="86">
        <f t="shared" si="118"/>
        <v>29230.255402750492</v>
      </c>
      <c r="D1520" s="79">
        <v>36200</v>
      </c>
      <c r="E1520" s="79">
        <v>196</v>
      </c>
      <c r="F1520" s="79">
        <v>822</v>
      </c>
      <c r="G1520" s="79">
        <v>1036400</v>
      </c>
      <c r="H1520" s="79" t="s">
        <v>1027</v>
      </c>
      <c r="I1520" s="79" t="s">
        <v>85</v>
      </c>
      <c r="J1520" s="79">
        <v>0</v>
      </c>
      <c r="K1520" s="79">
        <v>0</v>
      </c>
      <c r="L1520" s="79">
        <v>1</v>
      </c>
      <c r="M1520" s="34"/>
      <c r="N1520" s="35">
        <f t="shared" si="115"/>
        <v>58.336033381491376</v>
      </c>
      <c r="O1520" s="35">
        <f t="shared" si="116"/>
        <v>24820.324005778966</v>
      </c>
      <c r="P1520" s="35">
        <f t="shared" si="119"/>
        <v>36.297565656916156</v>
      </c>
      <c r="Q1520" s="35">
        <f t="shared" si="117"/>
        <v>22175.70787882994</v>
      </c>
      <c r="S1520" s="112">
        <v>26950</v>
      </c>
      <c r="T1520" s="35">
        <v>39162.97</v>
      </c>
    </row>
    <row r="1521" spans="1:20" x14ac:dyDescent="0.25">
      <c r="A1521" s="112" t="s">
        <v>975</v>
      </c>
      <c r="B1521" s="79">
        <v>13000</v>
      </c>
      <c r="C1521" s="86">
        <f t="shared" si="118"/>
        <v>49077.83505154639</v>
      </c>
      <c r="D1521" s="79">
        <v>63900</v>
      </c>
      <c r="E1521" s="79">
        <v>45</v>
      </c>
      <c r="F1521" s="79">
        <v>149</v>
      </c>
      <c r="G1521" s="79">
        <v>1036500</v>
      </c>
      <c r="H1521" s="79" t="s">
        <v>268</v>
      </c>
      <c r="I1521" s="79" t="s">
        <v>83</v>
      </c>
      <c r="J1521" s="79">
        <v>0</v>
      </c>
      <c r="K1521" s="79">
        <v>0</v>
      </c>
      <c r="L1521" s="79">
        <v>1</v>
      </c>
      <c r="M1521" s="34"/>
      <c r="N1521" s="35">
        <f t="shared" si="115"/>
        <v>137.88516981079781</v>
      </c>
      <c r="O1521" s="35">
        <f t="shared" si="116"/>
        <v>34366.220377295736</v>
      </c>
      <c r="P1521" s="35">
        <f t="shared" si="119"/>
        <v>85.794246098165473</v>
      </c>
      <c r="Q1521" s="35">
        <f t="shared" si="117"/>
        <v>28115.309531779858</v>
      </c>
      <c r="S1521" s="112">
        <v>27000</v>
      </c>
      <c r="T1521" s="35">
        <v>39202.57</v>
      </c>
    </row>
    <row r="1522" spans="1:20" x14ac:dyDescent="0.25">
      <c r="A1522" s="112" t="s">
        <v>1734</v>
      </c>
      <c r="B1522" s="79">
        <v>12500</v>
      </c>
      <c r="C1522" s="86">
        <f t="shared" si="118"/>
        <v>41578.741865509764</v>
      </c>
      <c r="D1522" s="79">
        <v>47800</v>
      </c>
      <c r="E1522" s="79">
        <v>240</v>
      </c>
      <c r="F1522" s="79">
        <v>1604</v>
      </c>
      <c r="G1522" s="79">
        <v>1037400</v>
      </c>
      <c r="H1522" s="79" t="s">
        <v>1027</v>
      </c>
      <c r="I1522" s="79" t="s">
        <v>83</v>
      </c>
      <c r="J1522" s="79">
        <v>0</v>
      </c>
      <c r="K1522" s="79">
        <v>0</v>
      </c>
      <c r="L1522" s="79">
        <v>1</v>
      </c>
      <c r="M1522" s="34"/>
      <c r="N1522" s="35">
        <f t="shared" si="115"/>
        <v>132.58189404884405</v>
      </c>
      <c r="O1522" s="35">
        <f t="shared" si="116"/>
        <v>33729.827285861284</v>
      </c>
      <c r="P1522" s="35">
        <f t="shared" si="119"/>
        <v>82.494467402082179</v>
      </c>
      <c r="Q1522" s="35">
        <f t="shared" si="117"/>
        <v>27719.33608824986</v>
      </c>
      <c r="S1522" s="112">
        <v>27684.5</v>
      </c>
      <c r="T1522" s="35">
        <v>39744.65</v>
      </c>
    </row>
    <row r="1523" spans="1:20" x14ac:dyDescent="0.25">
      <c r="A1523" s="112" t="s">
        <v>1735</v>
      </c>
      <c r="B1523" s="79">
        <v>3724.5</v>
      </c>
      <c r="C1523" s="86">
        <f t="shared" si="118"/>
        <v>24420.954814728771</v>
      </c>
      <c r="D1523" s="79">
        <v>30000</v>
      </c>
      <c r="E1523" s="79">
        <v>1601</v>
      </c>
      <c r="F1523" s="79">
        <v>7008</v>
      </c>
      <c r="G1523" s="79">
        <v>1038700</v>
      </c>
      <c r="H1523" s="79" t="s">
        <v>1027</v>
      </c>
      <c r="I1523" s="79" t="s">
        <v>85</v>
      </c>
      <c r="J1523" s="79">
        <v>0</v>
      </c>
      <c r="K1523" s="79">
        <v>0</v>
      </c>
      <c r="L1523" s="79">
        <v>1</v>
      </c>
      <c r="M1523" s="34"/>
      <c r="N1523" s="35">
        <f t="shared" si="115"/>
        <v>39.504101150793566</v>
      </c>
      <c r="O1523" s="35">
        <f t="shared" si="116"/>
        <v>22560.492138095229</v>
      </c>
      <c r="P1523" s="35">
        <f t="shared" si="119"/>
        <v>24.580051507124406</v>
      </c>
      <c r="Q1523" s="35">
        <f t="shared" si="117"/>
        <v>20769.606180854928</v>
      </c>
      <c r="S1523" s="112">
        <v>29500</v>
      </c>
      <c r="T1523" s="35">
        <v>41182.43</v>
      </c>
    </row>
    <row r="1524" spans="1:20" x14ac:dyDescent="0.25">
      <c r="A1524" s="112" t="s">
        <v>1736</v>
      </c>
      <c r="B1524" s="79">
        <v>4500</v>
      </c>
      <c r="C1524" s="86">
        <f t="shared" si="118"/>
        <v>31093.98870807041</v>
      </c>
      <c r="D1524" s="79">
        <v>37600</v>
      </c>
      <c r="E1524" s="79">
        <v>521</v>
      </c>
      <c r="F1524" s="79">
        <v>2490</v>
      </c>
      <c r="G1524" s="79">
        <v>1039100</v>
      </c>
      <c r="H1524" s="79" t="s">
        <v>1027</v>
      </c>
      <c r="I1524" s="79" t="s">
        <v>85</v>
      </c>
      <c r="J1524" s="79">
        <v>0</v>
      </c>
      <c r="K1524" s="79">
        <v>0</v>
      </c>
      <c r="L1524" s="79">
        <v>1</v>
      </c>
      <c r="M1524" s="34"/>
      <c r="N1524" s="35">
        <f t="shared" si="115"/>
        <v>47.729481857583856</v>
      </c>
      <c r="O1524" s="35">
        <f t="shared" si="116"/>
        <v>23547.537822910061</v>
      </c>
      <c r="P1524" s="35">
        <f t="shared" si="119"/>
        <v>29.698008264749586</v>
      </c>
      <c r="Q1524" s="35">
        <f t="shared" si="117"/>
        <v>21383.760991769952</v>
      </c>
      <c r="T1524" s="35"/>
    </row>
    <row r="1525" spans="1:20" x14ac:dyDescent="0.25">
      <c r="A1525" s="112" t="s">
        <v>976</v>
      </c>
      <c r="B1525" s="79">
        <v>16000</v>
      </c>
      <c r="C1525" s="86">
        <f t="shared" si="118"/>
        <v>59280.532786885247</v>
      </c>
      <c r="D1525" s="79">
        <v>66300</v>
      </c>
      <c r="E1525" s="79">
        <v>155</v>
      </c>
      <c r="F1525" s="79">
        <v>1309</v>
      </c>
      <c r="G1525" s="79">
        <v>1039500</v>
      </c>
      <c r="H1525" s="79" t="s">
        <v>268</v>
      </c>
      <c r="I1525" s="79" t="s">
        <v>83</v>
      </c>
      <c r="J1525" s="79">
        <v>0</v>
      </c>
      <c r="K1525" s="79">
        <v>0</v>
      </c>
      <c r="L1525" s="79">
        <v>1</v>
      </c>
      <c r="M1525" s="34"/>
      <c r="N1525" s="35">
        <f t="shared" si="115"/>
        <v>169.70482438252037</v>
      </c>
      <c r="O1525" s="35">
        <f t="shared" si="116"/>
        <v>38184.578925902446</v>
      </c>
      <c r="P1525" s="35">
        <f t="shared" si="119"/>
        <v>105.59291827466519</v>
      </c>
      <c r="Q1525" s="35">
        <f t="shared" si="117"/>
        <v>30491.150192959823</v>
      </c>
      <c r="T1525" s="35"/>
    </row>
    <row r="1526" spans="1:20" x14ac:dyDescent="0.25">
      <c r="A1526" s="112" t="s">
        <v>1737</v>
      </c>
      <c r="B1526" s="79">
        <v>8929</v>
      </c>
      <c r="C1526" s="86">
        <f t="shared" si="118"/>
        <v>32536.934074662429</v>
      </c>
      <c r="D1526" s="79">
        <v>38000</v>
      </c>
      <c r="E1526" s="79">
        <v>181</v>
      </c>
      <c r="F1526" s="79">
        <v>1078</v>
      </c>
      <c r="G1526" s="79">
        <v>1040200</v>
      </c>
      <c r="H1526" s="79" t="s">
        <v>1027</v>
      </c>
      <c r="I1526" s="79" t="s">
        <v>85</v>
      </c>
      <c r="J1526" s="79">
        <v>0</v>
      </c>
      <c r="K1526" s="79">
        <v>0</v>
      </c>
      <c r="L1526" s="79">
        <v>1</v>
      </c>
      <c r="M1526" s="34"/>
      <c r="N1526" s="35">
        <f t="shared" si="115"/>
        <v>94.705898556970268</v>
      </c>
      <c r="O1526" s="35">
        <f t="shared" si="116"/>
        <v>29184.707826836431</v>
      </c>
      <c r="P1526" s="35">
        <f t="shared" si="119"/>
        <v>58.927447954655342</v>
      </c>
      <c r="Q1526" s="35">
        <f t="shared" si="117"/>
        <v>24891.293754558639</v>
      </c>
      <c r="T1526" s="35"/>
    </row>
    <row r="1527" spans="1:20" x14ac:dyDescent="0.25">
      <c r="A1527" s="112" t="s">
        <v>1738</v>
      </c>
      <c r="B1527" s="79">
        <v>5549</v>
      </c>
      <c r="C1527" s="86">
        <f t="shared" si="118"/>
        <v>28768.859060402683</v>
      </c>
      <c r="D1527" s="79">
        <v>36700</v>
      </c>
      <c r="E1527" s="79">
        <v>161</v>
      </c>
      <c r="F1527" s="79">
        <v>584</v>
      </c>
      <c r="G1527" s="79">
        <v>1043400</v>
      </c>
      <c r="H1527" s="79" t="s">
        <v>1027</v>
      </c>
      <c r="I1527" s="79" t="s">
        <v>83</v>
      </c>
      <c r="J1527" s="79">
        <v>0</v>
      </c>
      <c r="K1527" s="79">
        <v>0</v>
      </c>
      <c r="L1527" s="79">
        <v>1</v>
      </c>
      <c r="M1527" s="34"/>
      <c r="N1527" s="35">
        <f t="shared" si="115"/>
        <v>58.855754406162852</v>
      </c>
      <c r="O1527" s="35">
        <f t="shared" si="116"/>
        <v>24882.690528739542</v>
      </c>
      <c r="P1527" s="35">
        <f t="shared" si="119"/>
        <v>36.62094396913232</v>
      </c>
      <c r="Q1527" s="35">
        <f t="shared" si="117"/>
        <v>22214.513276295878</v>
      </c>
      <c r="T1527" s="35"/>
    </row>
    <row r="1528" spans="1:20" x14ac:dyDescent="0.25">
      <c r="A1528" s="112" t="s">
        <v>1739</v>
      </c>
      <c r="B1528" s="79">
        <v>6664.5</v>
      </c>
      <c r="C1528" s="86">
        <f t="shared" si="118"/>
        <v>23968.916155419221</v>
      </c>
      <c r="D1528" s="79">
        <v>29900</v>
      </c>
      <c r="E1528" s="79">
        <v>194</v>
      </c>
      <c r="F1528" s="79">
        <v>784</v>
      </c>
      <c r="G1528" s="79">
        <v>1045300</v>
      </c>
      <c r="H1528" s="79" t="s">
        <v>1027</v>
      </c>
      <c r="I1528" s="79" t="s">
        <v>85</v>
      </c>
      <c r="J1528" s="79">
        <v>0</v>
      </c>
      <c r="K1528" s="79">
        <v>0</v>
      </c>
      <c r="L1528" s="79">
        <v>1</v>
      </c>
      <c r="M1528" s="34"/>
      <c r="N1528" s="35">
        <f t="shared" si="115"/>
        <v>70.687362631081683</v>
      </c>
      <c r="O1528" s="35">
        <f t="shared" si="116"/>
        <v>26302.4835157298</v>
      </c>
      <c r="P1528" s="35">
        <f t="shared" si="119"/>
        <v>43.982750240094134</v>
      </c>
      <c r="Q1528" s="35">
        <f t="shared" si="117"/>
        <v>23097.930028811297</v>
      </c>
      <c r="T1528" s="35"/>
    </row>
    <row r="1529" spans="1:20" x14ac:dyDescent="0.25">
      <c r="A1529" s="112" t="s">
        <v>977</v>
      </c>
      <c r="B1529" s="79">
        <v>9500</v>
      </c>
      <c r="C1529" s="86">
        <f t="shared" si="118"/>
        <v>29225</v>
      </c>
      <c r="D1529" s="79">
        <v>39200</v>
      </c>
      <c r="E1529" s="79">
        <v>57</v>
      </c>
      <c r="F1529" s="79">
        <v>167</v>
      </c>
      <c r="G1529" s="79">
        <v>1047400</v>
      </c>
      <c r="H1529" s="79" t="s">
        <v>268</v>
      </c>
      <c r="I1529" s="79" t="s">
        <v>83</v>
      </c>
      <c r="J1529" s="79">
        <v>0</v>
      </c>
      <c r="K1529" s="79">
        <v>0</v>
      </c>
      <c r="L1529" s="79">
        <v>1</v>
      </c>
      <c r="M1529" s="34"/>
      <c r="N1529" s="35">
        <f t="shared" si="115"/>
        <v>100.76223947712148</v>
      </c>
      <c r="O1529" s="35">
        <f t="shared" si="116"/>
        <v>29911.468737254578</v>
      </c>
      <c r="P1529" s="35">
        <f t="shared" si="119"/>
        <v>62.695795225582451</v>
      </c>
      <c r="Q1529" s="35">
        <f t="shared" si="117"/>
        <v>25343.495427069895</v>
      </c>
      <c r="T1529" s="35"/>
    </row>
    <row r="1530" spans="1:20" x14ac:dyDescent="0.25">
      <c r="A1530" s="112" t="s">
        <v>1740</v>
      </c>
      <c r="B1530" s="79">
        <v>8250</v>
      </c>
      <c r="C1530" s="86">
        <f t="shared" si="118"/>
        <v>29471.877001921846</v>
      </c>
      <c r="D1530" s="79">
        <v>34800</v>
      </c>
      <c r="E1530" s="79">
        <v>239</v>
      </c>
      <c r="F1530" s="79">
        <v>1322</v>
      </c>
      <c r="G1530" s="79">
        <v>1049100</v>
      </c>
      <c r="H1530" s="79" t="s">
        <v>1027</v>
      </c>
      <c r="I1530" s="79" t="s">
        <v>85</v>
      </c>
      <c r="J1530" s="79">
        <v>0</v>
      </c>
      <c r="K1530" s="79">
        <v>0</v>
      </c>
      <c r="L1530" s="79">
        <v>1</v>
      </c>
      <c r="M1530" s="34"/>
      <c r="N1530" s="35">
        <f t="shared" si="115"/>
        <v>87.504050072237064</v>
      </c>
      <c r="O1530" s="35">
        <f t="shared" si="116"/>
        <v>28320.486008668449</v>
      </c>
      <c r="P1530" s="35">
        <f t="shared" si="119"/>
        <v>54.446348485374237</v>
      </c>
      <c r="Q1530" s="35">
        <f t="shared" si="117"/>
        <v>24353.561818244907</v>
      </c>
      <c r="T1530" s="35"/>
    </row>
    <row r="1531" spans="1:20" x14ac:dyDescent="0.25">
      <c r="A1531" s="112" t="s">
        <v>1741</v>
      </c>
      <c r="B1531" s="79">
        <v>6366</v>
      </c>
      <c r="C1531" s="86">
        <f t="shared" si="118"/>
        <v>33431.565747044071</v>
      </c>
      <c r="D1531" s="79">
        <v>37700</v>
      </c>
      <c r="E1531" s="79">
        <v>316</v>
      </c>
      <c r="F1531" s="79">
        <v>2475</v>
      </c>
      <c r="G1531" s="79">
        <v>1054600</v>
      </c>
      <c r="H1531" s="79" t="s">
        <v>1027</v>
      </c>
      <c r="I1531" s="79" t="s">
        <v>85</v>
      </c>
      <c r="J1531" s="79">
        <v>0</v>
      </c>
      <c r="K1531" s="79">
        <v>0</v>
      </c>
      <c r="L1531" s="79">
        <v>1</v>
      </c>
      <c r="M1531" s="34"/>
      <c r="N1531" s="35">
        <f t="shared" si="115"/>
        <v>67.521307001195296</v>
      </c>
      <c r="O1531" s="35">
        <f t="shared" si="116"/>
        <v>25922.556840143436</v>
      </c>
      <c r="P1531" s="35">
        <f t="shared" si="119"/>
        <v>42.012782358532412</v>
      </c>
      <c r="Q1531" s="35">
        <f t="shared" si="117"/>
        <v>22861.533883023891</v>
      </c>
      <c r="T1531" s="35"/>
    </row>
    <row r="1532" spans="1:20" x14ac:dyDescent="0.25">
      <c r="A1532" s="112" t="s">
        <v>132</v>
      </c>
      <c r="B1532" s="79">
        <v>8792</v>
      </c>
      <c r="C1532" s="86">
        <f t="shared" si="118"/>
        <v>24615.748031496063</v>
      </c>
      <c r="D1532" s="79">
        <v>30800</v>
      </c>
      <c r="E1532" s="79">
        <v>153</v>
      </c>
      <c r="F1532" s="79">
        <v>609</v>
      </c>
      <c r="G1532" s="79">
        <v>1055100</v>
      </c>
      <c r="H1532" s="79" t="s">
        <v>82</v>
      </c>
      <c r="I1532" s="79" t="s">
        <v>89</v>
      </c>
      <c r="J1532" s="79">
        <v>0</v>
      </c>
      <c r="K1532" s="79">
        <v>0</v>
      </c>
      <c r="L1532" s="79">
        <v>1</v>
      </c>
      <c r="M1532" s="34"/>
      <c r="N1532" s="35">
        <f t="shared" si="115"/>
        <v>93.252800998194942</v>
      </c>
      <c r="O1532" s="35">
        <f t="shared" si="116"/>
        <v>29010.336119783391</v>
      </c>
      <c r="P1532" s="35">
        <f t="shared" si="119"/>
        <v>58.023308591928519</v>
      </c>
      <c r="Q1532" s="35">
        <f t="shared" si="117"/>
        <v>24782.797031031423</v>
      </c>
      <c r="T1532" s="35"/>
    </row>
    <row r="1533" spans="1:20" x14ac:dyDescent="0.25">
      <c r="A1533" s="112" t="s">
        <v>978</v>
      </c>
      <c r="B1533" s="79">
        <v>5500</v>
      </c>
      <c r="C1533" s="86">
        <f t="shared" si="118"/>
        <v>18090.752351097177</v>
      </c>
      <c r="D1533" s="79">
        <v>23700</v>
      </c>
      <c r="E1533" s="79">
        <v>151</v>
      </c>
      <c r="F1533" s="79">
        <v>487</v>
      </c>
      <c r="G1533" s="79">
        <v>1055400</v>
      </c>
      <c r="H1533" s="79" t="s">
        <v>268</v>
      </c>
      <c r="I1533" s="79" t="s">
        <v>83</v>
      </c>
      <c r="J1533" s="79">
        <v>0</v>
      </c>
      <c r="K1533" s="79">
        <v>0</v>
      </c>
      <c r="L1533" s="79">
        <v>1</v>
      </c>
      <c r="M1533" s="34"/>
      <c r="N1533" s="35">
        <f t="shared" si="115"/>
        <v>58.336033381491376</v>
      </c>
      <c r="O1533" s="35">
        <f t="shared" si="116"/>
        <v>24820.324005778966</v>
      </c>
      <c r="P1533" s="35">
        <f t="shared" si="119"/>
        <v>36.297565656916156</v>
      </c>
      <c r="Q1533" s="35">
        <f t="shared" si="117"/>
        <v>22175.70787882994</v>
      </c>
      <c r="T1533" s="35"/>
    </row>
    <row r="1534" spans="1:20" x14ac:dyDescent="0.25">
      <c r="A1534" s="112" t="s">
        <v>1742</v>
      </c>
      <c r="B1534" s="79">
        <v>12500</v>
      </c>
      <c r="C1534" s="86">
        <f t="shared" si="118"/>
        <v>77550</v>
      </c>
      <c r="D1534" s="79">
        <v>84700</v>
      </c>
      <c r="E1534" s="79">
        <v>26</v>
      </c>
      <c r="F1534" s="79">
        <v>282</v>
      </c>
      <c r="G1534" s="79">
        <v>1067400</v>
      </c>
      <c r="H1534" s="79" t="s">
        <v>1027</v>
      </c>
      <c r="I1534" s="79" t="s">
        <v>83</v>
      </c>
      <c r="J1534" s="79">
        <v>0</v>
      </c>
      <c r="K1534" s="79">
        <v>0</v>
      </c>
      <c r="L1534" s="79">
        <v>1</v>
      </c>
      <c r="M1534" s="34"/>
      <c r="N1534" s="35">
        <f t="shared" si="115"/>
        <v>132.58189404884405</v>
      </c>
      <c r="O1534" s="35">
        <f t="shared" si="116"/>
        <v>33729.827285861284</v>
      </c>
      <c r="P1534" s="35">
        <f t="shared" si="119"/>
        <v>82.494467402082179</v>
      </c>
      <c r="Q1534" s="35">
        <f t="shared" si="117"/>
        <v>27719.33608824986</v>
      </c>
      <c r="T1534" s="35"/>
    </row>
    <row r="1535" spans="1:20" x14ac:dyDescent="0.25">
      <c r="A1535" s="112" t="s">
        <v>1743</v>
      </c>
      <c r="B1535" s="79">
        <v>4500</v>
      </c>
      <c r="C1535" s="86">
        <f t="shared" si="118"/>
        <v>30059.40018496499</v>
      </c>
      <c r="D1535" s="79">
        <v>35600</v>
      </c>
      <c r="E1535" s="79">
        <v>1178</v>
      </c>
      <c r="F1535" s="79">
        <v>6391</v>
      </c>
      <c r="G1535" s="79">
        <v>1068400</v>
      </c>
      <c r="H1535" s="79" t="s">
        <v>1027</v>
      </c>
      <c r="I1535" s="79" t="s">
        <v>85</v>
      </c>
      <c r="J1535" s="79">
        <v>0</v>
      </c>
      <c r="K1535" s="79">
        <v>0</v>
      </c>
      <c r="L1535" s="79">
        <v>1</v>
      </c>
      <c r="M1535" s="34"/>
      <c r="N1535" s="35">
        <f t="shared" si="115"/>
        <v>47.729481857583856</v>
      </c>
      <c r="O1535" s="35">
        <f t="shared" si="116"/>
        <v>23547.537822910061</v>
      </c>
      <c r="P1535" s="35">
        <f t="shared" si="119"/>
        <v>29.698008264749586</v>
      </c>
      <c r="Q1535" s="35">
        <f t="shared" si="117"/>
        <v>21383.760991769952</v>
      </c>
      <c r="T1535" s="35"/>
    </row>
    <row r="1536" spans="1:20" x14ac:dyDescent="0.25">
      <c r="A1536" s="112" t="s">
        <v>1744</v>
      </c>
      <c r="B1536" s="79">
        <v>4750</v>
      </c>
      <c r="C1536" s="86">
        <f t="shared" si="118"/>
        <v>24883.091787439615</v>
      </c>
      <c r="D1536" s="79">
        <v>31600</v>
      </c>
      <c r="E1536" s="79">
        <v>176</v>
      </c>
      <c r="F1536" s="79">
        <v>652</v>
      </c>
      <c r="G1536" s="79">
        <v>1073600</v>
      </c>
      <c r="H1536" s="79" t="s">
        <v>1027</v>
      </c>
      <c r="I1536" s="79" t="s">
        <v>85</v>
      </c>
      <c r="J1536" s="79">
        <v>0</v>
      </c>
      <c r="K1536" s="79">
        <v>0</v>
      </c>
      <c r="L1536" s="79">
        <v>1</v>
      </c>
      <c r="M1536" s="34"/>
      <c r="N1536" s="35">
        <f t="shared" si="115"/>
        <v>50.381119738560741</v>
      </c>
      <c r="O1536" s="35">
        <f t="shared" si="116"/>
        <v>23865.734368627287</v>
      </c>
      <c r="P1536" s="35">
        <f t="shared" si="119"/>
        <v>31.347897612791225</v>
      </c>
      <c r="Q1536" s="35">
        <f t="shared" si="117"/>
        <v>21581.747713534947</v>
      </c>
      <c r="T1536" s="35"/>
    </row>
    <row r="1537" spans="1:20" x14ac:dyDescent="0.25">
      <c r="A1537" s="112" t="s">
        <v>133</v>
      </c>
      <c r="B1537" s="79">
        <v>9500</v>
      </c>
      <c r="C1537" s="86">
        <f t="shared" si="118"/>
        <v>30820.43795620438</v>
      </c>
      <c r="D1537" s="79">
        <v>37700</v>
      </c>
      <c r="E1537" s="79">
        <v>200</v>
      </c>
      <c r="F1537" s="79">
        <v>896</v>
      </c>
      <c r="G1537" s="79">
        <v>1077900</v>
      </c>
      <c r="H1537" s="79" t="s">
        <v>82</v>
      </c>
      <c r="I1537" s="79" t="s">
        <v>89</v>
      </c>
      <c r="J1537" s="79">
        <v>0</v>
      </c>
      <c r="K1537" s="79">
        <v>0</v>
      </c>
      <c r="L1537" s="79">
        <v>1</v>
      </c>
      <c r="M1537" s="34"/>
      <c r="N1537" s="35">
        <f t="shared" si="115"/>
        <v>100.76223947712148</v>
      </c>
      <c r="O1537" s="35">
        <f t="shared" si="116"/>
        <v>29911.468737254578</v>
      </c>
      <c r="P1537" s="35">
        <f t="shared" si="119"/>
        <v>62.695795225582451</v>
      </c>
      <c r="Q1537" s="35">
        <f t="shared" si="117"/>
        <v>25343.495427069895</v>
      </c>
      <c r="T1537" s="35"/>
    </row>
    <row r="1538" spans="1:20" x14ac:dyDescent="0.25">
      <c r="A1538" s="112" t="s">
        <v>979</v>
      </c>
      <c r="B1538" s="79">
        <v>6000</v>
      </c>
      <c r="C1538" s="86">
        <f t="shared" si="118"/>
        <v>31786.046511627908</v>
      </c>
      <c r="D1538" s="79">
        <v>40200</v>
      </c>
      <c r="E1538" s="79">
        <v>27</v>
      </c>
      <c r="F1538" s="79">
        <v>102</v>
      </c>
      <c r="G1538" s="79">
        <v>1081300</v>
      </c>
      <c r="H1538" s="79" t="s">
        <v>268</v>
      </c>
      <c r="I1538" s="79" t="s">
        <v>85</v>
      </c>
      <c r="J1538" s="79">
        <v>0</v>
      </c>
      <c r="K1538" s="79">
        <v>0</v>
      </c>
      <c r="L1538" s="79">
        <v>1</v>
      </c>
      <c r="M1538" s="34"/>
      <c r="N1538" s="35">
        <f t="shared" si="115"/>
        <v>63.639309143445139</v>
      </c>
      <c r="O1538" s="35">
        <f t="shared" si="116"/>
        <v>25456.717097213419</v>
      </c>
      <c r="P1538" s="35">
        <f t="shared" si="119"/>
        <v>39.59734435299945</v>
      </c>
      <c r="Q1538" s="35">
        <f t="shared" si="117"/>
        <v>22571.681322359935</v>
      </c>
      <c r="T1538" s="35"/>
    </row>
    <row r="1539" spans="1:20" x14ac:dyDescent="0.25">
      <c r="A1539" s="112" t="s">
        <v>980</v>
      </c>
      <c r="B1539" s="79">
        <v>16061</v>
      </c>
      <c r="C1539" s="86">
        <f t="shared" si="118"/>
        <v>28083.59375</v>
      </c>
      <c r="D1539" s="79">
        <v>34900</v>
      </c>
      <c r="E1539" s="79">
        <v>25</v>
      </c>
      <c r="F1539" s="79">
        <v>103</v>
      </c>
      <c r="G1539" s="79">
        <v>1081400</v>
      </c>
      <c r="H1539" s="79" t="s">
        <v>268</v>
      </c>
      <c r="I1539" s="79" t="s">
        <v>85</v>
      </c>
      <c r="J1539" s="79">
        <v>0</v>
      </c>
      <c r="K1539" s="79">
        <v>0</v>
      </c>
      <c r="L1539" s="79">
        <v>1</v>
      </c>
      <c r="M1539" s="34"/>
      <c r="N1539" s="35">
        <f t="shared" si="115"/>
        <v>170.35182402547875</v>
      </c>
      <c r="O1539" s="35">
        <f t="shared" si="116"/>
        <v>38262.218883057445</v>
      </c>
      <c r="P1539" s="35">
        <f t="shared" si="119"/>
        <v>105.99549127558734</v>
      </c>
      <c r="Q1539" s="35">
        <f t="shared" si="117"/>
        <v>30539.45895307048</v>
      </c>
      <c r="T1539" s="35"/>
    </row>
    <row r="1540" spans="1:20" x14ac:dyDescent="0.25">
      <c r="A1540" s="112" t="s">
        <v>1745</v>
      </c>
      <c r="B1540" s="79">
        <v>9500</v>
      </c>
      <c r="C1540" s="86">
        <f t="shared" si="118"/>
        <v>23521.153846153848</v>
      </c>
      <c r="D1540" s="79">
        <v>30200</v>
      </c>
      <c r="E1540" s="79">
        <v>46</v>
      </c>
      <c r="F1540" s="79">
        <v>162</v>
      </c>
      <c r="G1540" s="79">
        <v>1086000</v>
      </c>
      <c r="H1540" s="79" t="s">
        <v>1027</v>
      </c>
      <c r="I1540" s="79" t="s">
        <v>89</v>
      </c>
      <c r="J1540" s="79">
        <v>0</v>
      </c>
      <c r="K1540" s="79">
        <v>0</v>
      </c>
      <c r="L1540" s="79">
        <v>1</v>
      </c>
      <c r="M1540" s="34"/>
      <c r="N1540" s="35">
        <f t="shared" si="115"/>
        <v>100.76223947712148</v>
      </c>
      <c r="O1540" s="35">
        <f t="shared" si="116"/>
        <v>29911.468737254578</v>
      </c>
      <c r="P1540" s="35">
        <f t="shared" si="119"/>
        <v>62.695795225582451</v>
      </c>
      <c r="Q1540" s="35">
        <f t="shared" si="117"/>
        <v>25343.495427069895</v>
      </c>
      <c r="T1540" s="35"/>
    </row>
    <row r="1541" spans="1:20" x14ac:dyDescent="0.25">
      <c r="A1541" s="112" t="s">
        <v>1746</v>
      </c>
      <c r="B1541" s="79">
        <v>3500</v>
      </c>
      <c r="C1541" s="86">
        <f t="shared" si="118"/>
        <v>25140.369967355822</v>
      </c>
      <c r="D1541" s="79">
        <v>30400</v>
      </c>
      <c r="E1541" s="79">
        <v>159</v>
      </c>
      <c r="F1541" s="79">
        <v>760</v>
      </c>
      <c r="G1541" s="79">
        <v>1087900</v>
      </c>
      <c r="H1541" s="79" t="s">
        <v>1027</v>
      </c>
      <c r="I1541" s="79" t="s">
        <v>85</v>
      </c>
      <c r="J1541" s="79">
        <v>0</v>
      </c>
      <c r="K1541" s="79">
        <v>0</v>
      </c>
      <c r="L1541" s="79">
        <v>1</v>
      </c>
      <c r="M1541" s="34"/>
      <c r="N1541" s="35">
        <f t="shared" si="115"/>
        <v>37.122930333676329</v>
      </c>
      <c r="O1541" s="35">
        <f t="shared" si="116"/>
        <v>22274.751640041159</v>
      </c>
      <c r="P1541" s="35">
        <f t="shared" si="119"/>
        <v>23.098450872583008</v>
      </c>
      <c r="Q1541" s="35">
        <f t="shared" si="117"/>
        <v>20591.81410470996</v>
      </c>
      <c r="T1541" s="35"/>
    </row>
    <row r="1542" spans="1:20" x14ac:dyDescent="0.25">
      <c r="A1542" s="112" t="s">
        <v>134</v>
      </c>
      <c r="B1542" s="79">
        <v>5500</v>
      </c>
      <c r="C1542" s="86">
        <f t="shared" si="118"/>
        <v>20304.419889502762</v>
      </c>
      <c r="D1542" s="79">
        <v>25700</v>
      </c>
      <c r="E1542" s="79">
        <v>38</v>
      </c>
      <c r="F1542" s="79">
        <v>143</v>
      </c>
      <c r="G1542" s="79">
        <v>1090300</v>
      </c>
      <c r="H1542" s="79" t="s">
        <v>82</v>
      </c>
      <c r="I1542" s="79" t="s">
        <v>89</v>
      </c>
      <c r="J1542" s="79">
        <v>0</v>
      </c>
      <c r="K1542" s="79">
        <v>0</v>
      </c>
      <c r="L1542" s="79">
        <v>1</v>
      </c>
      <c r="M1542" s="34"/>
      <c r="N1542" s="35">
        <f t="shared" ref="N1542:N1605" si="120">-PMT($O$3/12,120,B1542)</f>
        <v>58.336033381491376</v>
      </c>
      <c r="O1542" s="35">
        <f t="shared" ref="O1542:O1605" si="121">N1542*12*10+$O$2</f>
        <v>24820.324005778966</v>
      </c>
      <c r="P1542" s="35">
        <f t="shared" si="119"/>
        <v>36.297565656916156</v>
      </c>
      <c r="Q1542" s="35">
        <f t="shared" ref="Q1542:Q1605" si="122">P1542*12*10+$O$2</f>
        <v>22175.70787882994</v>
      </c>
      <c r="T1542" s="35"/>
    </row>
    <row r="1543" spans="1:20" x14ac:dyDescent="0.25">
      <c r="A1543" s="112" t="s">
        <v>135</v>
      </c>
      <c r="B1543" s="79">
        <v>11889.5</v>
      </c>
      <c r="C1543" s="86">
        <f t="shared" ref="C1543:C1606" si="123">D1543*F1543/SUM(E1543:F1543)</f>
        <v>34185.058977719527</v>
      </c>
      <c r="D1543" s="79">
        <v>41800</v>
      </c>
      <c r="E1543" s="79">
        <v>556</v>
      </c>
      <c r="F1543" s="79">
        <v>2496</v>
      </c>
      <c r="G1543" s="79">
        <v>1111200</v>
      </c>
      <c r="H1543" s="79" t="s">
        <v>82</v>
      </c>
      <c r="I1543" s="79" t="s">
        <v>83</v>
      </c>
      <c r="J1543" s="79">
        <v>0</v>
      </c>
      <c r="K1543" s="79">
        <v>0</v>
      </c>
      <c r="L1543" s="79">
        <v>1</v>
      </c>
      <c r="M1543" s="34"/>
      <c r="N1543" s="35">
        <f t="shared" si="120"/>
        <v>126.1065943434985</v>
      </c>
      <c r="O1543" s="35">
        <f t="shared" si="121"/>
        <v>32952.791321219818</v>
      </c>
      <c r="P1543" s="35">
        <f t="shared" ref="P1543:P1606" si="124">-PMT($O$3/12,240,B1543)</f>
        <v>78.465437614164486</v>
      </c>
      <c r="Q1543" s="35">
        <f t="shared" si="122"/>
        <v>27235.852513699738</v>
      </c>
      <c r="T1543" s="35"/>
    </row>
    <row r="1544" spans="1:20" x14ac:dyDescent="0.25">
      <c r="A1544" s="112" t="s">
        <v>3299</v>
      </c>
      <c r="B1544" s="79">
        <v>15000</v>
      </c>
      <c r="C1544" s="86">
        <f t="shared" si="123"/>
        <v>19734.482758620688</v>
      </c>
      <c r="D1544" s="79">
        <v>29100</v>
      </c>
      <c r="E1544" s="79">
        <v>28</v>
      </c>
      <c r="F1544" s="79">
        <v>59</v>
      </c>
      <c r="G1544" s="79">
        <v>1111300</v>
      </c>
      <c r="H1544" s="79" t="s">
        <v>268</v>
      </c>
      <c r="I1544" s="79" t="s">
        <v>83</v>
      </c>
      <c r="J1544" s="79">
        <v>0</v>
      </c>
      <c r="K1544" s="79">
        <v>0</v>
      </c>
      <c r="L1544" s="79">
        <v>1</v>
      </c>
      <c r="M1544" s="34"/>
      <c r="N1544" s="35">
        <f t="shared" si="120"/>
        <v>159.09827285861286</v>
      </c>
      <c r="O1544" s="35">
        <f t="shared" si="121"/>
        <v>36911.79274303354</v>
      </c>
      <c r="P1544" s="35">
        <f t="shared" si="124"/>
        <v>98.993360882498607</v>
      </c>
      <c r="Q1544" s="35">
        <f t="shared" si="122"/>
        <v>29699.203305899831</v>
      </c>
      <c r="T1544" s="35"/>
    </row>
    <row r="1545" spans="1:20" x14ac:dyDescent="0.25">
      <c r="A1545" s="112" t="s">
        <v>3300</v>
      </c>
      <c r="B1545" s="79">
        <v>2000</v>
      </c>
      <c r="C1545" s="86">
        <f t="shared" si="123"/>
        <v>51308</v>
      </c>
      <c r="D1545" s="79">
        <v>60600</v>
      </c>
      <c r="E1545" s="79">
        <v>92</v>
      </c>
      <c r="F1545" s="79">
        <v>508</v>
      </c>
      <c r="G1545" s="79">
        <v>1111700</v>
      </c>
      <c r="H1545" s="79" t="s">
        <v>268</v>
      </c>
      <c r="I1545" s="79" t="s">
        <v>83</v>
      </c>
      <c r="J1545" s="79">
        <v>0</v>
      </c>
      <c r="K1545" s="79">
        <v>0</v>
      </c>
      <c r="L1545" s="79">
        <v>1</v>
      </c>
      <c r="M1545" s="34"/>
      <c r="N1545" s="35">
        <f t="shared" si="120"/>
        <v>21.213103047815046</v>
      </c>
      <c r="O1545" s="35">
        <f t="shared" si="121"/>
        <v>20365.572365737804</v>
      </c>
      <c r="P1545" s="35">
        <f t="shared" si="124"/>
        <v>13.199114784333149</v>
      </c>
      <c r="Q1545" s="35">
        <f t="shared" si="122"/>
        <v>19403.893774119977</v>
      </c>
      <c r="T1545" s="35"/>
    </row>
    <row r="1546" spans="1:20" x14ac:dyDescent="0.25">
      <c r="A1546" s="112" t="s">
        <v>1747</v>
      </c>
      <c r="B1546" s="79">
        <v>6000</v>
      </c>
      <c r="C1546" s="86">
        <f t="shared" si="123"/>
        <v>24691.211401425178</v>
      </c>
      <c r="D1546" s="79">
        <v>29700</v>
      </c>
      <c r="E1546" s="79">
        <v>71</v>
      </c>
      <c r="F1546" s="79">
        <v>350</v>
      </c>
      <c r="G1546" s="79">
        <v>1113300</v>
      </c>
      <c r="H1546" s="79" t="s">
        <v>1027</v>
      </c>
      <c r="I1546" s="79" t="s">
        <v>85</v>
      </c>
      <c r="J1546" s="79">
        <v>0</v>
      </c>
      <c r="K1546" s="79">
        <v>0</v>
      </c>
      <c r="L1546" s="79">
        <v>1</v>
      </c>
      <c r="M1546" s="34"/>
      <c r="N1546" s="35">
        <f t="shared" si="120"/>
        <v>63.639309143445139</v>
      </c>
      <c r="O1546" s="35">
        <f t="shared" si="121"/>
        <v>25456.717097213419</v>
      </c>
      <c r="P1546" s="35">
        <f t="shared" si="124"/>
        <v>39.59734435299945</v>
      </c>
      <c r="Q1546" s="35">
        <f t="shared" si="122"/>
        <v>22571.681322359935</v>
      </c>
      <c r="T1546" s="35"/>
    </row>
    <row r="1547" spans="1:20" x14ac:dyDescent="0.25">
      <c r="A1547" s="112" t="s">
        <v>1748</v>
      </c>
      <c r="B1547" s="79">
        <v>3500</v>
      </c>
      <c r="C1547" s="86">
        <f t="shared" si="123"/>
        <v>28909.090909090908</v>
      </c>
      <c r="D1547" s="79">
        <v>34000</v>
      </c>
      <c r="E1547" s="79">
        <v>28</v>
      </c>
      <c r="F1547" s="79">
        <v>159</v>
      </c>
      <c r="G1547" s="79">
        <v>1115000</v>
      </c>
      <c r="H1547" s="79" t="s">
        <v>1027</v>
      </c>
      <c r="I1547" s="79" t="s">
        <v>85</v>
      </c>
      <c r="J1547" s="79">
        <v>0</v>
      </c>
      <c r="K1547" s="79">
        <v>0</v>
      </c>
      <c r="L1547" s="79">
        <v>1</v>
      </c>
      <c r="M1547" s="34"/>
      <c r="N1547" s="35">
        <f t="shared" si="120"/>
        <v>37.122930333676329</v>
      </c>
      <c r="O1547" s="35">
        <f t="shared" si="121"/>
        <v>22274.751640041159</v>
      </c>
      <c r="P1547" s="35">
        <f t="shared" si="124"/>
        <v>23.098450872583008</v>
      </c>
      <c r="Q1547" s="35">
        <f t="shared" si="122"/>
        <v>20591.81410470996</v>
      </c>
      <c r="T1547" s="35"/>
    </row>
    <row r="1548" spans="1:20" x14ac:dyDescent="0.25">
      <c r="A1548" s="112" t="s">
        <v>1749</v>
      </c>
      <c r="B1548" s="79">
        <v>11483.5</v>
      </c>
      <c r="C1548" s="86">
        <f t="shared" si="123"/>
        <v>40736.344537815123</v>
      </c>
      <c r="D1548" s="79">
        <v>46500</v>
      </c>
      <c r="E1548" s="79">
        <v>295</v>
      </c>
      <c r="F1548" s="79">
        <v>2085</v>
      </c>
      <c r="G1548" s="79">
        <v>1116100</v>
      </c>
      <c r="H1548" s="79" t="s">
        <v>1027</v>
      </c>
      <c r="I1548" s="79" t="s">
        <v>83</v>
      </c>
      <c r="J1548" s="79">
        <v>0</v>
      </c>
      <c r="K1548" s="79">
        <v>0</v>
      </c>
      <c r="L1548" s="79">
        <v>1</v>
      </c>
      <c r="M1548" s="34"/>
      <c r="N1548" s="35">
        <f t="shared" si="120"/>
        <v>121.80033442479204</v>
      </c>
      <c r="O1548" s="35">
        <f t="shared" si="121"/>
        <v>32436.040130975045</v>
      </c>
      <c r="P1548" s="35">
        <f t="shared" si="124"/>
        <v>75.78601731294485</v>
      </c>
      <c r="Q1548" s="35">
        <f t="shared" si="122"/>
        <v>26914.322077553381</v>
      </c>
      <c r="T1548" s="35"/>
    </row>
    <row r="1549" spans="1:20" x14ac:dyDescent="0.25">
      <c r="A1549" s="112" t="s">
        <v>1750</v>
      </c>
      <c r="B1549" s="79">
        <v>10608</v>
      </c>
      <c r="C1549" s="86">
        <f t="shared" si="123"/>
        <v>42500</v>
      </c>
      <c r="D1549" s="79">
        <v>48500</v>
      </c>
      <c r="E1549" s="79">
        <v>192</v>
      </c>
      <c r="F1549" s="79">
        <v>1360</v>
      </c>
      <c r="G1549" s="79">
        <v>1116300</v>
      </c>
      <c r="H1549" s="79" t="s">
        <v>1027</v>
      </c>
      <c r="I1549" s="79" t="s">
        <v>83</v>
      </c>
      <c r="J1549" s="79">
        <v>0</v>
      </c>
      <c r="K1549" s="79">
        <v>0</v>
      </c>
      <c r="L1549" s="79">
        <v>1</v>
      </c>
      <c r="M1549" s="34"/>
      <c r="N1549" s="35">
        <f t="shared" si="120"/>
        <v>112.514298565611</v>
      </c>
      <c r="O1549" s="35">
        <f t="shared" si="121"/>
        <v>31321.715827873319</v>
      </c>
      <c r="P1549" s="35">
        <f t="shared" si="124"/>
        <v>70.008104816103014</v>
      </c>
      <c r="Q1549" s="35">
        <f t="shared" si="122"/>
        <v>26220.972577932363</v>
      </c>
      <c r="T1549" s="35"/>
    </row>
    <row r="1550" spans="1:20" x14ac:dyDescent="0.25">
      <c r="A1550" s="112" t="s">
        <v>136</v>
      </c>
      <c r="B1550" s="79">
        <v>12500</v>
      </c>
      <c r="C1550" s="86">
        <f t="shared" si="123"/>
        <v>21708.28729281768</v>
      </c>
      <c r="D1550" s="79">
        <v>28200</v>
      </c>
      <c r="E1550" s="79">
        <v>125</v>
      </c>
      <c r="F1550" s="79">
        <v>418</v>
      </c>
      <c r="G1550" s="79">
        <v>1116600</v>
      </c>
      <c r="H1550" s="79" t="s">
        <v>82</v>
      </c>
      <c r="I1550" s="79" t="s">
        <v>83</v>
      </c>
      <c r="J1550" s="79">
        <v>0</v>
      </c>
      <c r="K1550" s="79">
        <v>0</v>
      </c>
      <c r="L1550" s="79">
        <v>1</v>
      </c>
      <c r="M1550" s="34"/>
      <c r="N1550" s="35">
        <f t="shared" si="120"/>
        <v>132.58189404884405</v>
      </c>
      <c r="O1550" s="35">
        <f t="shared" si="121"/>
        <v>33729.827285861284</v>
      </c>
      <c r="P1550" s="35">
        <f t="shared" si="124"/>
        <v>82.494467402082179</v>
      </c>
      <c r="Q1550" s="35">
        <f t="shared" si="122"/>
        <v>27719.33608824986</v>
      </c>
      <c r="T1550" s="35"/>
    </row>
    <row r="1551" spans="1:20" x14ac:dyDescent="0.25">
      <c r="A1551" s="112" t="s">
        <v>1751</v>
      </c>
      <c r="B1551" s="79">
        <v>4569</v>
      </c>
      <c r="C1551" s="86">
        <f t="shared" si="123"/>
        <v>21814.078674948239</v>
      </c>
      <c r="D1551" s="79">
        <v>27800</v>
      </c>
      <c r="E1551" s="79">
        <v>520</v>
      </c>
      <c r="F1551" s="79">
        <v>1895</v>
      </c>
      <c r="G1551" s="79">
        <v>1116700</v>
      </c>
      <c r="H1551" s="79" t="s">
        <v>1027</v>
      </c>
      <c r="I1551" s="79" t="s">
        <v>85</v>
      </c>
      <c r="J1551" s="79">
        <v>0</v>
      </c>
      <c r="K1551" s="79">
        <v>0</v>
      </c>
      <c r="L1551" s="79">
        <v>1</v>
      </c>
      <c r="M1551" s="34"/>
      <c r="N1551" s="35">
        <f t="shared" si="120"/>
        <v>48.46133391273348</v>
      </c>
      <c r="O1551" s="35">
        <f t="shared" si="121"/>
        <v>23635.360069528018</v>
      </c>
      <c r="P1551" s="35">
        <f t="shared" si="124"/>
        <v>30.153377724809076</v>
      </c>
      <c r="Q1551" s="35">
        <f t="shared" si="122"/>
        <v>21438.405326977088</v>
      </c>
      <c r="T1551" s="35"/>
    </row>
    <row r="1552" spans="1:20" x14ac:dyDescent="0.25">
      <c r="A1552" s="112" t="s">
        <v>1752</v>
      </c>
      <c r="B1552" s="79">
        <v>4500</v>
      </c>
      <c r="C1552" s="86">
        <f t="shared" si="123"/>
        <v>27205.536992840094</v>
      </c>
      <c r="D1552" s="79">
        <v>35600</v>
      </c>
      <c r="E1552" s="79">
        <v>494</v>
      </c>
      <c r="F1552" s="79">
        <v>1601</v>
      </c>
      <c r="G1552" s="79">
        <v>1121000</v>
      </c>
      <c r="H1552" s="79" t="s">
        <v>1027</v>
      </c>
      <c r="I1552" s="79" t="s">
        <v>85</v>
      </c>
      <c r="J1552" s="79">
        <v>0</v>
      </c>
      <c r="K1552" s="79">
        <v>0</v>
      </c>
      <c r="L1552" s="79">
        <v>1</v>
      </c>
      <c r="M1552" s="34"/>
      <c r="N1552" s="35">
        <f t="shared" si="120"/>
        <v>47.729481857583856</v>
      </c>
      <c r="O1552" s="35">
        <f t="shared" si="121"/>
        <v>23547.537822910061</v>
      </c>
      <c r="P1552" s="35">
        <f t="shared" si="124"/>
        <v>29.698008264749586</v>
      </c>
      <c r="Q1552" s="35">
        <f t="shared" si="122"/>
        <v>21383.760991769952</v>
      </c>
      <c r="T1552" s="35"/>
    </row>
    <row r="1553" spans="1:20" x14ac:dyDescent="0.25">
      <c r="A1553" s="112" t="s">
        <v>1753</v>
      </c>
      <c r="B1553" s="79">
        <v>5500</v>
      </c>
      <c r="C1553" s="86">
        <f t="shared" si="123"/>
        <v>26401.096892138939</v>
      </c>
      <c r="D1553" s="79">
        <v>33900</v>
      </c>
      <c r="E1553" s="79">
        <v>121</v>
      </c>
      <c r="F1553" s="79">
        <v>426</v>
      </c>
      <c r="G1553" s="79">
        <v>1122000</v>
      </c>
      <c r="H1553" s="79" t="s">
        <v>1027</v>
      </c>
      <c r="I1553" s="79" t="s">
        <v>85</v>
      </c>
      <c r="J1553" s="79">
        <v>0</v>
      </c>
      <c r="K1553" s="79">
        <v>0</v>
      </c>
      <c r="L1553" s="79">
        <v>1</v>
      </c>
      <c r="M1553" s="34"/>
      <c r="N1553" s="35">
        <f t="shared" si="120"/>
        <v>58.336033381491376</v>
      </c>
      <c r="O1553" s="35">
        <f t="shared" si="121"/>
        <v>24820.324005778966</v>
      </c>
      <c r="P1553" s="35">
        <f t="shared" si="124"/>
        <v>36.297565656916156</v>
      </c>
      <c r="Q1553" s="35">
        <f t="shared" si="122"/>
        <v>22175.70787882994</v>
      </c>
      <c r="T1553" s="35"/>
    </row>
    <row r="1554" spans="1:20" x14ac:dyDescent="0.25">
      <c r="A1554" s="112" t="s">
        <v>981</v>
      </c>
      <c r="B1554" s="79">
        <v>12500</v>
      </c>
      <c r="C1554" s="86">
        <f t="shared" si="123"/>
        <v>49793.421811886903</v>
      </c>
      <c r="D1554" s="79">
        <v>56400</v>
      </c>
      <c r="E1554" s="79">
        <v>406</v>
      </c>
      <c r="F1554" s="79">
        <v>3060</v>
      </c>
      <c r="G1554" s="79">
        <v>1146000</v>
      </c>
      <c r="H1554" s="79" t="s">
        <v>268</v>
      </c>
      <c r="I1554" s="79" t="s">
        <v>83</v>
      </c>
      <c r="J1554" s="79">
        <v>0</v>
      </c>
      <c r="K1554" s="79">
        <v>0</v>
      </c>
      <c r="L1554" s="79">
        <v>1</v>
      </c>
      <c r="M1554" s="34"/>
      <c r="N1554" s="35">
        <f t="shared" si="120"/>
        <v>132.58189404884405</v>
      </c>
      <c r="O1554" s="35">
        <f t="shared" si="121"/>
        <v>33729.827285861284</v>
      </c>
      <c r="P1554" s="35">
        <f t="shared" si="124"/>
        <v>82.494467402082179</v>
      </c>
      <c r="Q1554" s="35">
        <f t="shared" si="122"/>
        <v>27719.33608824986</v>
      </c>
      <c r="T1554" s="35"/>
    </row>
    <row r="1555" spans="1:20" x14ac:dyDescent="0.25">
      <c r="A1555" s="112" t="s">
        <v>1754</v>
      </c>
      <c r="B1555" s="79">
        <v>8402</v>
      </c>
      <c r="C1555" s="86">
        <f t="shared" si="123"/>
        <v>38164.355742296917</v>
      </c>
      <c r="D1555" s="79">
        <v>46600</v>
      </c>
      <c r="E1555" s="79">
        <v>517</v>
      </c>
      <c r="F1555" s="79">
        <v>2339</v>
      </c>
      <c r="G1555" s="79">
        <v>1146200</v>
      </c>
      <c r="H1555" s="79" t="s">
        <v>1027</v>
      </c>
      <c r="I1555" s="79" t="s">
        <v>83</v>
      </c>
      <c r="J1555" s="79">
        <v>0</v>
      </c>
      <c r="K1555" s="79">
        <v>0</v>
      </c>
      <c r="L1555" s="79">
        <v>1</v>
      </c>
      <c r="M1555" s="34"/>
      <c r="N1555" s="35">
        <f t="shared" si="120"/>
        <v>89.116245903871018</v>
      </c>
      <c r="O1555" s="35">
        <f t="shared" si="121"/>
        <v>28513.949508464524</v>
      </c>
      <c r="P1555" s="35">
        <f t="shared" si="124"/>
        <v>55.449481208983556</v>
      </c>
      <c r="Q1555" s="35">
        <f t="shared" si="122"/>
        <v>24473.937745078027</v>
      </c>
      <c r="T1555" s="35"/>
    </row>
    <row r="1556" spans="1:20" x14ac:dyDescent="0.25">
      <c r="A1556" s="112" t="s">
        <v>137</v>
      </c>
      <c r="B1556" s="79">
        <v>9500</v>
      </c>
      <c r="C1556" s="86">
        <f t="shared" si="123"/>
        <v>49429.177718832892</v>
      </c>
      <c r="D1556" s="79">
        <v>58600</v>
      </c>
      <c r="E1556" s="79">
        <v>59</v>
      </c>
      <c r="F1556" s="79">
        <v>318</v>
      </c>
      <c r="G1556" s="79">
        <v>1148100</v>
      </c>
      <c r="H1556" s="79" t="s">
        <v>82</v>
      </c>
      <c r="I1556" s="79" t="s">
        <v>89</v>
      </c>
      <c r="J1556" s="79">
        <v>0</v>
      </c>
      <c r="K1556" s="79">
        <v>0</v>
      </c>
      <c r="L1556" s="79">
        <v>1</v>
      </c>
      <c r="M1556" s="34"/>
      <c r="N1556" s="35">
        <f t="shared" si="120"/>
        <v>100.76223947712148</v>
      </c>
      <c r="O1556" s="35">
        <f t="shared" si="121"/>
        <v>29911.468737254578</v>
      </c>
      <c r="P1556" s="35">
        <f t="shared" si="124"/>
        <v>62.695795225582451</v>
      </c>
      <c r="Q1556" s="35">
        <f t="shared" si="122"/>
        <v>25343.495427069895</v>
      </c>
      <c r="T1556" s="35"/>
    </row>
    <row r="1557" spans="1:20" x14ac:dyDescent="0.25">
      <c r="A1557" s="112" t="s">
        <v>138</v>
      </c>
      <c r="B1557" s="79">
        <v>20000</v>
      </c>
      <c r="C1557" s="86">
        <f t="shared" si="123"/>
        <v>30253.608247422679</v>
      </c>
      <c r="D1557" s="79">
        <v>40200</v>
      </c>
      <c r="E1557" s="79">
        <v>48</v>
      </c>
      <c r="F1557" s="79">
        <v>146</v>
      </c>
      <c r="G1557" s="79">
        <v>1157200</v>
      </c>
      <c r="H1557" s="79" t="s">
        <v>82</v>
      </c>
      <c r="I1557" s="79" t="s">
        <v>85</v>
      </c>
      <c r="J1557" s="79">
        <v>0</v>
      </c>
      <c r="K1557" s="79">
        <v>0</v>
      </c>
      <c r="L1557" s="79">
        <v>1</v>
      </c>
      <c r="M1557" s="34"/>
      <c r="N1557" s="35">
        <f t="shared" si="120"/>
        <v>212.13103047815048</v>
      </c>
      <c r="O1557" s="35">
        <f t="shared" si="121"/>
        <v>43275.723657378054</v>
      </c>
      <c r="P1557" s="35">
        <f t="shared" si="124"/>
        <v>131.99114784333148</v>
      </c>
      <c r="Q1557" s="35">
        <f t="shared" si="122"/>
        <v>33658.937741199778</v>
      </c>
      <c r="T1557" s="35"/>
    </row>
    <row r="1558" spans="1:20" x14ac:dyDescent="0.25">
      <c r="A1558" s="112" t="s">
        <v>139</v>
      </c>
      <c r="B1558" s="79">
        <v>13000</v>
      </c>
      <c r="C1558" s="86">
        <f t="shared" si="123"/>
        <v>38265.804066543438</v>
      </c>
      <c r="D1558" s="79">
        <v>43400</v>
      </c>
      <c r="E1558" s="79">
        <v>64</v>
      </c>
      <c r="F1558" s="79">
        <v>477</v>
      </c>
      <c r="G1558" s="79">
        <v>1162100</v>
      </c>
      <c r="H1558" s="79" t="s">
        <v>82</v>
      </c>
      <c r="I1558" s="79" t="s">
        <v>85</v>
      </c>
      <c r="J1558" s="79">
        <v>0</v>
      </c>
      <c r="K1558" s="79">
        <v>0</v>
      </c>
      <c r="L1558" s="79">
        <v>1</v>
      </c>
      <c r="M1558" s="34"/>
      <c r="N1558" s="35">
        <f t="shared" si="120"/>
        <v>137.88516981079781</v>
      </c>
      <c r="O1558" s="35">
        <f t="shared" si="121"/>
        <v>34366.220377295736</v>
      </c>
      <c r="P1558" s="35">
        <f t="shared" si="124"/>
        <v>85.794246098165473</v>
      </c>
      <c r="Q1558" s="35">
        <f t="shared" si="122"/>
        <v>28115.309531779858</v>
      </c>
      <c r="T1558" s="35"/>
    </row>
    <row r="1559" spans="1:20" x14ac:dyDescent="0.25">
      <c r="A1559" s="112" t="s">
        <v>982</v>
      </c>
      <c r="B1559" s="79">
        <v>18500</v>
      </c>
      <c r="C1559" s="86">
        <f t="shared" si="123"/>
        <v>58306.628895184134</v>
      </c>
      <c r="D1559" s="79">
        <v>64400</v>
      </c>
      <c r="E1559" s="79">
        <v>167</v>
      </c>
      <c r="F1559" s="79">
        <v>1598</v>
      </c>
      <c r="G1559" s="79">
        <v>1164900</v>
      </c>
      <c r="H1559" s="79" t="s">
        <v>268</v>
      </c>
      <c r="I1559" s="79" t="s">
        <v>83</v>
      </c>
      <c r="J1559" s="79">
        <v>0</v>
      </c>
      <c r="K1559" s="79">
        <v>0</v>
      </c>
      <c r="L1559" s="79">
        <v>1</v>
      </c>
      <c r="M1559" s="34"/>
      <c r="N1559" s="35">
        <f t="shared" si="120"/>
        <v>196.22120319228918</v>
      </c>
      <c r="O1559" s="35">
        <f t="shared" si="121"/>
        <v>41366.544383074703</v>
      </c>
      <c r="P1559" s="35">
        <f t="shared" si="124"/>
        <v>122.09181175508162</v>
      </c>
      <c r="Q1559" s="35">
        <f t="shared" si="122"/>
        <v>32471.017410609795</v>
      </c>
      <c r="T1559" s="35"/>
    </row>
    <row r="1560" spans="1:20" x14ac:dyDescent="0.25">
      <c r="A1560" s="112" t="s">
        <v>1755</v>
      </c>
      <c r="B1560" s="79">
        <v>5500</v>
      </c>
      <c r="C1560" s="86">
        <f t="shared" si="123"/>
        <v>33141.429562803605</v>
      </c>
      <c r="D1560" s="79">
        <v>36400</v>
      </c>
      <c r="E1560" s="79">
        <v>129</v>
      </c>
      <c r="F1560" s="79">
        <v>1312</v>
      </c>
      <c r="G1560" s="79">
        <v>1166700</v>
      </c>
      <c r="H1560" s="79" t="s">
        <v>1027</v>
      </c>
      <c r="I1560" s="79" t="s">
        <v>85</v>
      </c>
      <c r="J1560" s="79">
        <v>0</v>
      </c>
      <c r="K1560" s="79">
        <v>0</v>
      </c>
      <c r="L1560" s="79">
        <v>1</v>
      </c>
      <c r="M1560" s="34"/>
      <c r="N1560" s="35">
        <f t="shared" si="120"/>
        <v>58.336033381491376</v>
      </c>
      <c r="O1560" s="35">
        <f t="shared" si="121"/>
        <v>24820.324005778966</v>
      </c>
      <c r="P1560" s="35">
        <f t="shared" si="124"/>
        <v>36.297565656916156</v>
      </c>
      <c r="Q1560" s="35">
        <f t="shared" si="122"/>
        <v>22175.70787882994</v>
      </c>
      <c r="T1560" s="35"/>
    </row>
    <row r="1561" spans="1:20" x14ac:dyDescent="0.25">
      <c r="A1561" s="112" t="s">
        <v>983</v>
      </c>
      <c r="B1561" s="79">
        <v>14750</v>
      </c>
      <c r="C1561" s="86">
        <f t="shared" si="123"/>
        <v>28285.020242914979</v>
      </c>
      <c r="D1561" s="79">
        <v>32800</v>
      </c>
      <c r="E1561" s="79">
        <v>34</v>
      </c>
      <c r="F1561" s="79">
        <v>213</v>
      </c>
      <c r="G1561" s="79">
        <v>1167300</v>
      </c>
      <c r="H1561" s="79" t="s">
        <v>268</v>
      </c>
      <c r="I1561" s="79" t="s">
        <v>83</v>
      </c>
      <c r="J1561" s="79">
        <v>0</v>
      </c>
      <c r="K1561" s="79">
        <v>0</v>
      </c>
      <c r="L1561" s="79">
        <v>1</v>
      </c>
      <c r="M1561" s="34"/>
      <c r="N1561" s="35">
        <f t="shared" si="120"/>
        <v>156.44663497763597</v>
      </c>
      <c r="O1561" s="35">
        <f t="shared" si="121"/>
        <v>36593.596197316314</v>
      </c>
      <c r="P1561" s="35">
        <f t="shared" si="124"/>
        <v>97.343471534456967</v>
      </c>
      <c r="Q1561" s="35">
        <f t="shared" si="122"/>
        <v>29501.216584134836</v>
      </c>
      <c r="T1561" s="35"/>
    </row>
    <row r="1562" spans="1:20" x14ac:dyDescent="0.25">
      <c r="A1562" s="112" t="s">
        <v>3301</v>
      </c>
      <c r="B1562" s="79">
        <v>11549</v>
      </c>
      <c r="C1562" s="86">
        <f t="shared" si="123"/>
        <v>47657.015590200448</v>
      </c>
      <c r="D1562" s="79">
        <v>52000</v>
      </c>
      <c r="E1562" s="79">
        <v>75</v>
      </c>
      <c r="F1562" s="79">
        <v>823</v>
      </c>
      <c r="G1562" s="79">
        <v>1167800</v>
      </c>
      <c r="H1562" s="79" t="s">
        <v>1027</v>
      </c>
      <c r="I1562" s="79" t="s">
        <v>83</v>
      </c>
      <c r="J1562" s="79">
        <v>0</v>
      </c>
      <c r="K1562" s="79">
        <v>0</v>
      </c>
      <c r="L1562" s="79">
        <v>1</v>
      </c>
      <c r="M1562" s="34"/>
      <c r="N1562" s="35">
        <f t="shared" si="120"/>
        <v>122.49506354960799</v>
      </c>
      <c r="O1562" s="35">
        <f t="shared" si="121"/>
        <v>32519.407625952957</v>
      </c>
      <c r="P1562" s="35">
        <f t="shared" si="124"/>
        <v>76.218288322131755</v>
      </c>
      <c r="Q1562" s="35">
        <f t="shared" si="122"/>
        <v>26966.194598655813</v>
      </c>
      <c r="T1562" s="35"/>
    </row>
    <row r="1563" spans="1:20" x14ac:dyDescent="0.25">
      <c r="A1563" s="112" t="s">
        <v>140</v>
      </c>
      <c r="B1563" s="79">
        <v>6400</v>
      </c>
      <c r="C1563" s="86">
        <f t="shared" si="123"/>
        <v>20477.60736196319</v>
      </c>
      <c r="D1563" s="79">
        <v>27700</v>
      </c>
      <c r="E1563" s="79">
        <v>255</v>
      </c>
      <c r="F1563" s="79">
        <v>723</v>
      </c>
      <c r="G1563" s="79">
        <v>1170700</v>
      </c>
      <c r="H1563" s="79" t="s">
        <v>82</v>
      </c>
      <c r="I1563" s="79" t="s">
        <v>89</v>
      </c>
      <c r="J1563" s="79">
        <v>0</v>
      </c>
      <c r="K1563" s="79">
        <v>0</v>
      </c>
      <c r="L1563" s="79">
        <v>1</v>
      </c>
      <c r="M1563" s="34"/>
      <c r="N1563" s="35">
        <f t="shared" si="120"/>
        <v>67.881929753008151</v>
      </c>
      <c r="O1563" s="35">
        <f t="shared" si="121"/>
        <v>25965.831570360977</v>
      </c>
      <c r="P1563" s="35">
        <f t="shared" si="124"/>
        <v>42.237167309866074</v>
      </c>
      <c r="Q1563" s="35">
        <f t="shared" si="122"/>
        <v>22888.460077183929</v>
      </c>
      <c r="T1563" s="35"/>
    </row>
    <row r="1564" spans="1:20" x14ac:dyDescent="0.25">
      <c r="A1564" s="112" t="s">
        <v>1756</v>
      </c>
      <c r="B1564" s="79">
        <v>12500</v>
      </c>
      <c r="C1564" s="86">
        <f t="shared" si="123"/>
        <v>47515.283842794757</v>
      </c>
      <c r="D1564" s="79">
        <v>54000</v>
      </c>
      <c r="E1564" s="79">
        <v>165</v>
      </c>
      <c r="F1564" s="79">
        <v>1209</v>
      </c>
      <c r="G1564" s="79">
        <v>1171100</v>
      </c>
      <c r="H1564" s="79" t="s">
        <v>1027</v>
      </c>
      <c r="I1564" s="79" t="s">
        <v>83</v>
      </c>
      <c r="J1564" s="79">
        <v>0</v>
      </c>
      <c r="K1564" s="79">
        <v>0</v>
      </c>
      <c r="L1564" s="79">
        <v>1</v>
      </c>
      <c r="M1564" s="34"/>
      <c r="N1564" s="35">
        <f t="shared" si="120"/>
        <v>132.58189404884405</v>
      </c>
      <c r="O1564" s="35">
        <f t="shared" si="121"/>
        <v>33729.827285861284</v>
      </c>
      <c r="P1564" s="35">
        <f t="shared" si="124"/>
        <v>82.494467402082179</v>
      </c>
      <c r="Q1564" s="35">
        <f t="shared" si="122"/>
        <v>27719.33608824986</v>
      </c>
      <c r="T1564" s="35"/>
    </row>
    <row r="1565" spans="1:20" x14ac:dyDescent="0.25">
      <c r="A1565" s="112" t="s">
        <v>1757</v>
      </c>
      <c r="B1565" s="79">
        <v>3500</v>
      </c>
      <c r="C1565" s="86">
        <f t="shared" si="123"/>
        <v>28121.495327102803</v>
      </c>
      <c r="D1565" s="79">
        <v>34000</v>
      </c>
      <c r="E1565" s="79">
        <v>111</v>
      </c>
      <c r="F1565" s="79">
        <v>531</v>
      </c>
      <c r="G1565" s="79">
        <v>1172700</v>
      </c>
      <c r="H1565" s="79" t="s">
        <v>1027</v>
      </c>
      <c r="I1565" s="79" t="s">
        <v>85</v>
      </c>
      <c r="J1565" s="79">
        <v>0</v>
      </c>
      <c r="K1565" s="79">
        <v>0</v>
      </c>
      <c r="L1565" s="79">
        <v>1</v>
      </c>
      <c r="M1565" s="34"/>
      <c r="N1565" s="35">
        <f t="shared" si="120"/>
        <v>37.122930333676329</v>
      </c>
      <c r="O1565" s="35">
        <f t="shared" si="121"/>
        <v>22274.751640041159</v>
      </c>
      <c r="P1565" s="35">
        <f t="shared" si="124"/>
        <v>23.098450872583008</v>
      </c>
      <c r="Q1565" s="35">
        <f t="shared" si="122"/>
        <v>20591.81410470996</v>
      </c>
      <c r="T1565" s="35"/>
    </row>
    <row r="1566" spans="1:20" x14ac:dyDescent="0.25">
      <c r="A1566" s="112" t="s">
        <v>141</v>
      </c>
      <c r="B1566" s="79">
        <v>12000</v>
      </c>
      <c r="C1566" s="86">
        <f t="shared" si="123"/>
        <v>29220.930232558141</v>
      </c>
      <c r="D1566" s="79">
        <v>35900</v>
      </c>
      <c r="E1566" s="79">
        <v>104</v>
      </c>
      <c r="F1566" s="79">
        <v>455</v>
      </c>
      <c r="G1566" s="79">
        <v>1174500</v>
      </c>
      <c r="H1566" s="79" t="s">
        <v>82</v>
      </c>
      <c r="I1566" s="79" t="s">
        <v>85</v>
      </c>
      <c r="J1566" s="79">
        <v>0</v>
      </c>
      <c r="K1566" s="79">
        <v>0</v>
      </c>
      <c r="L1566" s="79">
        <v>1</v>
      </c>
      <c r="M1566" s="34"/>
      <c r="N1566" s="35">
        <f t="shared" si="120"/>
        <v>127.27861828689028</v>
      </c>
      <c r="O1566" s="35">
        <f t="shared" si="121"/>
        <v>33093.434194426838</v>
      </c>
      <c r="P1566" s="35">
        <f t="shared" si="124"/>
        <v>79.1946887059989</v>
      </c>
      <c r="Q1566" s="35">
        <f t="shared" si="122"/>
        <v>27323.362644719869</v>
      </c>
      <c r="T1566" s="35"/>
    </row>
    <row r="1567" spans="1:20" x14ac:dyDescent="0.25">
      <c r="A1567" s="112" t="s">
        <v>1758</v>
      </c>
      <c r="B1567" s="79">
        <v>5250</v>
      </c>
      <c r="C1567" s="86">
        <f t="shared" si="123"/>
        <v>28115.090213231273</v>
      </c>
      <c r="D1567" s="79">
        <v>33500</v>
      </c>
      <c r="E1567" s="79">
        <v>294</v>
      </c>
      <c r="F1567" s="79">
        <v>1535</v>
      </c>
      <c r="G1567" s="79">
        <v>1182400</v>
      </c>
      <c r="H1567" s="79" t="s">
        <v>1027</v>
      </c>
      <c r="I1567" s="79" t="s">
        <v>85</v>
      </c>
      <c r="J1567" s="79">
        <v>0</v>
      </c>
      <c r="K1567" s="79">
        <v>0</v>
      </c>
      <c r="L1567" s="79">
        <v>1</v>
      </c>
      <c r="M1567" s="34"/>
      <c r="N1567" s="35">
        <f t="shared" si="120"/>
        <v>55.684395500514498</v>
      </c>
      <c r="O1567" s="35">
        <f t="shared" si="121"/>
        <v>24502.12746006174</v>
      </c>
      <c r="P1567" s="35">
        <f t="shared" si="124"/>
        <v>34.647676308874509</v>
      </c>
      <c r="Q1567" s="35">
        <f t="shared" si="122"/>
        <v>21977.721157064942</v>
      </c>
      <c r="T1567" s="35"/>
    </row>
    <row r="1568" spans="1:20" x14ac:dyDescent="0.25">
      <c r="A1568" s="112" t="s">
        <v>984</v>
      </c>
      <c r="B1568" s="79">
        <v>5500</v>
      </c>
      <c r="C1568" s="86">
        <f t="shared" si="123"/>
        <v>24118.329466357307</v>
      </c>
      <c r="D1568" s="79">
        <v>29700</v>
      </c>
      <c r="E1568" s="79">
        <v>81</v>
      </c>
      <c r="F1568" s="79">
        <v>350</v>
      </c>
      <c r="G1568" s="79">
        <v>1185900</v>
      </c>
      <c r="H1568" s="79" t="s">
        <v>268</v>
      </c>
      <c r="I1568" s="79" t="s">
        <v>85</v>
      </c>
      <c r="J1568" s="79">
        <v>0</v>
      </c>
      <c r="K1568" s="79">
        <v>0</v>
      </c>
      <c r="L1568" s="79">
        <v>1</v>
      </c>
      <c r="M1568" s="34"/>
      <c r="N1568" s="35">
        <f t="shared" si="120"/>
        <v>58.336033381491376</v>
      </c>
      <c r="O1568" s="35">
        <f t="shared" si="121"/>
        <v>24820.324005778966</v>
      </c>
      <c r="P1568" s="35">
        <f t="shared" si="124"/>
        <v>36.297565656916156</v>
      </c>
      <c r="Q1568" s="35">
        <f t="shared" si="122"/>
        <v>22175.70787882994</v>
      </c>
      <c r="T1568" s="35"/>
    </row>
    <row r="1569" spans="1:20" x14ac:dyDescent="0.25">
      <c r="A1569" s="112" t="s">
        <v>142</v>
      </c>
      <c r="B1569" s="79">
        <v>7000</v>
      </c>
      <c r="C1569" s="86">
        <f t="shared" si="123"/>
        <v>13920</v>
      </c>
      <c r="D1569" s="79">
        <v>21600</v>
      </c>
      <c r="E1569" s="79">
        <v>80</v>
      </c>
      <c r="F1569" s="79">
        <v>145</v>
      </c>
      <c r="G1569" s="79">
        <v>1186500</v>
      </c>
      <c r="H1569" s="79" t="s">
        <v>82</v>
      </c>
      <c r="I1569" s="79" t="s">
        <v>89</v>
      </c>
      <c r="J1569" s="79">
        <v>0</v>
      </c>
      <c r="K1569" s="79">
        <v>0</v>
      </c>
      <c r="L1569" s="79">
        <v>1</v>
      </c>
      <c r="M1569" s="34"/>
      <c r="N1569" s="35">
        <f t="shared" si="120"/>
        <v>74.245860667352659</v>
      </c>
      <c r="O1569" s="35">
        <f t="shared" si="121"/>
        <v>26729.503280082317</v>
      </c>
      <c r="P1569" s="35">
        <f t="shared" si="124"/>
        <v>46.196901745166016</v>
      </c>
      <c r="Q1569" s="35">
        <f t="shared" si="122"/>
        <v>23363.62820941992</v>
      </c>
      <c r="T1569" s="35"/>
    </row>
    <row r="1570" spans="1:20" x14ac:dyDescent="0.25">
      <c r="A1570" s="112" t="s">
        <v>3302</v>
      </c>
      <c r="B1570" s="79">
        <v>5500</v>
      </c>
      <c r="C1570" s="86">
        <f t="shared" si="123"/>
        <v>10531.16883116883</v>
      </c>
      <c r="D1570" s="79">
        <v>15900</v>
      </c>
      <c r="E1570" s="79">
        <v>26</v>
      </c>
      <c r="F1570" s="79">
        <v>51</v>
      </c>
      <c r="G1570" s="79">
        <v>1191900</v>
      </c>
      <c r="H1570" s="79" t="s">
        <v>82</v>
      </c>
      <c r="I1570" s="79" t="s">
        <v>89</v>
      </c>
      <c r="J1570" s="79">
        <v>0</v>
      </c>
      <c r="K1570" s="79">
        <v>0</v>
      </c>
      <c r="L1570" s="79">
        <v>1</v>
      </c>
      <c r="M1570" s="34"/>
      <c r="N1570" s="35">
        <f t="shared" si="120"/>
        <v>58.336033381491376</v>
      </c>
      <c r="O1570" s="35">
        <f t="shared" si="121"/>
        <v>24820.324005778966</v>
      </c>
      <c r="P1570" s="35">
        <f t="shared" si="124"/>
        <v>36.297565656916156</v>
      </c>
      <c r="Q1570" s="35">
        <f t="shared" si="122"/>
        <v>22175.70787882994</v>
      </c>
      <c r="T1570" s="35"/>
    </row>
    <row r="1571" spans="1:20" x14ac:dyDescent="0.25">
      <c r="A1571" s="112" t="s">
        <v>985</v>
      </c>
      <c r="B1571" s="79">
        <v>3000</v>
      </c>
      <c r="C1571" s="86">
        <f t="shared" si="123"/>
        <v>15363.405940594059</v>
      </c>
      <c r="D1571" s="79">
        <v>22900</v>
      </c>
      <c r="E1571" s="79">
        <v>831</v>
      </c>
      <c r="F1571" s="79">
        <v>1694</v>
      </c>
      <c r="G1571" s="79">
        <v>1194100</v>
      </c>
      <c r="H1571" s="79" t="s">
        <v>268</v>
      </c>
      <c r="I1571" s="79" t="s">
        <v>83</v>
      </c>
      <c r="J1571" s="79">
        <v>0</v>
      </c>
      <c r="K1571" s="79">
        <v>0</v>
      </c>
      <c r="L1571" s="79">
        <v>1</v>
      </c>
      <c r="M1571" s="34"/>
      <c r="N1571" s="35">
        <f t="shared" si="120"/>
        <v>31.81965457172257</v>
      </c>
      <c r="O1571" s="35">
        <f t="shared" si="121"/>
        <v>21638.35854860671</v>
      </c>
      <c r="P1571" s="35">
        <f t="shared" si="124"/>
        <v>19.798672176499725</v>
      </c>
      <c r="Q1571" s="35">
        <f t="shared" si="122"/>
        <v>20195.840661179966</v>
      </c>
      <c r="T1571" s="35"/>
    </row>
    <row r="1572" spans="1:20" x14ac:dyDescent="0.25">
      <c r="A1572" s="112" t="s">
        <v>986</v>
      </c>
      <c r="B1572" s="79">
        <v>21500</v>
      </c>
      <c r="C1572" s="86">
        <f t="shared" si="123"/>
        <v>34042.474916387961</v>
      </c>
      <c r="D1572" s="79">
        <v>39300</v>
      </c>
      <c r="E1572" s="79">
        <v>40</v>
      </c>
      <c r="F1572" s="79">
        <v>259</v>
      </c>
      <c r="G1572" s="79">
        <v>1195000</v>
      </c>
      <c r="H1572" s="79" t="s">
        <v>268</v>
      </c>
      <c r="I1572" s="79" t="s">
        <v>83</v>
      </c>
      <c r="J1572" s="79">
        <v>0</v>
      </c>
      <c r="K1572" s="79">
        <v>0</v>
      </c>
      <c r="L1572" s="79">
        <v>1</v>
      </c>
      <c r="M1572" s="34"/>
      <c r="N1572" s="35">
        <f t="shared" si="120"/>
        <v>228.04085776401178</v>
      </c>
      <c r="O1572" s="35">
        <f t="shared" si="121"/>
        <v>45184.902931681412</v>
      </c>
      <c r="P1572" s="35">
        <f t="shared" si="124"/>
        <v>141.89048393158134</v>
      </c>
      <c r="Q1572" s="35">
        <f t="shared" si="122"/>
        <v>34846.858071789757</v>
      </c>
      <c r="T1572" s="35"/>
    </row>
    <row r="1573" spans="1:20" x14ac:dyDescent="0.25">
      <c r="A1573" s="112" t="s">
        <v>987</v>
      </c>
      <c r="B1573" s="79">
        <v>9500</v>
      </c>
      <c r="C1573" s="86">
        <f t="shared" si="123"/>
        <v>29819.07894736842</v>
      </c>
      <c r="D1573" s="79">
        <v>37000</v>
      </c>
      <c r="E1573" s="79">
        <v>59</v>
      </c>
      <c r="F1573" s="79">
        <v>245</v>
      </c>
      <c r="G1573" s="79">
        <v>1203100</v>
      </c>
      <c r="H1573" s="79" t="s">
        <v>268</v>
      </c>
      <c r="I1573" s="79" t="s">
        <v>83</v>
      </c>
      <c r="J1573" s="79">
        <v>0</v>
      </c>
      <c r="K1573" s="79">
        <v>0</v>
      </c>
      <c r="L1573" s="79">
        <v>1</v>
      </c>
      <c r="M1573" s="34"/>
      <c r="N1573" s="35">
        <f t="shared" si="120"/>
        <v>100.76223947712148</v>
      </c>
      <c r="O1573" s="35">
        <f t="shared" si="121"/>
        <v>29911.468737254578</v>
      </c>
      <c r="P1573" s="35">
        <f t="shared" si="124"/>
        <v>62.695795225582451</v>
      </c>
      <c r="Q1573" s="35">
        <f t="shared" si="122"/>
        <v>25343.495427069895</v>
      </c>
      <c r="T1573" s="35"/>
    </row>
    <row r="1574" spans="1:20" x14ac:dyDescent="0.25">
      <c r="A1574" s="112" t="s">
        <v>988</v>
      </c>
      <c r="B1574" s="79">
        <v>10875</v>
      </c>
      <c r="C1574" s="86">
        <f t="shared" si="123"/>
        <v>23533.75</v>
      </c>
      <c r="D1574" s="79">
        <v>28100</v>
      </c>
      <c r="E1574" s="79">
        <v>26</v>
      </c>
      <c r="F1574" s="79">
        <v>134</v>
      </c>
      <c r="G1574" s="79">
        <v>1205900</v>
      </c>
      <c r="H1574" s="79" t="s">
        <v>268</v>
      </c>
      <c r="I1574" s="79" t="s">
        <v>83</v>
      </c>
      <c r="J1574" s="79">
        <v>0</v>
      </c>
      <c r="K1574" s="79">
        <v>0</v>
      </c>
      <c r="L1574" s="79">
        <v>1</v>
      </c>
      <c r="M1574" s="34"/>
      <c r="N1574" s="35">
        <f t="shared" si="120"/>
        <v>115.34624782249431</v>
      </c>
      <c r="O1574" s="35">
        <f t="shared" si="121"/>
        <v>31661.549738699316</v>
      </c>
      <c r="P1574" s="35">
        <f t="shared" si="124"/>
        <v>71.770186639811499</v>
      </c>
      <c r="Q1574" s="35">
        <f t="shared" si="122"/>
        <v>26432.42239677738</v>
      </c>
      <c r="T1574" s="35"/>
    </row>
    <row r="1575" spans="1:20" x14ac:dyDescent="0.25">
      <c r="A1575" s="112" t="s">
        <v>143</v>
      </c>
      <c r="B1575" s="79">
        <v>13460</v>
      </c>
      <c r="C1575" s="86">
        <f t="shared" si="123"/>
        <v>28870.266040688577</v>
      </c>
      <c r="D1575" s="79">
        <v>34100</v>
      </c>
      <c r="E1575" s="79">
        <v>98</v>
      </c>
      <c r="F1575" s="79">
        <v>541</v>
      </c>
      <c r="G1575" s="79">
        <v>1208800</v>
      </c>
      <c r="H1575" s="79" t="s">
        <v>82</v>
      </c>
      <c r="I1575" s="79" t="s">
        <v>83</v>
      </c>
      <c r="J1575" s="79">
        <v>0</v>
      </c>
      <c r="K1575" s="79">
        <v>0</v>
      </c>
      <c r="L1575" s="79">
        <v>1</v>
      </c>
      <c r="M1575" s="34"/>
      <c r="N1575" s="35">
        <f t="shared" si="120"/>
        <v>142.76418351179527</v>
      </c>
      <c r="O1575" s="35">
        <f t="shared" si="121"/>
        <v>34951.702021415433</v>
      </c>
      <c r="P1575" s="35">
        <f t="shared" si="124"/>
        <v>88.830042498562094</v>
      </c>
      <c r="Q1575" s="35">
        <f t="shared" si="122"/>
        <v>28479.605099827451</v>
      </c>
      <c r="T1575" s="35"/>
    </row>
    <row r="1576" spans="1:20" x14ac:dyDescent="0.25">
      <c r="A1576" s="112" t="s">
        <v>1759</v>
      </c>
      <c r="B1576" s="79">
        <v>2000</v>
      </c>
      <c r="C1576" s="86">
        <f t="shared" si="123"/>
        <v>19951.183063511831</v>
      </c>
      <c r="D1576" s="79">
        <v>24800</v>
      </c>
      <c r="E1576" s="79">
        <v>157</v>
      </c>
      <c r="F1576" s="79">
        <v>646</v>
      </c>
      <c r="G1576" s="79">
        <v>1226000</v>
      </c>
      <c r="H1576" s="79" t="s">
        <v>1027</v>
      </c>
      <c r="I1576" s="79" t="s">
        <v>85</v>
      </c>
      <c r="J1576" s="79">
        <v>0</v>
      </c>
      <c r="K1576" s="79">
        <v>0</v>
      </c>
      <c r="L1576" s="79">
        <v>1</v>
      </c>
      <c r="M1576" s="34"/>
      <c r="N1576" s="35">
        <f t="shared" si="120"/>
        <v>21.213103047815046</v>
      </c>
      <c r="O1576" s="35">
        <f t="shared" si="121"/>
        <v>20365.572365737804</v>
      </c>
      <c r="P1576" s="35">
        <f t="shared" si="124"/>
        <v>13.199114784333149</v>
      </c>
      <c r="Q1576" s="35">
        <f t="shared" si="122"/>
        <v>19403.893774119977</v>
      </c>
      <c r="T1576" s="35"/>
    </row>
    <row r="1577" spans="1:20" x14ac:dyDescent="0.25">
      <c r="A1577" s="112" t="s">
        <v>3303</v>
      </c>
      <c r="B1577" s="79">
        <v>7500</v>
      </c>
      <c r="C1577" s="86">
        <f t="shared" si="123"/>
        <v>43440.471092077089</v>
      </c>
      <c r="D1577" s="79">
        <v>51100</v>
      </c>
      <c r="E1577" s="79">
        <v>70</v>
      </c>
      <c r="F1577" s="79">
        <v>397</v>
      </c>
      <c r="G1577" s="79">
        <v>1230000</v>
      </c>
      <c r="H1577" s="79" t="s">
        <v>268</v>
      </c>
      <c r="I1577" s="79" t="s">
        <v>83</v>
      </c>
      <c r="J1577" s="79">
        <v>0</v>
      </c>
      <c r="K1577" s="79">
        <v>0</v>
      </c>
      <c r="L1577" s="79">
        <v>1</v>
      </c>
      <c r="M1577" s="34"/>
      <c r="N1577" s="35">
        <f t="shared" si="120"/>
        <v>79.549136429306429</v>
      </c>
      <c r="O1577" s="35">
        <f t="shared" si="121"/>
        <v>27365.89637151677</v>
      </c>
      <c r="P1577" s="35">
        <f t="shared" si="124"/>
        <v>49.496680441249303</v>
      </c>
      <c r="Q1577" s="35">
        <f t="shared" si="122"/>
        <v>23759.601652949917</v>
      </c>
      <c r="T1577" s="35"/>
    </row>
    <row r="1578" spans="1:20" x14ac:dyDescent="0.25">
      <c r="A1578" s="112" t="s">
        <v>989</v>
      </c>
      <c r="B1578" s="79">
        <v>19000</v>
      </c>
      <c r="C1578" s="86">
        <f t="shared" si="123"/>
        <v>26947.36842105263</v>
      </c>
      <c r="D1578" s="79">
        <v>32000</v>
      </c>
      <c r="E1578" s="79">
        <v>57</v>
      </c>
      <c r="F1578" s="79">
        <v>304</v>
      </c>
      <c r="G1578" s="79">
        <v>1231500</v>
      </c>
      <c r="H1578" s="79" t="s">
        <v>268</v>
      </c>
      <c r="I1578" s="79" t="s">
        <v>83</v>
      </c>
      <c r="J1578" s="79">
        <v>0</v>
      </c>
      <c r="K1578" s="79">
        <v>0</v>
      </c>
      <c r="L1578" s="79">
        <v>1</v>
      </c>
      <c r="M1578" s="34"/>
      <c r="N1578" s="35">
        <f t="shared" si="120"/>
        <v>201.52447895424297</v>
      </c>
      <c r="O1578" s="35">
        <f t="shared" si="121"/>
        <v>42002.937474509155</v>
      </c>
      <c r="P1578" s="35">
        <f t="shared" si="124"/>
        <v>125.3915904511649</v>
      </c>
      <c r="Q1578" s="35">
        <f t="shared" si="122"/>
        <v>32866.990854139789</v>
      </c>
      <c r="T1578" s="35"/>
    </row>
    <row r="1579" spans="1:20" x14ac:dyDescent="0.25">
      <c r="A1579" s="112" t="s">
        <v>3304</v>
      </c>
      <c r="B1579" s="79">
        <v>9276</v>
      </c>
      <c r="C1579" s="86">
        <f t="shared" si="123"/>
        <v>28463.225806451614</v>
      </c>
      <c r="D1579" s="79">
        <v>34400</v>
      </c>
      <c r="E1579" s="79">
        <v>107</v>
      </c>
      <c r="F1579" s="79">
        <v>513</v>
      </c>
      <c r="G1579" s="79">
        <v>1234600</v>
      </c>
      <c r="H1579" s="79" t="s">
        <v>82</v>
      </c>
      <c r="I1579" s="79" t="s">
        <v>89</v>
      </c>
      <c r="J1579" s="79">
        <v>0</v>
      </c>
      <c r="K1579" s="79">
        <v>0</v>
      </c>
      <c r="L1579" s="79">
        <v>1</v>
      </c>
      <c r="M1579" s="34"/>
      <c r="N1579" s="35">
        <f t="shared" si="120"/>
        <v>98.386371935766192</v>
      </c>
      <c r="O1579" s="35">
        <f t="shared" si="121"/>
        <v>29626.364632291945</v>
      </c>
      <c r="P1579" s="35">
        <f t="shared" si="124"/>
        <v>61.217494369737139</v>
      </c>
      <c r="Q1579" s="35">
        <f t="shared" si="122"/>
        <v>25166.099324368457</v>
      </c>
      <c r="T1579" s="35"/>
    </row>
    <row r="1580" spans="1:20" x14ac:dyDescent="0.25">
      <c r="A1580" s="112" t="s">
        <v>990</v>
      </c>
      <c r="B1580" s="79">
        <v>12500</v>
      </c>
      <c r="C1580" s="86">
        <f t="shared" si="123"/>
        <v>113649.28909952607</v>
      </c>
      <c r="D1580" s="79">
        <v>119900</v>
      </c>
      <c r="E1580" s="79">
        <v>33</v>
      </c>
      <c r="F1580" s="79">
        <v>600</v>
      </c>
      <c r="G1580" s="79">
        <v>1239300</v>
      </c>
      <c r="H1580" s="79" t="s">
        <v>268</v>
      </c>
      <c r="I1580" s="79" t="s">
        <v>83</v>
      </c>
      <c r="J1580" s="79">
        <v>0</v>
      </c>
      <c r="K1580" s="79">
        <v>0</v>
      </c>
      <c r="L1580" s="79">
        <v>1</v>
      </c>
      <c r="M1580" s="34"/>
      <c r="N1580" s="35">
        <f t="shared" si="120"/>
        <v>132.58189404884405</v>
      </c>
      <c r="O1580" s="35">
        <f t="shared" si="121"/>
        <v>33729.827285861284</v>
      </c>
      <c r="P1580" s="35">
        <f t="shared" si="124"/>
        <v>82.494467402082179</v>
      </c>
      <c r="Q1580" s="35">
        <f t="shared" si="122"/>
        <v>27719.33608824986</v>
      </c>
      <c r="T1580" s="35"/>
    </row>
    <row r="1581" spans="1:20" x14ac:dyDescent="0.25">
      <c r="A1581" s="112" t="s">
        <v>1760</v>
      </c>
      <c r="B1581" s="79">
        <v>4875</v>
      </c>
      <c r="C1581" s="86">
        <f t="shared" si="123"/>
        <v>31751.487111698611</v>
      </c>
      <c r="D1581" s="79">
        <v>40000</v>
      </c>
      <c r="E1581" s="79">
        <v>312</v>
      </c>
      <c r="F1581" s="79">
        <v>1201</v>
      </c>
      <c r="G1581" s="79">
        <v>1245200</v>
      </c>
      <c r="H1581" s="79" t="s">
        <v>1027</v>
      </c>
      <c r="I1581" s="79" t="s">
        <v>85</v>
      </c>
      <c r="J1581" s="79">
        <v>0</v>
      </c>
      <c r="K1581" s="79">
        <v>0</v>
      </c>
      <c r="L1581" s="79">
        <v>1</v>
      </c>
      <c r="M1581" s="34"/>
      <c r="N1581" s="35">
        <f t="shared" si="120"/>
        <v>51.706938679049173</v>
      </c>
      <c r="O1581" s="35">
        <f t="shared" si="121"/>
        <v>24024.8326414859</v>
      </c>
      <c r="P1581" s="35">
        <f t="shared" si="124"/>
        <v>32.172842286812049</v>
      </c>
      <c r="Q1581" s="35">
        <f t="shared" si="122"/>
        <v>21680.741074417445</v>
      </c>
      <c r="T1581" s="35"/>
    </row>
    <row r="1582" spans="1:20" x14ac:dyDescent="0.25">
      <c r="A1582" s="112" t="s">
        <v>991</v>
      </c>
      <c r="B1582" s="79">
        <v>10450</v>
      </c>
      <c r="C1582" s="86">
        <f t="shared" si="123"/>
        <v>44401.975308641973</v>
      </c>
      <c r="D1582" s="79">
        <v>48800</v>
      </c>
      <c r="E1582" s="79">
        <v>73</v>
      </c>
      <c r="F1582" s="79">
        <v>737</v>
      </c>
      <c r="G1582" s="79">
        <v>1250000</v>
      </c>
      <c r="H1582" s="79" t="s">
        <v>268</v>
      </c>
      <c r="I1582" s="79" t="s">
        <v>83</v>
      </c>
      <c r="J1582" s="79">
        <v>0</v>
      </c>
      <c r="K1582" s="79">
        <v>0</v>
      </c>
      <c r="L1582" s="79">
        <v>1</v>
      </c>
      <c r="M1582" s="34"/>
      <c r="N1582" s="35">
        <f t="shared" si="120"/>
        <v>110.83846342483362</v>
      </c>
      <c r="O1582" s="35">
        <f t="shared" si="121"/>
        <v>31120.615610980036</v>
      </c>
      <c r="P1582" s="35">
        <f t="shared" si="124"/>
        <v>68.965374748140704</v>
      </c>
      <c r="Q1582" s="35">
        <f t="shared" si="122"/>
        <v>26095.844969776885</v>
      </c>
      <c r="T1582" s="35"/>
    </row>
    <row r="1583" spans="1:20" x14ac:dyDescent="0.25">
      <c r="A1583" s="112" t="s">
        <v>992</v>
      </c>
      <c r="B1583" s="79">
        <v>25125</v>
      </c>
      <c r="C1583" s="86">
        <f t="shared" si="123"/>
        <v>36362.528735632186</v>
      </c>
      <c r="D1583" s="79">
        <v>43100</v>
      </c>
      <c r="E1583" s="79">
        <v>68</v>
      </c>
      <c r="F1583" s="79">
        <v>367</v>
      </c>
      <c r="G1583" s="79">
        <v>1257400</v>
      </c>
      <c r="H1583" s="79" t="s">
        <v>268</v>
      </c>
      <c r="I1583" s="79" t="s">
        <v>83</v>
      </c>
      <c r="J1583" s="79">
        <v>0</v>
      </c>
      <c r="K1583" s="79">
        <v>0</v>
      </c>
      <c r="L1583" s="79">
        <v>1</v>
      </c>
      <c r="M1583" s="34"/>
      <c r="N1583" s="35">
        <f t="shared" si="120"/>
        <v>266.48960703817653</v>
      </c>
      <c r="O1583" s="35">
        <f t="shared" si="121"/>
        <v>49798.752844581184</v>
      </c>
      <c r="P1583" s="35">
        <f t="shared" si="124"/>
        <v>165.81387947818519</v>
      </c>
      <c r="Q1583" s="35">
        <f t="shared" si="122"/>
        <v>37717.665537382221</v>
      </c>
      <c r="T1583" s="35"/>
    </row>
    <row r="1584" spans="1:20" x14ac:dyDescent="0.25">
      <c r="A1584" s="112" t="s">
        <v>3305</v>
      </c>
      <c r="B1584" s="79">
        <v>9450.5</v>
      </c>
      <c r="C1584" s="86">
        <f t="shared" si="123"/>
        <v>18240</v>
      </c>
      <c r="D1584" s="79">
        <v>22800</v>
      </c>
      <c r="E1584" s="79">
        <v>26</v>
      </c>
      <c r="F1584" s="79">
        <v>104</v>
      </c>
      <c r="G1584" s="79">
        <v>1260500</v>
      </c>
      <c r="H1584" s="79" t="s">
        <v>82</v>
      </c>
      <c r="I1584" s="79" t="s">
        <v>89</v>
      </c>
      <c r="J1584" s="79">
        <v>0</v>
      </c>
      <c r="K1584" s="79">
        <v>0</v>
      </c>
      <c r="L1584" s="79">
        <v>1</v>
      </c>
      <c r="M1584" s="34"/>
      <c r="N1584" s="35">
        <f t="shared" si="120"/>
        <v>100.23721517668805</v>
      </c>
      <c r="O1584" s="35">
        <f t="shared" si="121"/>
        <v>29848.465821202568</v>
      </c>
      <c r="P1584" s="35">
        <f t="shared" si="124"/>
        <v>62.369117134670212</v>
      </c>
      <c r="Q1584" s="35">
        <f t="shared" si="122"/>
        <v>25304.294056160426</v>
      </c>
      <c r="T1584" s="35"/>
    </row>
    <row r="1585" spans="1:20" x14ac:dyDescent="0.25">
      <c r="A1585" s="112" t="s">
        <v>1761</v>
      </c>
      <c r="B1585" s="79">
        <v>6744</v>
      </c>
      <c r="C1585" s="86">
        <f t="shared" si="123"/>
        <v>29074.817518248175</v>
      </c>
      <c r="D1585" s="79">
        <v>33900</v>
      </c>
      <c r="E1585" s="79">
        <v>39</v>
      </c>
      <c r="F1585" s="79">
        <v>235</v>
      </c>
      <c r="G1585" s="79">
        <v>1265200</v>
      </c>
      <c r="H1585" s="79" t="s">
        <v>1027</v>
      </c>
      <c r="I1585" s="79" t="s">
        <v>89</v>
      </c>
      <c r="J1585" s="79">
        <v>0</v>
      </c>
      <c r="K1585" s="79">
        <v>0</v>
      </c>
      <c r="L1585" s="79">
        <v>1</v>
      </c>
      <c r="M1585" s="34"/>
      <c r="N1585" s="35">
        <f t="shared" si="120"/>
        <v>71.530583477232341</v>
      </c>
      <c r="O1585" s="35">
        <f t="shared" si="121"/>
        <v>26403.670017267883</v>
      </c>
      <c r="P1585" s="35">
        <f t="shared" si="124"/>
        <v>44.507415052771378</v>
      </c>
      <c r="Q1585" s="35">
        <f t="shared" si="122"/>
        <v>23160.889806332565</v>
      </c>
      <c r="T1585" s="35"/>
    </row>
    <row r="1586" spans="1:20" x14ac:dyDescent="0.25">
      <c r="A1586" s="112" t="s">
        <v>144</v>
      </c>
      <c r="B1586" s="79">
        <v>18416</v>
      </c>
      <c r="C1586" s="86">
        <f t="shared" si="123"/>
        <v>24284.976525821596</v>
      </c>
      <c r="D1586" s="79">
        <v>29900</v>
      </c>
      <c r="E1586" s="79">
        <v>120</v>
      </c>
      <c r="F1586" s="79">
        <v>519</v>
      </c>
      <c r="G1586" s="79">
        <v>1267000</v>
      </c>
      <c r="H1586" s="79" t="s">
        <v>82</v>
      </c>
      <c r="I1586" s="79" t="s">
        <v>85</v>
      </c>
      <c r="J1586" s="79">
        <v>0</v>
      </c>
      <c r="K1586" s="79">
        <v>0</v>
      </c>
      <c r="L1586" s="79">
        <v>1</v>
      </c>
      <c r="M1586" s="34"/>
      <c r="N1586" s="35">
        <f t="shared" si="120"/>
        <v>195.33025286428094</v>
      </c>
      <c r="O1586" s="35">
        <f t="shared" si="121"/>
        <v>41259.63034371371</v>
      </c>
      <c r="P1586" s="35">
        <f t="shared" si="124"/>
        <v>121.53744893413963</v>
      </c>
      <c r="Q1586" s="35">
        <f t="shared" si="122"/>
        <v>32404.493872096755</v>
      </c>
      <c r="T1586" s="35"/>
    </row>
    <row r="1587" spans="1:20" x14ac:dyDescent="0.25">
      <c r="A1587" s="112" t="s">
        <v>1762</v>
      </c>
      <c r="B1587" s="79">
        <v>5500</v>
      </c>
      <c r="C1587" s="86">
        <f t="shared" si="123"/>
        <v>24592.345276872966</v>
      </c>
      <c r="D1587" s="79">
        <v>30800</v>
      </c>
      <c r="E1587" s="79">
        <v>495</v>
      </c>
      <c r="F1587" s="79">
        <v>1961</v>
      </c>
      <c r="G1587" s="79">
        <v>1269300</v>
      </c>
      <c r="H1587" s="79" t="s">
        <v>1027</v>
      </c>
      <c r="I1587" s="79" t="s">
        <v>85</v>
      </c>
      <c r="J1587" s="79">
        <v>0</v>
      </c>
      <c r="K1587" s="79">
        <v>0</v>
      </c>
      <c r="L1587" s="79">
        <v>1</v>
      </c>
      <c r="M1587" s="34"/>
      <c r="N1587" s="35">
        <f t="shared" si="120"/>
        <v>58.336033381491376</v>
      </c>
      <c r="O1587" s="35">
        <f t="shared" si="121"/>
        <v>24820.324005778966</v>
      </c>
      <c r="P1587" s="35">
        <f t="shared" si="124"/>
        <v>36.297565656916156</v>
      </c>
      <c r="Q1587" s="35">
        <f t="shared" si="122"/>
        <v>22175.70787882994</v>
      </c>
      <c r="T1587" s="35"/>
    </row>
    <row r="1588" spans="1:20" x14ac:dyDescent="0.25">
      <c r="A1588" s="112" t="s">
        <v>1763</v>
      </c>
      <c r="B1588" s="79">
        <v>4500</v>
      </c>
      <c r="C1588" s="86">
        <f t="shared" si="123"/>
        <v>25869.23076923077</v>
      </c>
      <c r="D1588" s="79">
        <v>30400</v>
      </c>
      <c r="E1588" s="79">
        <v>186</v>
      </c>
      <c r="F1588" s="79">
        <v>1062</v>
      </c>
      <c r="G1588" s="79">
        <v>1281300</v>
      </c>
      <c r="H1588" s="79" t="s">
        <v>1027</v>
      </c>
      <c r="I1588" s="79" t="s">
        <v>85</v>
      </c>
      <c r="J1588" s="79">
        <v>0</v>
      </c>
      <c r="K1588" s="79">
        <v>0</v>
      </c>
      <c r="L1588" s="79">
        <v>1</v>
      </c>
      <c r="M1588" s="34"/>
      <c r="N1588" s="35">
        <f t="shared" si="120"/>
        <v>47.729481857583856</v>
      </c>
      <c r="O1588" s="35">
        <f t="shared" si="121"/>
        <v>23547.537822910061</v>
      </c>
      <c r="P1588" s="35">
        <f t="shared" si="124"/>
        <v>29.698008264749586</v>
      </c>
      <c r="Q1588" s="35">
        <f t="shared" si="122"/>
        <v>21383.760991769952</v>
      </c>
      <c r="T1588" s="35"/>
    </row>
    <row r="1589" spans="1:20" x14ac:dyDescent="0.25">
      <c r="A1589" s="112" t="s">
        <v>3306</v>
      </c>
      <c r="B1589" s="79">
        <v>6222</v>
      </c>
      <c r="C1589" s="86">
        <f t="shared" si="123"/>
        <v>16802.657807308969</v>
      </c>
      <c r="D1589" s="79">
        <v>23200</v>
      </c>
      <c r="E1589" s="79">
        <v>166</v>
      </c>
      <c r="F1589" s="79">
        <v>436</v>
      </c>
      <c r="G1589" s="79">
        <v>1292100</v>
      </c>
      <c r="H1589" s="79" t="s">
        <v>82</v>
      </c>
      <c r="I1589" s="79" t="s">
        <v>89</v>
      </c>
      <c r="J1589" s="79">
        <v>0</v>
      </c>
      <c r="K1589" s="79">
        <v>0</v>
      </c>
      <c r="L1589" s="79">
        <v>1</v>
      </c>
      <c r="M1589" s="34"/>
      <c r="N1589" s="35">
        <f t="shared" si="120"/>
        <v>65.99396358175261</v>
      </c>
      <c r="O1589" s="35">
        <f t="shared" si="121"/>
        <v>25739.275629810312</v>
      </c>
      <c r="P1589" s="35">
        <f t="shared" si="124"/>
        <v>41.062446094060427</v>
      </c>
      <c r="Q1589" s="35">
        <f t="shared" si="122"/>
        <v>22747.493531287251</v>
      </c>
      <c r="T1589" s="35"/>
    </row>
    <row r="1590" spans="1:20" x14ac:dyDescent="0.25">
      <c r="A1590" s="112" t="s">
        <v>145</v>
      </c>
      <c r="B1590" s="79">
        <v>3431</v>
      </c>
      <c r="C1590" s="86">
        <f t="shared" si="123"/>
        <v>15946.524064171123</v>
      </c>
      <c r="D1590" s="79">
        <v>21000</v>
      </c>
      <c r="E1590" s="79">
        <v>45</v>
      </c>
      <c r="F1590" s="79">
        <v>142</v>
      </c>
      <c r="G1590" s="79">
        <v>1292900</v>
      </c>
      <c r="H1590" s="79" t="s">
        <v>82</v>
      </c>
      <c r="I1590" s="79" t="s">
        <v>89</v>
      </c>
      <c r="J1590" s="79">
        <v>0</v>
      </c>
      <c r="K1590" s="79">
        <v>0</v>
      </c>
      <c r="L1590" s="79">
        <v>1</v>
      </c>
      <c r="M1590" s="34"/>
      <c r="N1590" s="35">
        <f t="shared" si="120"/>
        <v>36.391078278526713</v>
      </c>
      <c r="O1590" s="35">
        <f t="shared" si="121"/>
        <v>22186.929393423205</v>
      </c>
      <c r="P1590" s="35">
        <f t="shared" si="124"/>
        <v>22.643081412523514</v>
      </c>
      <c r="Q1590" s="35">
        <f t="shared" si="122"/>
        <v>20537.16976950282</v>
      </c>
      <c r="T1590" s="35"/>
    </row>
    <row r="1591" spans="1:20" x14ac:dyDescent="0.25">
      <c r="A1591" s="112" t="s">
        <v>146</v>
      </c>
      <c r="B1591" s="79">
        <v>9500</v>
      </c>
      <c r="C1591" s="86">
        <f t="shared" si="123"/>
        <v>13790.476190476191</v>
      </c>
      <c r="D1591" s="79">
        <v>18100</v>
      </c>
      <c r="E1591" s="79">
        <v>25</v>
      </c>
      <c r="F1591" s="79">
        <v>80</v>
      </c>
      <c r="G1591" s="79">
        <v>1293000</v>
      </c>
      <c r="H1591" s="79" t="s">
        <v>82</v>
      </c>
      <c r="I1591" s="79" t="s">
        <v>89</v>
      </c>
      <c r="J1591" s="79">
        <v>0</v>
      </c>
      <c r="K1591" s="79">
        <v>0</v>
      </c>
      <c r="L1591" s="79">
        <v>1</v>
      </c>
      <c r="M1591" s="34"/>
      <c r="N1591" s="35">
        <f t="shared" si="120"/>
        <v>100.76223947712148</v>
      </c>
      <c r="O1591" s="35">
        <f t="shared" si="121"/>
        <v>29911.468737254578</v>
      </c>
      <c r="P1591" s="35">
        <f t="shared" si="124"/>
        <v>62.695795225582451</v>
      </c>
      <c r="Q1591" s="35">
        <f t="shared" si="122"/>
        <v>25343.495427069895</v>
      </c>
      <c r="T1591" s="35"/>
    </row>
    <row r="1592" spans="1:20" x14ac:dyDescent="0.25">
      <c r="A1592" s="112" t="s">
        <v>1764</v>
      </c>
      <c r="B1592" s="79">
        <v>4250</v>
      </c>
      <c r="C1592" s="86">
        <f t="shared" si="123"/>
        <v>26305.468025949955</v>
      </c>
      <c r="D1592" s="79">
        <v>32700</v>
      </c>
      <c r="E1592" s="79">
        <v>633</v>
      </c>
      <c r="F1592" s="79">
        <v>2604</v>
      </c>
      <c r="G1592" s="79">
        <v>1295400</v>
      </c>
      <c r="H1592" s="79" t="s">
        <v>1027</v>
      </c>
      <c r="I1592" s="79" t="s">
        <v>85</v>
      </c>
      <c r="J1592" s="79">
        <v>0</v>
      </c>
      <c r="K1592" s="79">
        <v>0</v>
      </c>
      <c r="L1592" s="79">
        <v>1</v>
      </c>
      <c r="M1592" s="34"/>
      <c r="N1592" s="35">
        <f t="shared" si="120"/>
        <v>45.077843976606971</v>
      </c>
      <c r="O1592" s="35">
        <f t="shared" si="121"/>
        <v>23229.341277192834</v>
      </c>
      <c r="P1592" s="35">
        <f t="shared" si="124"/>
        <v>28.048118916707942</v>
      </c>
      <c r="Q1592" s="35">
        <f t="shared" si="122"/>
        <v>21185.774270004953</v>
      </c>
      <c r="T1592" s="35"/>
    </row>
    <row r="1593" spans="1:20" x14ac:dyDescent="0.25">
      <c r="A1593" s="112" t="s">
        <v>3307</v>
      </c>
      <c r="B1593" s="79">
        <v>9500</v>
      </c>
      <c r="C1593" s="86">
        <f t="shared" si="123"/>
        <v>17600</v>
      </c>
      <c r="D1593" s="79">
        <v>22000</v>
      </c>
      <c r="E1593" s="79">
        <v>25</v>
      </c>
      <c r="F1593" s="79">
        <v>100</v>
      </c>
      <c r="G1593" s="79">
        <v>1296800</v>
      </c>
      <c r="H1593" s="79" t="s">
        <v>82</v>
      </c>
      <c r="I1593" s="79" t="s">
        <v>85</v>
      </c>
      <c r="J1593" s="79">
        <v>0</v>
      </c>
      <c r="K1593" s="79">
        <v>0</v>
      </c>
      <c r="L1593" s="79">
        <v>1</v>
      </c>
      <c r="M1593" s="34"/>
      <c r="N1593" s="35">
        <f t="shared" si="120"/>
        <v>100.76223947712148</v>
      </c>
      <c r="O1593" s="35">
        <f t="shared" si="121"/>
        <v>29911.468737254578</v>
      </c>
      <c r="P1593" s="35">
        <f t="shared" si="124"/>
        <v>62.695795225582451</v>
      </c>
      <c r="Q1593" s="35">
        <f t="shared" si="122"/>
        <v>25343.495427069895</v>
      </c>
      <c r="T1593" s="35"/>
    </row>
    <row r="1594" spans="1:20" x14ac:dyDescent="0.25">
      <c r="A1594" s="112" t="s">
        <v>147</v>
      </c>
      <c r="B1594" s="79">
        <v>3384</v>
      </c>
      <c r="C1594" s="86">
        <f t="shared" si="123"/>
        <v>9680</v>
      </c>
      <c r="D1594" s="79">
        <v>15400</v>
      </c>
      <c r="E1594" s="79">
        <v>65</v>
      </c>
      <c r="F1594" s="79">
        <v>110</v>
      </c>
      <c r="G1594" s="79">
        <v>1298400</v>
      </c>
      <c r="H1594" s="79" t="s">
        <v>82</v>
      </c>
      <c r="I1594" s="79" t="s">
        <v>89</v>
      </c>
      <c r="J1594" s="79">
        <v>0</v>
      </c>
      <c r="K1594" s="79">
        <v>0</v>
      </c>
      <c r="L1594" s="79">
        <v>1</v>
      </c>
      <c r="M1594" s="34"/>
      <c r="N1594" s="35">
        <f t="shared" si="120"/>
        <v>35.892570356903065</v>
      </c>
      <c r="O1594" s="35">
        <f t="shared" si="121"/>
        <v>22127.108442828368</v>
      </c>
      <c r="P1594" s="35">
        <f t="shared" si="124"/>
        <v>22.332902215091686</v>
      </c>
      <c r="Q1594" s="35">
        <f t="shared" si="122"/>
        <v>20499.948265811003</v>
      </c>
      <c r="T1594" s="35"/>
    </row>
    <row r="1595" spans="1:20" x14ac:dyDescent="0.25">
      <c r="A1595" s="112" t="s">
        <v>993</v>
      </c>
      <c r="B1595" s="79">
        <v>13062.5</v>
      </c>
      <c r="C1595" s="86">
        <f t="shared" si="123"/>
        <v>45522.670807453418</v>
      </c>
      <c r="D1595" s="79">
        <v>53400</v>
      </c>
      <c r="E1595" s="79">
        <v>95</v>
      </c>
      <c r="F1595" s="79">
        <v>549</v>
      </c>
      <c r="G1595" s="79">
        <v>1302200</v>
      </c>
      <c r="H1595" s="79" t="s">
        <v>268</v>
      </c>
      <c r="I1595" s="79" t="s">
        <v>83</v>
      </c>
      <c r="J1595" s="79">
        <v>0</v>
      </c>
      <c r="K1595" s="79">
        <v>0</v>
      </c>
      <c r="L1595" s="79">
        <v>1</v>
      </c>
      <c r="M1595" s="34"/>
      <c r="N1595" s="35">
        <f t="shared" si="120"/>
        <v>138.54807928104205</v>
      </c>
      <c r="O1595" s="35">
        <f t="shared" si="121"/>
        <v>34445.769513725041</v>
      </c>
      <c r="P1595" s="35">
        <f t="shared" si="124"/>
        <v>86.206718435175873</v>
      </c>
      <c r="Q1595" s="35">
        <f t="shared" si="122"/>
        <v>28164.806212221105</v>
      </c>
      <c r="T1595" s="35"/>
    </row>
    <row r="1596" spans="1:20" x14ac:dyDescent="0.25">
      <c r="A1596" s="112" t="s">
        <v>994</v>
      </c>
      <c r="B1596" s="79">
        <v>4150</v>
      </c>
      <c r="C1596" s="86">
        <f t="shared" si="123"/>
        <v>27272.253680634203</v>
      </c>
      <c r="D1596" s="79">
        <v>33400</v>
      </c>
      <c r="E1596" s="79">
        <v>162</v>
      </c>
      <c r="F1596" s="79">
        <v>721</v>
      </c>
      <c r="G1596" s="79">
        <v>1302900</v>
      </c>
      <c r="H1596" s="79" t="s">
        <v>268</v>
      </c>
      <c r="I1596" s="79" t="s">
        <v>83</v>
      </c>
      <c r="J1596" s="79">
        <v>0</v>
      </c>
      <c r="K1596" s="79">
        <v>0</v>
      </c>
      <c r="L1596" s="79">
        <v>1</v>
      </c>
      <c r="M1596" s="34"/>
      <c r="N1596" s="35">
        <f t="shared" si="120"/>
        <v>44.01718882421622</v>
      </c>
      <c r="O1596" s="35">
        <f t="shared" si="121"/>
        <v>23102.062658905947</v>
      </c>
      <c r="P1596" s="35">
        <f t="shared" si="124"/>
        <v>27.388163177491283</v>
      </c>
      <c r="Q1596" s="35">
        <f t="shared" si="122"/>
        <v>21106.579581298953</v>
      </c>
      <c r="T1596" s="35"/>
    </row>
    <row r="1597" spans="1:20" x14ac:dyDescent="0.25">
      <c r="A1597" s="112" t="s">
        <v>995</v>
      </c>
      <c r="B1597" s="79">
        <v>10875</v>
      </c>
      <c r="C1597" s="86">
        <f t="shared" si="123"/>
        <v>27877.341389728095</v>
      </c>
      <c r="D1597" s="79">
        <v>33800</v>
      </c>
      <c r="E1597" s="79">
        <v>58</v>
      </c>
      <c r="F1597" s="79">
        <v>273</v>
      </c>
      <c r="G1597" s="79">
        <v>1320800</v>
      </c>
      <c r="H1597" s="79" t="s">
        <v>268</v>
      </c>
      <c r="I1597" s="79" t="s">
        <v>83</v>
      </c>
      <c r="J1597" s="79">
        <v>0</v>
      </c>
      <c r="K1597" s="79">
        <v>0</v>
      </c>
      <c r="L1597" s="79">
        <v>1</v>
      </c>
      <c r="M1597" s="34"/>
      <c r="N1597" s="35">
        <f t="shared" si="120"/>
        <v>115.34624782249431</v>
      </c>
      <c r="O1597" s="35">
        <f t="shared" si="121"/>
        <v>31661.549738699316</v>
      </c>
      <c r="P1597" s="35">
        <f t="shared" si="124"/>
        <v>71.770186639811499</v>
      </c>
      <c r="Q1597" s="35">
        <f t="shared" si="122"/>
        <v>26432.42239677738</v>
      </c>
      <c r="T1597" s="35"/>
    </row>
    <row r="1598" spans="1:20" x14ac:dyDescent="0.25">
      <c r="A1598" s="112" t="s">
        <v>1765</v>
      </c>
      <c r="B1598" s="79">
        <v>8670</v>
      </c>
      <c r="C1598" s="86">
        <f t="shared" si="123"/>
        <v>35762.337662337661</v>
      </c>
      <c r="D1598" s="79">
        <v>41100</v>
      </c>
      <c r="E1598" s="79">
        <v>60</v>
      </c>
      <c r="F1598" s="79">
        <v>402</v>
      </c>
      <c r="G1598" s="79">
        <v>1323100</v>
      </c>
      <c r="H1598" s="79" t="s">
        <v>1027</v>
      </c>
      <c r="I1598" s="79" t="s">
        <v>83</v>
      </c>
      <c r="J1598" s="79">
        <v>0</v>
      </c>
      <c r="K1598" s="79">
        <v>0</v>
      </c>
      <c r="L1598" s="79">
        <v>1</v>
      </c>
      <c r="M1598" s="34"/>
      <c r="N1598" s="35">
        <f t="shared" si="120"/>
        <v>91.95880171227823</v>
      </c>
      <c r="O1598" s="35">
        <f t="shared" si="121"/>
        <v>28855.056205473389</v>
      </c>
      <c r="P1598" s="35">
        <f t="shared" si="124"/>
        <v>57.218162590084198</v>
      </c>
      <c r="Q1598" s="35">
        <f t="shared" si="122"/>
        <v>24686.179510810103</v>
      </c>
      <c r="T1598" s="35"/>
    </row>
    <row r="1599" spans="1:20" x14ac:dyDescent="0.25">
      <c r="A1599" s="112" t="s">
        <v>148</v>
      </c>
      <c r="B1599" s="79">
        <v>14501</v>
      </c>
      <c r="C1599" s="86">
        <f t="shared" si="123"/>
        <v>25658.653846153848</v>
      </c>
      <c r="D1599" s="79">
        <v>31500</v>
      </c>
      <c r="E1599" s="79">
        <v>135</v>
      </c>
      <c r="F1599" s="79">
        <v>593</v>
      </c>
      <c r="G1599" s="79">
        <v>1326300</v>
      </c>
      <c r="H1599" s="79" t="s">
        <v>82</v>
      </c>
      <c r="I1599" s="79" t="s">
        <v>85</v>
      </c>
      <c r="J1599" s="79">
        <v>0</v>
      </c>
      <c r="K1599" s="79">
        <v>0</v>
      </c>
      <c r="L1599" s="79">
        <v>1</v>
      </c>
      <c r="M1599" s="34"/>
      <c r="N1599" s="35">
        <f t="shared" si="120"/>
        <v>153.80560364818299</v>
      </c>
      <c r="O1599" s="35">
        <f t="shared" si="121"/>
        <v>36276.672437781963</v>
      </c>
      <c r="P1599" s="35">
        <f t="shared" si="124"/>
        <v>95.700181743807491</v>
      </c>
      <c r="Q1599" s="35">
        <f t="shared" si="122"/>
        <v>29304.021809256898</v>
      </c>
      <c r="T1599" s="35"/>
    </row>
    <row r="1600" spans="1:20" x14ac:dyDescent="0.25">
      <c r="A1600" s="112" t="s">
        <v>149</v>
      </c>
      <c r="B1600" s="79">
        <v>3668</v>
      </c>
      <c r="C1600" s="86">
        <f t="shared" si="123"/>
        <v>17010</v>
      </c>
      <c r="D1600" s="79">
        <v>21600</v>
      </c>
      <c r="E1600" s="79">
        <v>34</v>
      </c>
      <c r="F1600" s="79">
        <v>126</v>
      </c>
      <c r="G1600" s="79">
        <v>2056500</v>
      </c>
      <c r="H1600" s="79" t="s">
        <v>82</v>
      </c>
      <c r="I1600" s="79" t="s">
        <v>89</v>
      </c>
      <c r="J1600" s="79">
        <v>0</v>
      </c>
      <c r="K1600" s="79">
        <v>0</v>
      </c>
      <c r="L1600" s="79">
        <v>1</v>
      </c>
      <c r="M1600" s="34"/>
      <c r="N1600" s="35">
        <f t="shared" si="120"/>
        <v>38.90483098969279</v>
      </c>
      <c r="O1600" s="35">
        <f t="shared" si="121"/>
        <v>22488.579718763136</v>
      </c>
      <c r="P1600" s="35">
        <f t="shared" si="124"/>
        <v>24.207176514466994</v>
      </c>
      <c r="Q1600" s="35">
        <f t="shared" si="122"/>
        <v>20724.86118173604</v>
      </c>
      <c r="T1600" s="35"/>
    </row>
    <row r="1601" spans="1:20" x14ac:dyDescent="0.25">
      <c r="A1601" s="112" t="s">
        <v>1766</v>
      </c>
      <c r="B1601" s="79">
        <v>4668</v>
      </c>
      <c r="C1601" s="86">
        <f t="shared" si="123"/>
        <v>25570.309278350516</v>
      </c>
      <c r="D1601" s="79">
        <v>36800</v>
      </c>
      <c r="E1601" s="79">
        <v>148</v>
      </c>
      <c r="F1601" s="79">
        <v>337</v>
      </c>
      <c r="G1601" s="79">
        <v>2063500</v>
      </c>
      <c r="H1601" s="79" t="s">
        <v>1027</v>
      </c>
      <c r="I1601" s="79" t="s">
        <v>85</v>
      </c>
      <c r="J1601" s="79">
        <v>0</v>
      </c>
      <c r="K1601" s="79">
        <v>0</v>
      </c>
      <c r="L1601" s="79">
        <v>1</v>
      </c>
      <c r="M1601" s="34"/>
      <c r="N1601" s="35">
        <f t="shared" si="120"/>
        <v>49.511382513600317</v>
      </c>
      <c r="O1601" s="35">
        <f t="shared" si="121"/>
        <v>23761.365901632038</v>
      </c>
      <c r="P1601" s="35">
        <f t="shared" si="124"/>
        <v>30.806733906633568</v>
      </c>
      <c r="Q1601" s="35">
        <f t="shared" si="122"/>
        <v>21516.808068796028</v>
      </c>
      <c r="T1601" s="35"/>
    </row>
    <row r="1602" spans="1:20" x14ac:dyDescent="0.25">
      <c r="A1602" s="112" t="s">
        <v>996</v>
      </c>
      <c r="B1602" s="79">
        <v>15750</v>
      </c>
      <c r="C1602" s="86">
        <f t="shared" si="123"/>
        <v>29080.665280665282</v>
      </c>
      <c r="D1602" s="79">
        <v>34200</v>
      </c>
      <c r="E1602" s="79">
        <v>72</v>
      </c>
      <c r="F1602" s="79">
        <v>409</v>
      </c>
      <c r="G1602" s="79">
        <v>2065300</v>
      </c>
      <c r="H1602" s="79" t="s">
        <v>268</v>
      </c>
      <c r="I1602" s="79" t="s">
        <v>83</v>
      </c>
      <c r="J1602" s="79">
        <v>0</v>
      </c>
      <c r="K1602" s="79">
        <v>0</v>
      </c>
      <c r="L1602" s="79">
        <v>1</v>
      </c>
      <c r="M1602" s="34"/>
      <c r="N1602" s="35">
        <f t="shared" si="120"/>
        <v>167.05318650154351</v>
      </c>
      <c r="O1602" s="35">
        <f t="shared" si="121"/>
        <v>37866.38238018522</v>
      </c>
      <c r="P1602" s="35">
        <f t="shared" si="124"/>
        <v>103.94302892662355</v>
      </c>
      <c r="Q1602" s="35">
        <f t="shared" si="122"/>
        <v>30293.163471194825</v>
      </c>
      <c r="T1602" s="35"/>
    </row>
    <row r="1603" spans="1:20" x14ac:dyDescent="0.25">
      <c r="A1603" s="112" t="s">
        <v>997</v>
      </c>
      <c r="B1603" s="79">
        <v>17000</v>
      </c>
      <c r="C1603" s="86">
        <f t="shared" si="123"/>
        <v>39401.481481481482</v>
      </c>
      <c r="D1603" s="79">
        <v>48800</v>
      </c>
      <c r="E1603" s="79">
        <v>312</v>
      </c>
      <c r="F1603" s="79">
        <v>1308</v>
      </c>
      <c r="G1603" s="79">
        <v>2066200</v>
      </c>
      <c r="H1603" s="79" t="s">
        <v>268</v>
      </c>
      <c r="I1603" s="79" t="s">
        <v>83</v>
      </c>
      <c r="J1603" s="79">
        <v>0</v>
      </c>
      <c r="K1603" s="79">
        <v>0</v>
      </c>
      <c r="L1603" s="79">
        <v>1</v>
      </c>
      <c r="M1603" s="34"/>
      <c r="N1603" s="35">
        <f t="shared" si="120"/>
        <v>180.31137590642788</v>
      </c>
      <c r="O1603" s="35">
        <f t="shared" si="121"/>
        <v>39457.365108771344</v>
      </c>
      <c r="P1603" s="35">
        <f t="shared" si="124"/>
        <v>112.19247566683177</v>
      </c>
      <c r="Q1603" s="35">
        <f t="shared" si="122"/>
        <v>31283.097080019812</v>
      </c>
      <c r="T1603" s="35"/>
    </row>
    <row r="1604" spans="1:20" x14ac:dyDescent="0.25">
      <c r="A1604" s="112" t="s">
        <v>998</v>
      </c>
      <c r="B1604" s="79">
        <v>14250</v>
      </c>
      <c r="C1604" s="86">
        <f t="shared" si="123"/>
        <v>35644</v>
      </c>
      <c r="D1604" s="79">
        <v>39900</v>
      </c>
      <c r="E1604" s="79">
        <v>40</v>
      </c>
      <c r="F1604" s="79">
        <v>335</v>
      </c>
      <c r="G1604" s="79">
        <v>2068200</v>
      </c>
      <c r="H1604" s="79" t="s">
        <v>268</v>
      </c>
      <c r="I1604" s="79" t="s">
        <v>83</v>
      </c>
      <c r="J1604" s="79">
        <v>0</v>
      </c>
      <c r="K1604" s="79">
        <v>0</v>
      </c>
      <c r="L1604" s="79">
        <v>1</v>
      </c>
      <c r="M1604" s="34"/>
      <c r="N1604" s="35">
        <f t="shared" si="120"/>
        <v>151.14335921568221</v>
      </c>
      <c r="O1604" s="35">
        <f t="shared" si="121"/>
        <v>35957.203105881868</v>
      </c>
      <c r="P1604" s="35">
        <f t="shared" si="124"/>
        <v>94.043692838373687</v>
      </c>
      <c r="Q1604" s="35">
        <f t="shared" si="122"/>
        <v>29105.243140604842</v>
      </c>
      <c r="T1604" s="35"/>
    </row>
    <row r="1605" spans="1:20" x14ac:dyDescent="0.25">
      <c r="A1605" s="112" t="s">
        <v>999</v>
      </c>
      <c r="B1605" s="79">
        <v>14750</v>
      </c>
      <c r="C1605" s="86">
        <f t="shared" si="123"/>
        <v>32186.4406779661</v>
      </c>
      <c r="D1605" s="79">
        <v>42200</v>
      </c>
      <c r="E1605" s="79">
        <v>28</v>
      </c>
      <c r="F1605" s="79">
        <v>90</v>
      </c>
      <c r="G1605" s="79">
        <v>2069000</v>
      </c>
      <c r="H1605" s="79" t="s">
        <v>268</v>
      </c>
      <c r="I1605" s="79" t="s">
        <v>83</v>
      </c>
      <c r="J1605" s="79">
        <v>0</v>
      </c>
      <c r="K1605" s="79">
        <v>0</v>
      </c>
      <c r="L1605" s="79">
        <v>1</v>
      </c>
      <c r="M1605" s="34"/>
      <c r="N1605" s="35">
        <f t="shared" si="120"/>
        <v>156.44663497763597</v>
      </c>
      <c r="O1605" s="35">
        <f t="shared" si="121"/>
        <v>36593.596197316314</v>
      </c>
      <c r="P1605" s="35">
        <f t="shared" si="124"/>
        <v>97.343471534456967</v>
      </c>
      <c r="Q1605" s="35">
        <f t="shared" si="122"/>
        <v>29501.216584134836</v>
      </c>
      <c r="T1605" s="35"/>
    </row>
    <row r="1606" spans="1:20" x14ac:dyDescent="0.25">
      <c r="A1606" s="112" t="s">
        <v>1000</v>
      </c>
      <c r="B1606" s="79">
        <v>15000</v>
      </c>
      <c r="C1606" s="86">
        <f t="shared" si="123"/>
        <v>41605.835962145109</v>
      </c>
      <c r="D1606" s="79">
        <v>47700</v>
      </c>
      <c r="E1606" s="79">
        <v>81</v>
      </c>
      <c r="F1606" s="79">
        <v>553</v>
      </c>
      <c r="G1606" s="79">
        <v>2070500</v>
      </c>
      <c r="H1606" s="79" t="s">
        <v>268</v>
      </c>
      <c r="I1606" s="79" t="s">
        <v>83</v>
      </c>
      <c r="J1606" s="79">
        <v>0</v>
      </c>
      <c r="K1606" s="79">
        <v>0</v>
      </c>
      <c r="L1606" s="79">
        <v>1</v>
      </c>
      <c r="M1606" s="34"/>
      <c r="N1606" s="35">
        <f t="shared" ref="N1606:N1669" si="125">-PMT($O$3/12,120,B1606)</f>
        <v>159.09827285861286</v>
      </c>
      <c r="O1606" s="35">
        <f t="shared" ref="O1606:O1669" si="126">N1606*12*10+$O$2</f>
        <v>36911.79274303354</v>
      </c>
      <c r="P1606" s="35">
        <f t="shared" si="124"/>
        <v>98.993360882498607</v>
      </c>
      <c r="Q1606" s="35">
        <f t="shared" ref="Q1606:Q1669" si="127">P1606*12*10+$O$2</f>
        <v>29699.203305899831</v>
      </c>
      <c r="T1606" s="35"/>
    </row>
    <row r="1607" spans="1:20" x14ac:dyDescent="0.25">
      <c r="A1607" s="112" t="s">
        <v>1767</v>
      </c>
      <c r="B1607" s="79">
        <v>3500</v>
      </c>
      <c r="C1607" s="86">
        <f t="shared" ref="C1607:C1670" si="128">D1607*F1607/SUM(E1607:F1607)</f>
        <v>26628.318584070796</v>
      </c>
      <c r="D1607" s="79">
        <v>35400</v>
      </c>
      <c r="E1607" s="79">
        <v>28</v>
      </c>
      <c r="F1607" s="79">
        <v>85</v>
      </c>
      <c r="G1607" s="79">
        <v>2073300</v>
      </c>
      <c r="H1607" s="79" t="s">
        <v>1027</v>
      </c>
      <c r="I1607" s="79" t="s">
        <v>89</v>
      </c>
      <c r="J1607" s="79">
        <v>0</v>
      </c>
      <c r="K1607" s="79">
        <v>0</v>
      </c>
      <c r="L1607" s="79">
        <v>1</v>
      </c>
      <c r="M1607" s="34"/>
      <c r="N1607" s="35">
        <f t="shared" si="125"/>
        <v>37.122930333676329</v>
      </c>
      <c r="O1607" s="35">
        <f t="shared" si="126"/>
        <v>22274.751640041159</v>
      </c>
      <c r="P1607" s="35">
        <f t="shared" ref="P1607:P1670" si="129">-PMT($O$3/12,240,B1607)</f>
        <v>23.098450872583008</v>
      </c>
      <c r="Q1607" s="35">
        <f t="shared" si="127"/>
        <v>20591.81410470996</v>
      </c>
      <c r="T1607" s="35"/>
    </row>
    <row r="1608" spans="1:20" x14ac:dyDescent="0.25">
      <c r="A1608" s="112" t="s">
        <v>1768</v>
      </c>
      <c r="B1608" s="79">
        <v>3500</v>
      </c>
      <c r="C1608" s="86">
        <f t="shared" si="128"/>
        <v>24299.234042553191</v>
      </c>
      <c r="D1608" s="79">
        <v>30800</v>
      </c>
      <c r="E1608" s="79">
        <v>248</v>
      </c>
      <c r="F1608" s="79">
        <v>927</v>
      </c>
      <c r="G1608" s="79">
        <v>2073900</v>
      </c>
      <c r="H1608" s="79" t="s">
        <v>1027</v>
      </c>
      <c r="I1608" s="79" t="s">
        <v>85</v>
      </c>
      <c r="J1608" s="79">
        <v>0</v>
      </c>
      <c r="K1608" s="79">
        <v>0</v>
      </c>
      <c r="L1608" s="79">
        <v>1</v>
      </c>
      <c r="M1608" s="34"/>
      <c r="N1608" s="35">
        <f t="shared" si="125"/>
        <v>37.122930333676329</v>
      </c>
      <c r="O1608" s="35">
        <f t="shared" si="126"/>
        <v>22274.751640041159</v>
      </c>
      <c r="P1608" s="35">
        <f t="shared" si="129"/>
        <v>23.098450872583008</v>
      </c>
      <c r="Q1608" s="35">
        <f t="shared" si="127"/>
        <v>20591.81410470996</v>
      </c>
      <c r="T1608" s="35"/>
    </row>
    <row r="1609" spans="1:20" x14ac:dyDescent="0.25">
      <c r="A1609" s="112" t="s">
        <v>1769</v>
      </c>
      <c r="B1609" s="79">
        <v>4175</v>
      </c>
      <c r="C1609" s="86">
        <f t="shared" si="128"/>
        <v>22487.068965517243</v>
      </c>
      <c r="D1609" s="79">
        <v>28200</v>
      </c>
      <c r="E1609" s="79">
        <v>47</v>
      </c>
      <c r="F1609" s="79">
        <v>185</v>
      </c>
      <c r="G1609" s="79">
        <v>2074400</v>
      </c>
      <c r="H1609" s="79" t="s">
        <v>1027</v>
      </c>
      <c r="I1609" s="79" t="s">
        <v>85</v>
      </c>
      <c r="J1609" s="79">
        <v>0</v>
      </c>
      <c r="K1609" s="79">
        <v>0</v>
      </c>
      <c r="L1609" s="79">
        <v>1</v>
      </c>
      <c r="M1609" s="34"/>
      <c r="N1609" s="35">
        <f t="shared" si="125"/>
        <v>44.282352612313915</v>
      </c>
      <c r="O1609" s="35">
        <f t="shared" si="126"/>
        <v>23133.882313477669</v>
      </c>
      <c r="P1609" s="35">
        <f t="shared" si="129"/>
        <v>27.553152112295447</v>
      </c>
      <c r="Q1609" s="35">
        <f t="shared" si="127"/>
        <v>21126.378253475454</v>
      </c>
      <c r="T1609" s="35"/>
    </row>
    <row r="1610" spans="1:20" x14ac:dyDescent="0.25">
      <c r="A1610" s="112" t="s">
        <v>1001</v>
      </c>
      <c r="B1610" s="79">
        <v>24250</v>
      </c>
      <c r="C1610" s="86">
        <f t="shared" si="128"/>
        <v>29983.783783783783</v>
      </c>
      <c r="D1610" s="79">
        <v>34400</v>
      </c>
      <c r="E1610" s="79">
        <v>38</v>
      </c>
      <c r="F1610" s="79">
        <v>258</v>
      </c>
      <c r="G1610" s="79">
        <v>2077100</v>
      </c>
      <c r="H1610" s="79" t="s">
        <v>268</v>
      </c>
      <c r="I1610" s="79" t="s">
        <v>83</v>
      </c>
      <c r="J1610" s="79">
        <v>0</v>
      </c>
      <c r="K1610" s="79">
        <v>0</v>
      </c>
      <c r="L1610" s="79">
        <v>1</v>
      </c>
      <c r="M1610" s="34"/>
      <c r="N1610" s="35">
        <f t="shared" si="125"/>
        <v>257.20887445475745</v>
      </c>
      <c r="O1610" s="35">
        <f t="shared" si="126"/>
        <v>48685.064934570895</v>
      </c>
      <c r="P1610" s="35">
        <f t="shared" si="129"/>
        <v>160.03926676003942</v>
      </c>
      <c r="Q1610" s="35">
        <f t="shared" si="127"/>
        <v>37024.712011204727</v>
      </c>
      <c r="T1610" s="35"/>
    </row>
    <row r="1611" spans="1:20" x14ac:dyDescent="0.25">
      <c r="A1611" s="112" t="s">
        <v>150</v>
      </c>
      <c r="B1611" s="79">
        <v>6222</v>
      </c>
      <c r="C1611" s="86">
        <f t="shared" si="128"/>
        <v>20364.919354838708</v>
      </c>
      <c r="D1611" s="79">
        <v>25900</v>
      </c>
      <c r="E1611" s="79">
        <v>53</v>
      </c>
      <c r="F1611" s="79">
        <v>195</v>
      </c>
      <c r="G1611" s="79">
        <v>2079400</v>
      </c>
      <c r="H1611" s="79" t="s">
        <v>82</v>
      </c>
      <c r="I1611" s="79" t="s">
        <v>89</v>
      </c>
      <c r="J1611" s="79">
        <v>0</v>
      </c>
      <c r="K1611" s="79">
        <v>0</v>
      </c>
      <c r="L1611" s="79">
        <v>1</v>
      </c>
      <c r="M1611" s="34"/>
      <c r="N1611" s="35">
        <f t="shared" si="125"/>
        <v>65.99396358175261</v>
      </c>
      <c r="O1611" s="35">
        <f t="shared" si="126"/>
        <v>25739.275629810312</v>
      </c>
      <c r="P1611" s="35">
        <f t="shared" si="129"/>
        <v>41.062446094060427</v>
      </c>
      <c r="Q1611" s="35">
        <f t="shared" si="127"/>
        <v>22747.493531287251</v>
      </c>
      <c r="T1611" s="35"/>
    </row>
    <row r="1612" spans="1:20" x14ac:dyDescent="0.25">
      <c r="A1612" s="112" t="s">
        <v>151</v>
      </c>
      <c r="B1612" s="79">
        <v>8354</v>
      </c>
      <c r="C1612" s="86">
        <f t="shared" si="128"/>
        <v>18799.516908212561</v>
      </c>
      <c r="D1612" s="79">
        <v>21500</v>
      </c>
      <c r="E1612" s="79">
        <v>26</v>
      </c>
      <c r="F1612" s="79">
        <v>181</v>
      </c>
      <c r="G1612" s="79">
        <v>2090300</v>
      </c>
      <c r="H1612" s="79" t="s">
        <v>82</v>
      </c>
      <c r="I1612" s="79" t="s">
        <v>85</v>
      </c>
      <c r="J1612" s="79">
        <v>0</v>
      </c>
      <c r="K1612" s="79">
        <v>0</v>
      </c>
      <c r="L1612" s="79">
        <v>1</v>
      </c>
      <c r="M1612" s="34"/>
      <c r="N1612" s="35">
        <f t="shared" si="125"/>
        <v>88.607131430723456</v>
      </c>
      <c r="O1612" s="35">
        <f t="shared" si="126"/>
        <v>28452.855771686813</v>
      </c>
      <c r="P1612" s="35">
        <f t="shared" si="129"/>
        <v>55.132702454159563</v>
      </c>
      <c r="Q1612" s="35">
        <f t="shared" si="127"/>
        <v>24435.924294499149</v>
      </c>
      <c r="T1612" s="35"/>
    </row>
    <row r="1613" spans="1:20" x14ac:dyDescent="0.25">
      <c r="A1613" s="112" t="s">
        <v>3308</v>
      </c>
      <c r="B1613" s="79">
        <v>7907</v>
      </c>
      <c r="C1613" s="86">
        <f t="shared" si="128"/>
        <v>19687.5</v>
      </c>
      <c r="D1613" s="79">
        <v>26100</v>
      </c>
      <c r="E1613" s="79">
        <v>57</v>
      </c>
      <c r="F1613" s="79">
        <v>175</v>
      </c>
      <c r="G1613" s="79">
        <v>2092200</v>
      </c>
      <c r="H1613" s="79" t="s">
        <v>82</v>
      </c>
      <c r="I1613" s="79" t="s">
        <v>89</v>
      </c>
      <c r="J1613" s="79">
        <v>0</v>
      </c>
      <c r="K1613" s="79">
        <v>0</v>
      </c>
      <c r="L1613" s="79">
        <v>1</v>
      </c>
      <c r="M1613" s="34"/>
      <c r="N1613" s="35">
        <f t="shared" si="125"/>
        <v>83.866002899536795</v>
      </c>
      <c r="O1613" s="35">
        <f t="shared" si="126"/>
        <v>27883.920347944415</v>
      </c>
      <c r="P1613" s="35">
        <f t="shared" si="129"/>
        <v>52.182700299861096</v>
      </c>
      <c r="Q1613" s="35">
        <f t="shared" si="127"/>
        <v>24081.924035983331</v>
      </c>
      <c r="T1613" s="35"/>
    </row>
    <row r="1614" spans="1:20" x14ac:dyDescent="0.25">
      <c r="A1614" s="112" t="s">
        <v>1770</v>
      </c>
      <c r="B1614" s="79">
        <v>3500</v>
      </c>
      <c r="C1614" s="86">
        <f t="shared" si="128"/>
        <v>27070.140845070422</v>
      </c>
      <c r="D1614" s="79">
        <v>31100</v>
      </c>
      <c r="E1614" s="79">
        <v>322</v>
      </c>
      <c r="F1614" s="79">
        <v>2163</v>
      </c>
      <c r="G1614" s="79">
        <v>2099500</v>
      </c>
      <c r="H1614" s="79" t="s">
        <v>1027</v>
      </c>
      <c r="I1614" s="79" t="s">
        <v>85</v>
      </c>
      <c r="J1614" s="79">
        <v>0</v>
      </c>
      <c r="K1614" s="79">
        <v>0</v>
      </c>
      <c r="L1614" s="79">
        <v>1</v>
      </c>
      <c r="M1614" s="34"/>
      <c r="N1614" s="35">
        <f t="shared" si="125"/>
        <v>37.122930333676329</v>
      </c>
      <c r="O1614" s="35">
        <f t="shared" si="126"/>
        <v>22274.751640041159</v>
      </c>
      <c r="P1614" s="35">
        <f t="shared" si="129"/>
        <v>23.098450872583008</v>
      </c>
      <c r="Q1614" s="35">
        <f t="shared" si="127"/>
        <v>20591.81410470996</v>
      </c>
      <c r="T1614" s="35"/>
    </row>
    <row r="1615" spans="1:20" x14ac:dyDescent="0.25">
      <c r="A1615" s="112" t="s">
        <v>1002</v>
      </c>
      <c r="B1615" s="79">
        <v>6333.5</v>
      </c>
      <c r="C1615" s="86">
        <f t="shared" si="128"/>
        <v>22229.922202274087</v>
      </c>
      <c r="D1615" s="79">
        <v>31400</v>
      </c>
      <c r="E1615" s="79">
        <v>488</v>
      </c>
      <c r="F1615" s="79">
        <v>1183</v>
      </c>
      <c r="G1615" s="79">
        <v>2100000</v>
      </c>
      <c r="H1615" s="79" t="s">
        <v>268</v>
      </c>
      <c r="I1615" s="79" t="s">
        <v>83</v>
      </c>
      <c r="J1615" s="79">
        <v>0</v>
      </c>
      <c r="K1615" s="79">
        <v>0</v>
      </c>
      <c r="L1615" s="79">
        <v>1</v>
      </c>
      <c r="M1615" s="34"/>
      <c r="N1615" s="35">
        <f t="shared" si="125"/>
        <v>67.176594076668309</v>
      </c>
      <c r="O1615" s="35">
        <f t="shared" si="126"/>
        <v>25881.191289200196</v>
      </c>
      <c r="P1615" s="35">
        <f t="shared" si="129"/>
        <v>41.798296743286997</v>
      </c>
      <c r="Q1615" s="35">
        <f t="shared" si="127"/>
        <v>22835.79560919444</v>
      </c>
      <c r="T1615" s="35"/>
    </row>
    <row r="1616" spans="1:20" x14ac:dyDescent="0.25">
      <c r="A1616" s="112" t="s">
        <v>152</v>
      </c>
      <c r="B1616" s="79">
        <v>7033</v>
      </c>
      <c r="C1616" s="86">
        <f t="shared" si="128"/>
        <v>26082</v>
      </c>
      <c r="D1616" s="79">
        <v>31500</v>
      </c>
      <c r="E1616" s="79">
        <v>43</v>
      </c>
      <c r="F1616" s="79">
        <v>207</v>
      </c>
      <c r="G1616" s="79">
        <v>2100300</v>
      </c>
      <c r="H1616" s="79" t="s">
        <v>82</v>
      </c>
      <c r="I1616" s="79" t="s">
        <v>89</v>
      </c>
      <c r="J1616" s="79">
        <v>0</v>
      </c>
      <c r="K1616" s="79">
        <v>0</v>
      </c>
      <c r="L1616" s="79">
        <v>1</v>
      </c>
      <c r="M1616" s="34"/>
      <c r="N1616" s="35">
        <f t="shared" si="125"/>
        <v>74.595876867641621</v>
      </c>
      <c r="O1616" s="35">
        <f t="shared" si="126"/>
        <v>26771.505224116994</v>
      </c>
      <c r="P1616" s="35">
        <f t="shared" si="129"/>
        <v>46.414687139107514</v>
      </c>
      <c r="Q1616" s="35">
        <f t="shared" si="127"/>
        <v>23389.762456692901</v>
      </c>
      <c r="T1616" s="35"/>
    </row>
    <row r="1617" spans="1:20" x14ac:dyDescent="0.25">
      <c r="A1617" s="112" t="s">
        <v>153</v>
      </c>
      <c r="B1617" s="79">
        <v>6150</v>
      </c>
      <c r="C1617" s="86">
        <f t="shared" si="128"/>
        <v>21278.195488721805</v>
      </c>
      <c r="D1617" s="79">
        <v>28300</v>
      </c>
      <c r="E1617" s="79">
        <v>33</v>
      </c>
      <c r="F1617" s="79">
        <v>100</v>
      </c>
      <c r="G1617" s="79">
        <v>2103700</v>
      </c>
      <c r="H1617" s="79" t="s">
        <v>82</v>
      </c>
      <c r="I1617" s="79" t="s">
        <v>89</v>
      </c>
      <c r="J1617" s="79">
        <v>0</v>
      </c>
      <c r="K1617" s="79">
        <v>0</v>
      </c>
      <c r="L1617" s="79">
        <v>1</v>
      </c>
      <c r="M1617" s="34"/>
      <c r="N1617" s="35">
        <f t="shared" si="125"/>
        <v>65.230291872031273</v>
      </c>
      <c r="O1617" s="35">
        <f t="shared" si="126"/>
        <v>25647.635024643751</v>
      </c>
      <c r="P1617" s="35">
        <f t="shared" si="129"/>
        <v>40.587277961824427</v>
      </c>
      <c r="Q1617" s="35">
        <f t="shared" si="127"/>
        <v>22690.47335541893</v>
      </c>
      <c r="T1617" s="35"/>
    </row>
    <row r="1618" spans="1:20" x14ac:dyDescent="0.25">
      <c r="A1618" s="112" t="s">
        <v>154</v>
      </c>
      <c r="B1618" s="79">
        <v>6333</v>
      </c>
      <c r="C1618" s="86">
        <f t="shared" si="128"/>
        <v>19613.023255813954</v>
      </c>
      <c r="D1618" s="79">
        <v>25100</v>
      </c>
      <c r="E1618" s="79">
        <v>47</v>
      </c>
      <c r="F1618" s="79">
        <v>168</v>
      </c>
      <c r="G1618" s="79">
        <v>2104400</v>
      </c>
      <c r="H1618" s="79" t="s">
        <v>82</v>
      </c>
      <c r="I1618" s="79" t="s">
        <v>89</v>
      </c>
      <c r="J1618" s="79">
        <v>0</v>
      </c>
      <c r="K1618" s="79">
        <v>0</v>
      </c>
      <c r="L1618" s="79">
        <v>1</v>
      </c>
      <c r="M1618" s="34"/>
      <c r="N1618" s="35">
        <f t="shared" si="125"/>
        <v>67.171290800906348</v>
      </c>
      <c r="O1618" s="35">
        <f t="shared" si="126"/>
        <v>25880.554896108762</v>
      </c>
      <c r="P1618" s="35">
        <f t="shared" si="129"/>
        <v>41.794996964590915</v>
      </c>
      <c r="Q1618" s="35">
        <f t="shared" si="127"/>
        <v>22835.39963575091</v>
      </c>
      <c r="T1618" s="35"/>
    </row>
    <row r="1619" spans="1:20" x14ac:dyDescent="0.25">
      <c r="A1619" s="112" t="s">
        <v>155</v>
      </c>
      <c r="B1619" s="79">
        <v>6334</v>
      </c>
      <c r="C1619" s="86">
        <f t="shared" si="128"/>
        <v>14051.412429378532</v>
      </c>
      <c r="D1619" s="79">
        <v>20900</v>
      </c>
      <c r="E1619" s="79">
        <v>58</v>
      </c>
      <c r="F1619" s="79">
        <v>119</v>
      </c>
      <c r="G1619" s="79">
        <v>2105900</v>
      </c>
      <c r="H1619" s="79" t="s">
        <v>82</v>
      </c>
      <c r="I1619" s="79" t="s">
        <v>89</v>
      </c>
      <c r="J1619" s="79">
        <v>0</v>
      </c>
      <c r="K1619" s="79">
        <v>0</v>
      </c>
      <c r="L1619" s="79">
        <v>1</v>
      </c>
      <c r="M1619" s="34"/>
      <c r="N1619" s="35">
        <f t="shared" si="125"/>
        <v>67.181897352430255</v>
      </c>
      <c r="O1619" s="35">
        <f t="shared" si="126"/>
        <v>25881.82768229163</v>
      </c>
      <c r="P1619" s="35">
        <f t="shared" si="129"/>
        <v>41.801596521983086</v>
      </c>
      <c r="Q1619" s="35">
        <f t="shared" si="127"/>
        <v>22836.19158263797</v>
      </c>
      <c r="T1619" s="35"/>
    </row>
    <row r="1620" spans="1:20" x14ac:dyDescent="0.25">
      <c r="A1620" s="112" t="s">
        <v>1003</v>
      </c>
      <c r="B1620" s="79">
        <v>4750</v>
      </c>
      <c r="C1620" s="86">
        <f t="shared" si="128"/>
        <v>22695.292766934559</v>
      </c>
      <c r="D1620" s="79">
        <v>32300</v>
      </c>
      <c r="E1620" s="79">
        <v>259</v>
      </c>
      <c r="F1620" s="79">
        <v>612</v>
      </c>
      <c r="G1620" s="79">
        <v>2106800</v>
      </c>
      <c r="H1620" s="79" t="s">
        <v>268</v>
      </c>
      <c r="I1620" s="79" t="s">
        <v>85</v>
      </c>
      <c r="J1620" s="79">
        <v>0</v>
      </c>
      <c r="K1620" s="79">
        <v>0</v>
      </c>
      <c r="L1620" s="79">
        <v>1</v>
      </c>
      <c r="M1620" s="34"/>
      <c r="N1620" s="35">
        <f t="shared" si="125"/>
        <v>50.381119738560741</v>
      </c>
      <c r="O1620" s="35">
        <f t="shared" si="126"/>
        <v>23865.734368627287</v>
      </c>
      <c r="P1620" s="35">
        <f t="shared" si="129"/>
        <v>31.347897612791225</v>
      </c>
      <c r="Q1620" s="35">
        <f t="shared" si="127"/>
        <v>21581.747713534947</v>
      </c>
      <c r="T1620" s="35"/>
    </row>
    <row r="1621" spans="1:20" x14ac:dyDescent="0.25">
      <c r="A1621" s="112" t="s">
        <v>1771</v>
      </c>
      <c r="B1621" s="79">
        <v>5109</v>
      </c>
      <c r="C1621" s="86">
        <f t="shared" si="128"/>
        <v>28517.47737556561</v>
      </c>
      <c r="D1621" s="79">
        <v>37100</v>
      </c>
      <c r="E1621" s="79">
        <v>409</v>
      </c>
      <c r="F1621" s="79">
        <v>1359</v>
      </c>
      <c r="G1621" s="79">
        <v>2107700</v>
      </c>
      <c r="H1621" s="79" t="s">
        <v>1027</v>
      </c>
      <c r="I1621" s="79" t="s">
        <v>85</v>
      </c>
      <c r="J1621" s="79">
        <v>0</v>
      </c>
      <c r="K1621" s="79">
        <v>0</v>
      </c>
      <c r="L1621" s="79">
        <v>1</v>
      </c>
      <c r="M1621" s="34"/>
      <c r="N1621" s="35">
        <f t="shared" si="125"/>
        <v>54.188871735643538</v>
      </c>
      <c r="O1621" s="35">
        <f t="shared" si="126"/>
        <v>24322.664608277224</v>
      </c>
      <c r="P1621" s="35">
        <f t="shared" si="129"/>
        <v>33.717138716579029</v>
      </c>
      <c r="Q1621" s="35">
        <f t="shared" si="127"/>
        <v>21866.056645989484</v>
      </c>
      <c r="T1621" s="35"/>
    </row>
    <row r="1622" spans="1:20" x14ac:dyDescent="0.25">
      <c r="A1622" s="112" t="s">
        <v>1772</v>
      </c>
      <c r="B1622" s="79">
        <v>3500</v>
      </c>
      <c r="C1622" s="86">
        <f t="shared" si="128"/>
        <v>23685.354691075514</v>
      </c>
      <c r="D1622" s="79">
        <v>32600</v>
      </c>
      <c r="E1622" s="79">
        <v>239</v>
      </c>
      <c r="F1622" s="79">
        <v>635</v>
      </c>
      <c r="G1622" s="79">
        <v>2111300</v>
      </c>
      <c r="H1622" s="79" t="s">
        <v>1027</v>
      </c>
      <c r="I1622" s="79" t="s">
        <v>85</v>
      </c>
      <c r="J1622" s="79">
        <v>0</v>
      </c>
      <c r="K1622" s="79">
        <v>0</v>
      </c>
      <c r="L1622" s="79">
        <v>1</v>
      </c>
      <c r="M1622" s="34"/>
      <c r="N1622" s="35">
        <f t="shared" si="125"/>
        <v>37.122930333676329</v>
      </c>
      <c r="O1622" s="35">
        <f t="shared" si="126"/>
        <v>22274.751640041159</v>
      </c>
      <c r="P1622" s="35">
        <f t="shared" si="129"/>
        <v>23.098450872583008</v>
      </c>
      <c r="Q1622" s="35">
        <f t="shared" si="127"/>
        <v>20591.81410470996</v>
      </c>
      <c r="T1622" s="35"/>
    </row>
    <row r="1623" spans="1:20" x14ac:dyDescent="0.25">
      <c r="A1623" s="112" t="s">
        <v>3309</v>
      </c>
      <c r="B1623" s="79">
        <v>9833</v>
      </c>
      <c r="C1623" s="86">
        <f t="shared" si="128"/>
        <v>21400</v>
      </c>
      <c r="D1623" s="79">
        <v>26400</v>
      </c>
      <c r="E1623" s="79">
        <v>25</v>
      </c>
      <c r="F1623" s="79">
        <v>107</v>
      </c>
      <c r="G1623" s="79">
        <v>2112700</v>
      </c>
      <c r="H1623" s="79" t="s">
        <v>82</v>
      </c>
      <c r="I1623" s="79" t="s">
        <v>89</v>
      </c>
      <c r="J1623" s="79">
        <v>0</v>
      </c>
      <c r="K1623" s="79">
        <v>0</v>
      </c>
      <c r="L1623" s="79">
        <v>1</v>
      </c>
      <c r="M1623" s="34"/>
      <c r="N1623" s="35">
        <f t="shared" si="125"/>
        <v>104.29422113458267</v>
      </c>
      <c r="O1623" s="35">
        <f t="shared" si="126"/>
        <v>30335.306536149918</v>
      </c>
      <c r="P1623" s="35">
        <f t="shared" si="129"/>
        <v>64.893447837173923</v>
      </c>
      <c r="Q1623" s="35">
        <f t="shared" si="127"/>
        <v>25607.213740460869</v>
      </c>
      <c r="T1623" s="35"/>
    </row>
    <row r="1624" spans="1:20" x14ac:dyDescent="0.25">
      <c r="A1624" s="112" t="s">
        <v>1004</v>
      </c>
      <c r="B1624" s="79">
        <v>12000</v>
      </c>
      <c r="C1624" s="86">
        <f t="shared" si="128"/>
        <v>34209.215017064846</v>
      </c>
      <c r="D1624" s="79">
        <v>38700</v>
      </c>
      <c r="E1624" s="79">
        <v>34</v>
      </c>
      <c r="F1624" s="79">
        <v>259</v>
      </c>
      <c r="G1624" s="79">
        <v>2114200</v>
      </c>
      <c r="H1624" s="79" t="s">
        <v>268</v>
      </c>
      <c r="I1624" s="79" t="s">
        <v>85</v>
      </c>
      <c r="J1624" s="79">
        <v>0</v>
      </c>
      <c r="K1624" s="79">
        <v>0</v>
      </c>
      <c r="L1624" s="79">
        <v>1</v>
      </c>
      <c r="M1624" s="34"/>
      <c r="N1624" s="35">
        <f t="shared" si="125"/>
        <v>127.27861828689028</v>
      </c>
      <c r="O1624" s="35">
        <f t="shared" si="126"/>
        <v>33093.434194426838</v>
      </c>
      <c r="P1624" s="35">
        <f t="shared" si="129"/>
        <v>79.1946887059989</v>
      </c>
      <c r="Q1624" s="35">
        <f t="shared" si="127"/>
        <v>27323.362644719869</v>
      </c>
      <c r="T1624" s="35"/>
    </row>
    <row r="1625" spans="1:20" x14ac:dyDescent="0.25">
      <c r="A1625" s="112" t="s">
        <v>156</v>
      </c>
      <c r="B1625" s="79">
        <v>9500</v>
      </c>
      <c r="C1625" s="86">
        <f t="shared" si="128"/>
        <v>31107.209136331192</v>
      </c>
      <c r="D1625" s="79">
        <v>37700</v>
      </c>
      <c r="E1625" s="79">
        <v>245</v>
      </c>
      <c r="F1625" s="79">
        <v>1156</v>
      </c>
      <c r="G1625" s="79">
        <v>2117100</v>
      </c>
      <c r="H1625" s="79" t="s">
        <v>82</v>
      </c>
      <c r="I1625" s="79" t="s">
        <v>83</v>
      </c>
      <c r="J1625" s="79">
        <v>0</v>
      </c>
      <c r="K1625" s="79">
        <v>0</v>
      </c>
      <c r="L1625" s="79">
        <v>1</v>
      </c>
      <c r="M1625" s="34"/>
      <c r="N1625" s="35">
        <f t="shared" si="125"/>
        <v>100.76223947712148</v>
      </c>
      <c r="O1625" s="35">
        <f t="shared" si="126"/>
        <v>29911.468737254578</v>
      </c>
      <c r="P1625" s="35">
        <f t="shared" si="129"/>
        <v>62.695795225582451</v>
      </c>
      <c r="Q1625" s="35">
        <f t="shared" si="127"/>
        <v>25343.495427069895</v>
      </c>
      <c r="T1625" s="35"/>
    </row>
    <row r="1626" spans="1:20" x14ac:dyDescent="0.25">
      <c r="A1626" s="112" t="s">
        <v>157</v>
      </c>
      <c r="B1626" s="79">
        <v>7916</v>
      </c>
      <c r="C1626" s="86">
        <f t="shared" si="128"/>
        <v>14770.454545454546</v>
      </c>
      <c r="D1626" s="79">
        <v>20100</v>
      </c>
      <c r="E1626" s="79">
        <v>35</v>
      </c>
      <c r="F1626" s="79">
        <v>97</v>
      </c>
      <c r="G1626" s="79">
        <v>2117800</v>
      </c>
      <c r="H1626" s="79" t="s">
        <v>82</v>
      </c>
      <c r="I1626" s="79" t="s">
        <v>89</v>
      </c>
      <c r="J1626" s="79">
        <v>0</v>
      </c>
      <c r="K1626" s="79">
        <v>0</v>
      </c>
      <c r="L1626" s="79">
        <v>1</v>
      </c>
      <c r="M1626" s="34"/>
      <c r="N1626" s="35">
        <f t="shared" si="125"/>
        <v>83.961461863251955</v>
      </c>
      <c r="O1626" s="35">
        <f t="shared" si="126"/>
        <v>27895.375423590234</v>
      </c>
      <c r="P1626" s="35">
        <f t="shared" si="129"/>
        <v>52.242096316390608</v>
      </c>
      <c r="Q1626" s="35">
        <f t="shared" si="127"/>
        <v>24089.051557966872</v>
      </c>
      <c r="T1626" s="35"/>
    </row>
    <row r="1627" spans="1:20" x14ac:dyDescent="0.25">
      <c r="A1627" s="112" t="s">
        <v>158</v>
      </c>
      <c r="B1627" s="79">
        <v>8028</v>
      </c>
      <c r="C1627" s="86">
        <f t="shared" si="128"/>
        <v>18093.333333333332</v>
      </c>
      <c r="D1627" s="79">
        <v>23600</v>
      </c>
      <c r="E1627" s="79">
        <v>28</v>
      </c>
      <c r="F1627" s="79">
        <v>92</v>
      </c>
      <c r="G1627" s="79">
        <v>2118000</v>
      </c>
      <c r="H1627" s="79" t="s">
        <v>82</v>
      </c>
      <c r="I1627" s="79" t="s">
        <v>89</v>
      </c>
      <c r="J1627" s="79">
        <v>0</v>
      </c>
      <c r="K1627" s="79">
        <v>0</v>
      </c>
      <c r="L1627" s="79">
        <v>1</v>
      </c>
      <c r="M1627" s="34"/>
      <c r="N1627" s="35">
        <f t="shared" si="125"/>
        <v>85.149395633929601</v>
      </c>
      <c r="O1627" s="35">
        <f t="shared" si="126"/>
        <v>28037.927476071553</v>
      </c>
      <c r="P1627" s="35">
        <f t="shared" si="129"/>
        <v>52.98124674431326</v>
      </c>
      <c r="Q1627" s="35">
        <f t="shared" si="127"/>
        <v>24177.749609317591</v>
      </c>
      <c r="T1627" s="35"/>
    </row>
    <row r="1628" spans="1:20" x14ac:dyDescent="0.25">
      <c r="A1628" s="112" t="s">
        <v>1773</v>
      </c>
      <c r="B1628" s="79">
        <v>4750</v>
      </c>
      <c r="C1628" s="86">
        <f t="shared" si="128"/>
        <v>32050</v>
      </c>
      <c r="D1628" s="79">
        <v>40600</v>
      </c>
      <c r="E1628" s="79">
        <v>171</v>
      </c>
      <c r="F1628" s="79">
        <v>641</v>
      </c>
      <c r="G1628" s="79">
        <v>2119100</v>
      </c>
      <c r="H1628" s="79" t="s">
        <v>1027</v>
      </c>
      <c r="I1628" s="79" t="s">
        <v>85</v>
      </c>
      <c r="J1628" s="79">
        <v>0</v>
      </c>
      <c r="K1628" s="79">
        <v>0</v>
      </c>
      <c r="L1628" s="79">
        <v>1</v>
      </c>
      <c r="M1628" s="34"/>
      <c r="N1628" s="35">
        <f t="shared" si="125"/>
        <v>50.381119738560741</v>
      </c>
      <c r="O1628" s="35">
        <f t="shared" si="126"/>
        <v>23865.734368627287</v>
      </c>
      <c r="P1628" s="35">
        <f t="shared" si="129"/>
        <v>31.347897612791225</v>
      </c>
      <c r="Q1628" s="35">
        <f t="shared" si="127"/>
        <v>21581.747713534947</v>
      </c>
      <c r="T1628" s="35"/>
    </row>
    <row r="1629" spans="1:20" x14ac:dyDescent="0.25">
      <c r="A1629" s="112" t="s">
        <v>159</v>
      </c>
      <c r="B1629" s="79">
        <v>6333</v>
      </c>
      <c r="C1629" s="86">
        <f t="shared" si="128"/>
        <v>27468.438538205981</v>
      </c>
      <c r="D1629" s="79">
        <v>31200</v>
      </c>
      <c r="E1629" s="79">
        <v>72</v>
      </c>
      <c r="F1629" s="79">
        <v>530</v>
      </c>
      <c r="G1629" s="79">
        <v>2123200</v>
      </c>
      <c r="H1629" s="79" t="s">
        <v>82</v>
      </c>
      <c r="I1629" s="79" t="s">
        <v>89</v>
      </c>
      <c r="J1629" s="79">
        <v>0</v>
      </c>
      <c r="K1629" s="79">
        <v>0</v>
      </c>
      <c r="L1629" s="79">
        <v>1</v>
      </c>
      <c r="M1629" s="34"/>
      <c r="N1629" s="35">
        <f t="shared" si="125"/>
        <v>67.171290800906348</v>
      </c>
      <c r="O1629" s="35">
        <f t="shared" si="126"/>
        <v>25880.554896108762</v>
      </c>
      <c r="P1629" s="35">
        <f t="shared" si="129"/>
        <v>41.794996964590915</v>
      </c>
      <c r="Q1629" s="35">
        <f t="shared" si="127"/>
        <v>22835.39963575091</v>
      </c>
      <c r="T1629" s="35"/>
    </row>
    <row r="1630" spans="1:20" x14ac:dyDescent="0.25">
      <c r="A1630" s="112" t="s">
        <v>160</v>
      </c>
      <c r="B1630" s="79">
        <v>5289</v>
      </c>
      <c r="C1630" s="86">
        <f t="shared" si="128"/>
        <v>17211.063829787236</v>
      </c>
      <c r="D1630" s="79">
        <v>21400</v>
      </c>
      <c r="E1630" s="79">
        <v>46</v>
      </c>
      <c r="F1630" s="79">
        <v>189</v>
      </c>
      <c r="G1630" s="79">
        <v>2124400</v>
      </c>
      <c r="H1630" s="79" t="s">
        <v>82</v>
      </c>
      <c r="I1630" s="79" t="s">
        <v>89</v>
      </c>
      <c r="J1630" s="79">
        <v>0</v>
      </c>
      <c r="K1630" s="79">
        <v>0</v>
      </c>
      <c r="L1630" s="79">
        <v>1</v>
      </c>
      <c r="M1630" s="34"/>
      <c r="N1630" s="35">
        <f t="shared" si="125"/>
        <v>56.098051009946893</v>
      </c>
      <c r="O1630" s="35">
        <f t="shared" si="126"/>
        <v>24551.766121193628</v>
      </c>
      <c r="P1630" s="35">
        <f t="shared" si="129"/>
        <v>34.905059047169004</v>
      </c>
      <c r="Q1630" s="35">
        <f t="shared" si="127"/>
        <v>22008.607085660282</v>
      </c>
      <c r="T1630" s="35"/>
    </row>
    <row r="1631" spans="1:20" x14ac:dyDescent="0.25">
      <c r="A1631" s="112" t="s">
        <v>161</v>
      </c>
      <c r="B1631" s="79">
        <v>6333</v>
      </c>
      <c r="C1631" s="86">
        <f t="shared" si="128"/>
        <v>16769.396551724138</v>
      </c>
      <c r="D1631" s="79">
        <v>25100</v>
      </c>
      <c r="E1631" s="79">
        <v>77</v>
      </c>
      <c r="F1631" s="79">
        <v>155</v>
      </c>
      <c r="G1631" s="79">
        <v>2125000</v>
      </c>
      <c r="H1631" s="79" t="s">
        <v>82</v>
      </c>
      <c r="I1631" s="79" t="s">
        <v>89</v>
      </c>
      <c r="J1631" s="79">
        <v>0</v>
      </c>
      <c r="K1631" s="79">
        <v>0</v>
      </c>
      <c r="L1631" s="79">
        <v>1</v>
      </c>
      <c r="M1631" s="34"/>
      <c r="N1631" s="35">
        <f t="shared" si="125"/>
        <v>67.171290800906348</v>
      </c>
      <c r="O1631" s="35">
        <f t="shared" si="126"/>
        <v>25880.554896108762</v>
      </c>
      <c r="P1631" s="35">
        <f t="shared" si="129"/>
        <v>41.794996964590915</v>
      </c>
      <c r="Q1631" s="35">
        <f t="shared" si="127"/>
        <v>22835.39963575091</v>
      </c>
      <c r="T1631" s="35"/>
    </row>
    <row r="1632" spans="1:20" x14ac:dyDescent="0.25">
      <c r="A1632" s="112" t="s">
        <v>1774</v>
      </c>
      <c r="B1632" s="79">
        <v>4825.5</v>
      </c>
      <c r="C1632" s="86">
        <f t="shared" si="128"/>
        <v>26498.657718120805</v>
      </c>
      <c r="D1632" s="79">
        <v>32100</v>
      </c>
      <c r="E1632" s="79">
        <v>26</v>
      </c>
      <c r="F1632" s="79">
        <v>123</v>
      </c>
      <c r="G1632" s="79">
        <v>2126300</v>
      </c>
      <c r="H1632" s="79" t="s">
        <v>1027</v>
      </c>
      <c r="I1632" s="79" t="s">
        <v>89</v>
      </c>
      <c r="J1632" s="79">
        <v>0</v>
      </c>
      <c r="K1632" s="79">
        <v>0</v>
      </c>
      <c r="L1632" s="79">
        <v>1</v>
      </c>
      <c r="M1632" s="34"/>
      <c r="N1632" s="35">
        <f t="shared" si="125"/>
        <v>51.181914378615751</v>
      </c>
      <c r="O1632" s="35">
        <f t="shared" si="126"/>
        <v>23961.82972543389</v>
      </c>
      <c r="P1632" s="35">
        <f t="shared" si="129"/>
        <v>31.846164195899803</v>
      </c>
      <c r="Q1632" s="35">
        <f t="shared" si="127"/>
        <v>21641.539703507977</v>
      </c>
      <c r="T1632" s="35"/>
    </row>
    <row r="1633" spans="1:20" x14ac:dyDescent="0.25">
      <c r="A1633" s="112" t="s">
        <v>162</v>
      </c>
      <c r="B1633" s="79">
        <v>10187.5</v>
      </c>
      <c r="C1633" s="86">
        <f t="shared" si="128"/>
        <v>33255.675675675673</v>
      </c>
      <c r="D1633" s="79">
        <v>37600</v>
      </c>
      <c r="E1633" s="79">
        <v>171</v>
      </c>
      <c r="F1633" s="79">
        <v>1309</v>
      </c>
      <c r="G1633" s="79">
        <v>2127400</v>
      </c>
      <c r="H1633" s="79" t="s">
        <v>82</v>
      </c>
      <c r="I1633" s="79" t="s">
        <v>85</v>
      </c>
      <c r="J1633" s="79">
        <v>0</v>
      </c>
      <c r="K1633" s="79">
        <v>0</v>
      </c>
      <c r="L1633" s="79">
        <v>1</v>
      </c>
      <c r="M1633" s="34"/>
      <c r="N1633" s="35">
        <f t="shared" si="125"/>
        <v>108.0542436498079</v>
      </c>
      <c r="O1633" s="35">
        <f t="shared" si="126"/>
        <v>30786.509237976948</v>
      </c>
      <c r="P1633" s="35">
        <f t="shared" si="129"/>
        <v>67.232990932696978</v>
      </c>
      <c r="Q1633" s="35">
        <f t="shared" si="127"/>
        <v>25887.958911923637</v>
      </c>
      <c r="T1633" s="35"/>
    </row>
    <row r="1634" spans="1:20" x14ac:dyDescent="0.25">
      <c r="A1634" s="112" t="s">
        <v>163</v>
      </c>
      <c r="B1634" s="79">
        <v>4943</v>
      </c>
      <c r="C1634" s="86">
        <f t="shared" si="128"/>
        <v>9515.1515151515159</v>
      </c>
      <c r="D1634" s="79">
        <v>15700</v>
      </c>
      <c r="E1634" s="79">
        <v>52</v>
      </c>
      <c r="F1634" s="79">
        <v>80</v>
      </c>
      <c r="G1634" s="79">
        <v>2128200</v>
      </c>
      <c r="H1634" s="79" t="s">
        <v>82</v>
      </c>
      <c r="I1634" s="79" t="s">
        <v>89</v>
      </c>
      <c r="J1634" s="79">
        <v>0</v>
      </c>
      <c r="K1634" s="79">
        <v>0</v>
      </c>
      <c r="L1634" s="79">
        <v>1</v>
      </c>
      <c r="M1634" s="34"/>
      <c r="N1634" s="35">
        <f t="shared" si="125"/>
        <v>52.428184182674883</v>
      </c>
      <c r="O1634" s="35">
        <f t="shared" si="126"/>
        <v>24111.382101920986</v>
      </c>
      <c r="P1634" s="35">
        <f t="shared" si="129"/>
        <v>32.621612189479379</v>
      </c>
      <c r="Q1634" s="35">
        <f t="shared" si="127"/>
        <v>21734.593462737525</v>
      </c>
      <c r="T1634" s="35"/>
    </row>
    <row r="1635" spans="1:20" x14ac:dyDescent="0.25">
      <c r="A1635" s="112" t="s">
        <v>164</v>
      </c>
      <c r="B1635" s="79">
        <v>12000</v>
      </c>
      <c r="C1635" s="86">
        <f t="shared" si="128"/>
        <v>37407.911392405062</v>
      </c>
      <c r="D1635" s="79">
        <v>43300</v>
      </c>
      <c r="E1635" s="79">
        <v>43</v>
      </c>
      <c r="F1635" s="79">
        <v>273</v>
      </c>
      <c r="G1635" s="79">
        <v>2129000</v>
      </c>
      <c r="H1635" s="79" t="s">
        <v>82</v>
      </c>
      <c r="I1635" s="79" t="s">
        <v>85</v>
      </c>
      <c r="J1635" s="79">
        <v>0</v>
      </c>
      <c r="K1635" s="79">
        <v>0</v>
      </c>
      <c r="L1635" s="79">
        <v>1</v>
      </c>
      <c r="M1635" s="34"/>
      <c r="N1635" s="35">
        <f t="shared" si="125"/>
        <v>127.27861828689028</v>
      </c>
      <c r="O1635" s="35">
        <f t="shared" si="126"/>
        <v>33093.434194426838</v>
      </c>
      <c r="P1635" s="35">
        <f t="shared" si="129"/>
        <v>79.1946887059989</v>
      </c>
      <c r="Q1635" s="35">
        <f t="shared" si="127"/>
        <v>27323.362644719869</v>
      </c>
      <c r="T1635" s="35"/>
    </row>
    <row r="1636" spans="1:20" x14ac:dyDescent="0.25">
      <c r="A1636" s="112" t="s">
        <v>165</v>
      </c>
      <c r="B1636" s="79">
        <v>9428</v>
      </c>
      <c r="C1636" s="86">
        <f t="shared" si="128"/>
        <v>24582.191780821919</v>
      </c>
      <c r="D1636" s="79">
        <v>29600</v>
      </c>
      <c r="E1636" s="79">
        <v>99</v>
      </c>
      <c r="F1636" s="79">
        <v>485</v>
      </c>
      <c r="G1636" s="79">
        <v>2132300</v>
      </c>
      <c r="H1636" s="79" t="s">
        <v>82</v>
      </c>
      <c r="I1636" s="79" t="s">
        <v>89</v>
      </c>
      <c r="J1636" s="79">
        <v>0</v>
      </c>
      <c r="K1636" s="79">
        <v>0</v>
      </c>
      <c r="L1636" s="79">
        <v>1</v>
      </c>
      <c r="M1636" s="34"/>
      <c r="N1636" s="35">
        <f t="shared" si="125"/>
        <v>99.998567767400132</v>
      </c>
      <c r="O1636" s="35">
        <f t="shared" si="126"/>
        <v>29819.828132088016</v>
      </c>
      <c r="P1636" s="35">
        <f t="shared" si="129"/>
        <v>62.220627093346465</v>
      </c>
      <c r="Q1636" s="35">
        <f t="shared" si="127"/>
        <v>25286.475251201577</v>
      </c>
      <c r="T1636" s="35"/>
    </row>
    <row r="1637" spans="1:20" x14ac:dyDescent="0.25">
      <c r="A1637" s="112" t="s">
        <v>166</v>
      </c>
      <c r="B1637" s="79">
        <v>4765</v>
      </c>
      <c r="C1637" s="86">
        <f t="shared" si="128"/>
        <v>14472.727272727272</v>
      </c>
      <c r="D1637" s="79">
        <v>19900</v>
      </c>
      <c r="E1637" s="79">
        <v>33</v>
      </c>
      <c r="F1637" s="79">
        <v>88</v>
      </c>
      <c r="G1637" s="79">
        <v>2139500</v>
      </c>
      <c r="H1637" s="79" t="s">
        <v>82</v>
      </c>
      <c r="I1637" s="79" t="s">
        <v>89</v>
      </c>
      <c r="J1637" s="79">
        <v>0</v>
      </c>
      <c r="K1637" s="79">
        <v>0</v>
      </c>
      <c r="L1637" s="79">
        <v>1</v>
      </c>
      <c r="M1637" s="34"/>
      <c r="N1637" s="35">
        <f t="shared" si="125"/>
        <v>50.540218011419348</v>
      </c>
      <c r="O1637" s="35">
        <f t="shared" si="126"/>
        <v>23884.826161370322</v>
      </c>
      <c r="P1637" s="35">
        <f t="shared" si="129"/>
        <v>31.446890973673725</v>
      </c>
      <c r="Q1637" s="35">
        <f t="shared" si="127"/>
        <v>21593.626916840847</v>
      </c>
      <c r="T1637" s="35"/>
    </row>
    <row r="1638" spans="1:20" x14ac:dyDescent="0.25">
      <c r="A1638" s="112" t="s">
        <v>167</v>
      </c>
      <c r="B1638" s="79">
        <v>13232.5</v>
      </c>
      <c r="C1638" s="86">
        <f t="shared" si="128"/>
        <v>25340.136054421768</v>
      </c>
      <c r="D1638" s="79">
        <v>29800</v>
      </c>
      <c r="E1638" s="79">
        <v>44</v>
      </c>
      <c r="F1638" s="79">
        <v>250</v>
      </c>
      <c r="G1638" s="79">
        <v>2144800</v>
      </c>
      <c r="H1638" s="79" t="s">
        <v>82</v>
      </c>
      <c r="I1638" s="79" t="s">
        <v>85</v>
      </c>
      <c r="J1638" s="79">
        <v>0</v>
      </c>
      <c r="K1638" s="79">
        <v>0</v>
      </c>
      <c r="L1638" s="79">
        <v>1</v>
      </c>
      <c r="M1638" s="34"/>
      <c r="N1638" s="35">
        <f t="shared" si="125"/>
        <v>140.35119304010632</v>
      </c>
      <c r="O1638" s="35">
        <f t="shared" si="126"/>
        <v>34662.143164812762</v>
      </c>
      <c r="P1638" s="35">
        <f t="shared" si="129"/>
        <v>87.328643191844193</v>
      </c>
      <c r="Q1638" s="35">
        <f t="shared" si="127"/>
        <v>28299.437183021302</v>
      </c>
      <c r="T1638" s="35"/>
    </row>
    <row r="1639" spans="1:20" x14ac:dyDescent="0.25">
      <c r="A1639" s="112" t="s">
        <v>1775</v>
      </c>
      <c r="B1639" s="79">
        <v>3500</v>
      </c>
      <c r="C1639" s="86">
        <f t="shared" si="128"/>
        <v>31412.344057780698</v>
      </c>
      <c r="D1639" s="79">
        <v>37000</v>
      </c>
      <c r="E1639" s="79">
        <v>230</v>
      </c>
      <c r="F1639" s="79">
        <v>1293</v>
      </c>
      <c r="G1639" s="79">
        <v>2144900</v>
      </c>
      <c r="H1639" s="79" t="s">
        <v>1027</v>
      </c>
      <c r="I1639" s="79" t="s">
        <v>85</v>
      </c>
      <c r="J1639" s="79">
        <v>0</v>
      </c>
      <c r="K1639" s="79">
        <v>0</v>
      </c>
      <c r="L1639" s="79">
        <v>1</v>
      </c>
      <c r="M1639" s="34"/>
      <c r="N1639" s="35">
        <f t="shared" si="125"/>
        <v>37.122930333676329</v>
      </c>
      <c r="O1639" s="35">
        <f t="shared" si="126"/>
        <v>22274.751640041159</v>
      </c>
      <c r="P1639" s="35">
        <f t="shared" si="129"/>
        <v>23.098450872583008</v>
      </c>
      <c r="Q1639" s="35">
        <f t="shared" si="127"/>
        <v>20591.81410470996</v>
      </c>
      <c r="T1639" s="35"/>
    </row>
    <row r="1640" spans="1:20" x14ac:dyDescent="0.25">
      <c r="A1640" s="112" t="s">
        <v>168</v>
      </c>
      <c r="B1640" s="79">
        <v>7307</v>
      </c>
      <c r="C1640" s="86">
        <f t="shared" si="128"/>
        <v>49587.190082644629</v>
      </c>
      <c r="D1640" s="79">
        <v>55300</v>
      </c>
      <c r="E1640" s="79">
        <v>25</v>
      </c>
      <c r="F1640" s="79">
        <v>217</v>
      </c>
      <c r="G1640" s="79">
        <v>2154000</v>
      </c>
      <c r="H1640" s="79" t="s">
        <v>82</v>
      </c>
      <c r="I1640" s="79" t="s">
        <v>89</v>
      </c>
      <c r="J1640" s="79">
        <v>0</v>
      </c>
      <c r="K1640" s="79">
        <v>0</v>
      </c>
      <c r="L1640" s="79">
        <v>1</v>
      </c>
      <c r="M1640" s="34"/>
      <c r="N1640" s="35">
        <f t="shared" si="125"/>
        <v>77.502071985192273</v>
      </c>
      <c r="O1640" s="35">
        <f t="shared" si="126"/>
        <v>27120.248638223071</v>
      </c>
      <c r="P1640" s="35">
        <f t="shared" si="129"/>
        <v>48.222965864561161</v>
      </c>
      <c r="Q1640" s="35">
        <f t="shared" si="127"/>
        <v>23606.75590374734</v>
      </c>
      <c r="T1640" s="35"/>
    </row>
    <row r="1641" spans="1:20" x14ac:dyDescent="0.25">
      <c r="A1641" s="112" t="s">
        <v>1776</v>
      </c>
      <c r="B1641" s="79">
        <v>4750</v>
      </c>
      <c r="C1641" s="86">
        <f t="shared" si="128"/>
        <v>26941.798941798941</v>
      </c>
      <c r="D1641" s="79">
        <v>33500</v>
      </c>
      <c r="E1641" s="79">
        <v>37</v>
      </c>
      <c r="F1641" s="79">
        <v>152</v>
      </c>
      <c r="G1641" s="79">
        <v>2156200</v>
      </c>
      <c r="H1641" s="79" t="s">
        <v>1027</v>
      </c>
      <c r="I1641" s="79" t="s">
        <v>89</v>
      </c>
      <c r="J1641" s="79">
        <v>0</v>
      </c>
      <c r="K1641" s="79">
        <v>0</v>
      </c>
      <c r="L1641" s="79">
        <v>1</v>
      </c>
      <c r="M1641" s="34"/>
      <c r="N1641" s="35">
        <f t="shared" si="125"/>
        <v>50.381119738560741</v>
      </c>
      <c r="O1641" s="35">
        <f t="shared" si="126"/>
        <v>23865.734368627287</v>
      </c>
      <c r="P1641" s="35">
        <f t="shared" si="129"/>
        <v>31.347897612791225</v>
      </c>
      <c r="Q1641" s="35">
        <f t="shared" si="127"/>
        <v>21581.747713534947</v>
      </c>
      <c r="T1641" s="35"/>
    </row>
    <row r="1642" spans="1:20" x14ac:dyDescent="0.25">
      <c r="A1642" s="112" t="s">
        <v>169</v>
      </c>
      <c r="B1642" s="79">
        <v>6334</v>
      </c>
      <c r="C1642" s="86">
        <f t="shared" si="128"/>
        <v>25608.724832214764</v>
      </c>
      <c r="D1642" s="79">
        <v>32200</v>
      </c>
      <c r="E1642" s="79">
        <v>122</v>
      </c>
      <c r="F1642" s="79">
        <v>474</v>
      </c>
      <c r="G1642" s="79">
        <v>2161800</v>
      </c>
      <c r="H1642" s="79" t="s">
        <v>82</v>
      </c>
      <c r="I1642" s="79" t="s">
        <v>83</v>
      </c>
      <c r="J1642" s="79">
        <v>0</v>
      </c>
      <c r="K1642" s="79">
        <v>0</v>
      </c>
      <c r="L1642" s="79">
        <v>1</v>
      </c>
      <c r="M1642" s="34"/>
      <c r="N1642" s="35">
        <f t="shared" si="125"/>
        <v>67.181897352430255</v>
      </c>
      <c r="O1642" s="35">
        <f t="shared" si="126"/>
        <v>25881.82768229163</v>
      </c>
      <c r="P1642" s="35">
        <f t="shared" si="129"/>
        <v>41.801596521983086</v>
      </c>
      <c r="Q1642" s="35">
        <f t="shared" si="127"/>
        <v>22836.19158263797</v>
      </c>
      <c r="T1642" s="35"/>
    </row>
    <row r="1643" spans="1:20" x14ac:dyDescent="0.25">
      <c r="A1643" s="112" t="s">
        <v>170</v>
      </c>
      <c r="B1643" s="79">
        <v>7967</v>
      </c>
      <c r="C1643" s="86">
        <f t="shared" si="128"/>
        <v>27909.533898305086</v>
      </c>
      <c r="D1643" s="79">
        <v>36900</v>
      </c>
      <c r="E1643" s="79">
        <v>115</v>
      </c>
      <c r="F1643" s="79">
        <v>357</v>
      </c>
      <c r="G1643" s="79">
        <v>2163400</v>
      </c>
      <c r="H1643" s="79" t="s">
        <v>82</v>
      </c>
      <c r="I1643" s="79" t="s">
        <v>85</v>
      </c>
      <c r="J1643" s="79">
        <v>0</v>
      </c>
      <c r="K1643" s="79">
        <v>0</v>
      </c>
      <c r="L1643" s="79">
        <v>1</v>
      </c>
      <c r="M1643" s="34"/>
      <c r="N1643" s="35">
        <f t="shared" si="125"/>
        <v>84.502395990971252</v>
      </c>
      <c r="O1643" s="35">
        <f t="shared" si="126"/>
        <v>27960.28751891655</v>
      </c>
      <c r="P1643" s="35">
        <f t="shared" si="129"/>
        <v>52.578673743391093</v>
      </c>
      <c r="Q1643" s="35">
        <f t="shared" si="127"/>
        <v>24129.440849206931</v>
      </c>
      <c r="T1643" s="35"/>
    </row>
    <row r="1644" spans="1:20" x14ac:dyDescent="0.25">
      <c r="A1644" s="112" t="s">
        <v>1005</v>
      </c>
      <c r="B1644" s="79">
        <v>4500</v>
      </c>
      <c r="C1644" s="86">
        <f t="shared" si="128"/>
        <v>13224.252223120453</v>
      </c>
      <c r="D1644" s="79">
        <v>21300</v>
      </c>
      <c r="E1644" s="79">
        <v>469</v>
      </c>
      <c r="F1644" s="79">
        <v>768</v>
      </c>
      <c r="G1644" s="79">
        <v>2165100</v>
      </c>
      <c r="H1644" s="79" t="s">
        <v>268</v>
      </c>
      <c r="I1644" s="79" t="s">
        <v>83</v>
      </c>
      <c r="J1644" s="79">
        <v>0</v>
      </c>
      <c r="K1644" s="79">
        <v>0</v>
      </c>
      <c r="L1644" s="79">
        <v>1</v>
      </c>
      <c r="M1644" s="34"/>
      <c r="N1644" s="35">
        <f t="shared" si="125"/>
        <v>47.729481857583856</v>
      </c>
      <c r="O1644" s="35">
        <f t="shared" si="126"/>
        <v>23547.537822910061</v>
      </c>
      <c r="P1644" s="35">
        <f t="shared" si="129"/>
        <v>29.698008264749586</v>
      </c>
      <c r="Q1644" s="35">
        <f t="shared" si="127"/>
        <v>21383.760991769952</v>
      </c>
      <c r="T1644" s="35"/>
    </row>
    <row r="1645" spans="1:20" x14ac:dyDescent="0.25">
      <c r="A1645" s="112" t="s">
        <v>1777</v>
      </c>
      <c r="B1645" s="79">
        <v>2250</v>
      </c>
      <c r="C1645" s="86">
        <f t="shared" si="128"/>
        <v>21277.027027027027</v>
      </c>
      <c r="D1645" s="79">
        <v>28200</v>
      </c>
      <c r="E1645" s="79">
        <v>327</v>
      </c>
      <c r="F1645" s="79">
        <v>1005</v>
      </c>
      <c r="G1645" s="79">
        <v>2166100</v>
      </c>
      <c r="H1645" s="79" t="s">
        <v>1027</v>
      </c>
      <c r="I1645" s="79" t="s">
        <v>85</v>
      </c>
      <c r="J1645" s="79">
        <v>0</v>
      </c>
      <c r="K1645" s="79">
        <v>0</v>
      </c>
      <c r="L1645" s="79">
        <v>1</v>
      </c>
      <c r="M1645" s="34"/>
      <c r="N1645" s="35">
        <f t="shared" si="125"/>
        <v>23.864740928791928</v>
      </c>
      <c r="O1645" s="35">
        <f t="shared" si="126"/>
        <v>20683.76891145503</v>
      </c>
      <c r="P1645" s="35">
        <f t="shared" si="129"/>
        <v>14.849004132374793</v>
      </c>
      <c r="Q1645" s="35">
        <f t="shared" si="127"/>
        <v>19601.880495884976</v>
      </c>
      <c r="T1645" s="35"/>
    </row>
    <row r="1646" spans="1:20" x14ac:dyDescent="0.25">
      <c r="A1646" s="112" t="s">
        <v>3310</v>
      </c>
      <c r="B1646" s="79">
        <v>3500</v>
      </c>
      <c r="C1646" s="86">
        <f t="shared" si="128"/>
        <v>11278.231547396028</v>
      </c>
      <c r="D1646" s="79">
        <v>19700</v>
      </c>
      <c r="E1646" s="79">
        <v>6846</v>
      </c>
      <c r="F1646" s="79">
        <v>9168</v>
      </c>
      <c r="G1646" s="79">
        <v>2166400</v>
      </c>
      <c r="H1646" s="79" t="s">
        <v>82</v>
      </c>
      <c r="I1646" s="79" t="s">
        <v>85</v>
      </c>
      <c r="J1646" s="79">
        <v>0</v>
      </c>
      <c r="K1646" s="79">
        <v>0</v>
      </c>
      <c r="L1646" s="79">
        <v>1</v>
      </c>
      <c r="M1646" s="34"/>
      <c r="N1646" s="35">
        <f t="shared" si="125"/>
        <v>37.122930333676329</v>
      </c>
      <c r="O1646" s="35">
        <f t="shared" si="126"/>
        <v>22274.751640041159</v>
      </c>
      <c r="P1646" s="35">
        <f t="shared" si="129"/>
        <v>23.098450872583008</v>
      </c>
      <c r="Q1646" s="35">
        <f t="shared" si="127"/>
        <v>20591.81410470996</v>
      </c>
      <c r="T1646" s="35"/>
    </row>
    <row r="1647" spans="1:20" x14ac:dyDescent="0.25">
      <c r="A1647" s="112" t="s">
        <v>1006</v>
      </c>
      <c r="B1647" s="79">
        <v>15000</v>
      </c>
      <c r="C1647" s="86">
        <f t="shared" si="128"/>
        <v>23100</v>
      </c>
      <c r="D1647" s="79">
        <v>31500</v>
      </c>
      <c r="E1647" s="79">
        <v>40</v>
      </c>
      <c r="F1647" s="79">
        <v>110</v>
      </c>
      <c r="G1647" s="79">
        <v>2169100</v>
      </c>
      <c r="H1647" s="79" t="s">
        <v>268</v>
      </c>
      <c r="I1647" s="79" t="s">
        <v>83</v>
      </c>
      <c r="J1647" s="79">
        <v>0</v>
      </c>
      <c r="K1647" s="79">
        <v>0</v>
      </c>
      <c r="L1647" s="79">
        <v>1</v>
      </c>
      <c r="M1647" s="34"/>
      <c r="N1647" s="35">
        <f t="shared" si="125"/>
        <v>159.09827285861286</v>
      </c>
      <c r="O1647" s="35">
        <f t="shared" si="126"/>
        <v>36911.79274303354</v>
      </c>
      <c r="P1647" s="35">
        <f t="shared" si="129"/>
        <v>98.993360882498607</v>
      </c>
      <c r="Q1647" s="35">
        <f t="shared" si="127"/>
        <v>29699.203305899831</v>
      </c>
      <c r="T1647" s="35"/>
    </row>
    <row r="1648" spans="1:20" x14ac:dyDescent="0.25">
      <c r="A1648" s="112" t="s">
        <v>171</v>
      </c>
      <c r="B1648" s="79">
        <v>18922</v>
      </c>
      <c r="C1648" s="86">
        <f t="shared" si="128"/>
        <v>32564.050632911392</v>
      </c>
      <c r="D1648" s="79">
        <v>39700</v>
      </c>
      <c r="E1648" s="79">
        <v>71</v>
      </c>
      <c r="F1648" s="79">
        <v>324</v>
      </c>
      <c r="G1648" s="79">
        <v>2170000</v>
      </c>
      <c r="H1648" s="79" t="s">
        <v>82</v>
      </c>
      <c r="I1648" s="79" t="s">
        <v>85</v>
      </c>
      <c r="J1648" s="79">
        <v>0</v>
      </c>
      <c r="K1648" s="79">
        <v>0</v>
      </c>
      <c r="L1648" s="79">
        <v>1</v>
      </c>
      <c r="M1648" s="34"/>
      <c r="N1648" s="35">
        <f t="shared" si="125"/>
        <v>200.69716793537816</v>
      </c>
      <c r="O1648" s="35">
        <f t="shared" si="126"/>
        <v>41903.660152245378</v>
      </c>
      <c r="P1648" s="35">
        <f t="shared" si="129"/>
        <v>124.87682497457591</v>
      </c>
      <c r="Q1648" s="35">
        <f t="shared" si="127"/>
        <v>32805.218996949108</v>
      </c>
      <c r="T1648" s="35"/>
    </row>
    <row r="1649" spans="1:20" x14ac:dyDescent="0.25">
      <c r="A1649" s="112" t="s">
        <v>172</v>
      </c>
      <c r="B1649" s="79">
        <v>8388</v>
      </c>
      <c r="C1649" s="86">
        <f t="shared" si="128"/>
        <v>19307.74647887324</v>
      </c>
      <c r="D1649" s="79">
        <v>24700</v>
      </c>
      <c r="E1649" s="79">
        <v>31</v>
      </c>
      <c r="F1649" s="79">
        <v>111</v>
      </c>
      <c r="G1649" s="79">
        <v>2174800</v>
      </c>
      <c r="H1649" s="79" t="s">
        <v>82</v>
      </c>
      <c r="I1649" s="79" t="s">
        <v>89</v>
      </c>
      <c r="J1649" s="79">
        <v>0</v>
      </c>
      <c r="K1649" s="79">
        <v>0</v>
      </c>
      <c r="L1649" s="79">
        <v>1</v>
      </c>
      <c r="M1649" s="34"/>
      <c r="N1649" s="35">
        <f t="shared" si="125"/>
        <v>88.967754182536311</v>
      </c>
      <c r="O1649" s="35">
        <f t="shared" si="126"/>
        <v>28496.130501904358</v>
      </c>
      <c r="P1649" s="35">
        <f t="shared" si="129"/>
        <v>55.357087405493225</v>
      </c>
      <c r="Q1649" s="35">
        <f t="shared" si="127"/>
        <v>24462.850488659187</v>
      </c>
      <c r="T1649" s="35"/>
    </row>
    <row r="1650" spans="1:20" x14ac:dyDescent="0.25">
      <c r="A1650" s="112" t="s">
        <v>3311</v>
      </c>
      <c r="B1650" s="79">
        <v>8501</v>
      </c>
      <c r="C1650" s="86">
        <f t="shared" si="128"/>
        <v>18634.259259259259</v>
      </c>
      <c r="D1650" s="79">
        <v>23000</v>
      </c>
      <c r="E1650" s="79">
        <v>41</v>
      </c>
      <c r="F1650" s="79">
        <v>175</v>
      </c>
      <c r="G1650" s="79">
        <v>2176900</v>
      </c>
      <c r="H1650" s="79" t="s">
        <v>82</v>
      </c>
      <c r="I1650" s="79" t="s">
        <v>89</v>
      </c>
      <c r="J1650" s="79">
        <v>0</v>
      </c>
      <c r="K1650" s="79">
        <v>0</v>
      </c>
      <c r="L1650" s="79">
        <v>1</v>
      </c>
      <c r="M1650" s="34"/>
      <c r="N1650" s="35">
        <f t="shared" si="125"/>
        <v>90.166294504737863</v>
      </c>
      <c r="O1650" s="35">
        <f t="shared" si="126"/>
        <v>28639.955340568544</v>
      </c>
      <c r="P1650" s="35">
        <f t="shared" si="129"/>
        <v>56.102837390808048</v>
      </c>
      <c r="Q1650" s="35">
        <f t="shared" si="127"/>
        <v>24552.340486896966</v>
      </c>
      <c r="T1650" s="35"/>
    </row>
    <row r="1651" spans="1:20" x14ac:dyDescent="0.25">
      <c r="A1651" s="112" t="s">
        <v>173</v>
      </c>
      <c r="B1651" s="79">
        <v>8792</v>
      </c>
      <c r="C1651" s="86">
        <f t="shared" si="128"/>
        <v>16653.992395437261</v>
      </c>
      <c r="D1651" s="79">
        <v>21900</v>
      </c>
      <c r="E1651" s="79">
        <v>63</v>
      </c>
      <c r="F1651" s="79">
        <v>200</v>
      </c>
      <c r="G1651" s="79">
        <v>2179600</v>
      </c>
      <c r="H1651" s="79" t="s">
        <v>82</v>
      </c>
      <c r="I1651" s="79" t="s">
        <v>89</v>
      </c>
      <c r="J1651" s="79">
        <v>0</v>
      </c>
      <c r="K1651" s="79">
        <v>0</v>
      </c>
      <c r="L1651" s="79">
        <v>1</v>
      </c>
      <c r="M1651" s="34"/>
      <c r="N1651" s="35">
        <f t="shared" si="125"/>
        <v>93.252800998194942</v>
      </c>
      <c r="O1651" s="35">
        <f t="shared" si="126"/>
        <v>29010.336119783391</v>
      </c>
      <c r="P1651" s="35">
        <f t="shared" si="129"/>
        <v>58.023308591928519</v>
      </c>
      <c r="Q1651" s="35">
        <f t="shared" si="127"/>
        <v>24782.797031031423</v>
      </c>
      <c r="T1651" s="35"/>
    </row>
    <row r="1652" spans="1:20" x14ac:dyDescent="0.25">
      <c r="A1652" s="112" t="s">
        <v>174</v>
      </c>
      <c r="B1652" s="79">
        <v>7000</v>
      </c>
      <c r="C1652" s="86">
        <f t="shared" si="128"/>
        <v>21098.9010989011</v>
      </c>
      <c r="D1652" s="79">
        <v>30000</v>
      </c>
      <c r="E1652" s="79">
        <v>54</v>
      </c>
      <c r="F1652" s="79">
        <v>128</v>
      </c>
      <c r="G1652" s="79">
        <v>2183600</v>
      </c>
      <c r="H1652" s="79" t="s">
        <v>82</v>
      </c>
      <c r="I1652" s="79" t="s">
        <v>89</v>
      </c>
      <c r="J1652" s="79">
        <v>0</v>
      </c>
      <c r="K1652" s="79">
        <v>0</v>
      </c>
      <c r="L1652" s="79">
        <v>1</v>
      </c>
      <c r="M1652" s="34"/>
      <c r="N1652" s="35">
        <f t="shared" si="125"/>
        <v>74.245860667352659</v>
      </c>
      <c r="O1652" s="35">
        <f t="shared" si="126"/>
        <v>26729.503280082317</v>
      </c>
      <c r="P1652" s="35">
        <f t="shared" si="129"/>
        <v>46.196901745166016</v>
      </c>
      <c r="Q1652" s="35">
        <f t="shared" si="127"/>
        <v>23363.62820941992</v>
      </c>
      <c r="T1652" s="35"/>
    </row>
    <row r="1653" spans="1:20" x14ac:dyDescent="0.25">
      <c r="A1653" s="112" t="s">
        <v>1778</v>
      </c>
      <c r="B1653" s="79">
        <v>6100</v>
      </c>
      <c r="C1653" s="86">
        <f t="shared" si="128"/>
        <v>20825.547445255474</v>
      </c>
      <c r="D1653" s="79">
        <v>27700</v>
      </c>
      <c r="E1653" s="79">
        <v>34</v>
      </c>
      <c r="F1653" s="79">
        <v>103</v>
      </c>
      <c r="G1653" s="79">
        <v>2187900</v>
      </c>
      <c r="H1653" s="79" t="s">
        <v>1027</v>
      </c>
      <c r="I1653" s="79" t="s">
        <v>89</v>
      </c>
      <c r="J1653" s="79">
        <v>0</v>
      </c>
      <c r="K1653" s="79">
        <v>0</v>
      </c>
      <c r="L1653" s="79">
        <v>1</v>
      </c>
      <c r="M1653" s="34"/>
      <c r="N1653" s="35">
        <f t="shared" si="125"/>
        <v>64.699964295835898</v>
      </c>
      <c r="O1653" s="35">
        <f t="shared" si="126"/>
        <v>25583.995715500307</v>
      </c>
      <c r="P1653" s="35">
        <f t="shared" si="129"/>
        <v>40.257300092216099</v>
      </c>
      <c r="Q1653" s="35">
        <f t="shared" si="127"/>
        <v>22650.876011065931</v>
      </c>
      <c r="T1653" s="35"/>
    </row>
    <row r="1654" spans="1:20" x14ac:dyDescent="0.25">
      <c r="A1654" s="112" t="s">
        <v>3312</v>
      </c>
      <c r="B1654" s="79">
        <v>13558</v>
      </c>
      <c r="C1654" s="86">
        <f t="shared" si="128"/>
        <v>28454.752851711026</v>
      </c>
      <c r="D1654" s="79">
        <v>35300</v>
      </c>
      <c r="E1654" s="79">
        <v>51</v>
      </c>
      <c r="F1654" s="79">
        <v>212</v>
      </c>
      <c r="G1654" s="79">
        <v>2188700</v>
      </c>
      <c r="H1654" s="79" t="s">
        <v>82</v>
      </c>
      <c r="I1654" s="79" t="s">
        <v>85</v>
      </c>
      <c r="J1654" s="79">
        <v>0</v>
      </c>
      <c r="K1654" s="79">
        <v>0</v>
      </c>
      <c r="L1654" s="79">
        <v>1</v>
      </c>
      <c r="M1654" s="34"/>
      <c r="N1654" s="35">
        <f t="shared" si="125"/>
        <v>143.8036255611382</v>
      </c>
      <c r="O1654" s="35">
        <f t="shared" si="126"/>
        <v>35076.435067336584</v>
      </c>
      <c r="P1654" s="35">
        <f t="shared" si="129"/>
        <v>89.476799122994407</v>
      </c>
      <c r="Q1654" s="35">
        <f t="shared" si="127"/>
        <v>28557.215894759327</v>
      </c>
      <c r="T1654" s="35"/>
    </row>
    <row r="1655" spans="1:20" x14ac:dyDescent="0.25">
      <c r="A1655" s="112" t="s">
        <v>175</v>
      </c>
      <c r="B1655" s="79">
        <v>12000</v>
      </c>
      <c r="C1655" s="86">
        <f t="shared" si="128"/>
        <v>31169.31818181818</v>
      </c>
      <c r="D1655" s="79">
        <v>36900</v>
      </c>
      <c r="E1655" s="79">
        <v>82</v>
      </c>
      <c r="F1655" s="79">
        <v>446</v>
      </c>
      <c r="G1655" s="79">
        <v>2192800</v>
      </c>
      <c r="H1655" s="79" t="s">
        <v>82</v>
      </c>
      <c r="I1655" s="79" t="s">
        <v>83</v>
      </c>
      <c r="J1655" s="79">
        <v>0</v>
      </c>
      <c r="K1655" s="79">
        <v>0</v>
      </c>
      <c r="L1655" s="79">
        <v>1</v>
      </c>
      <c r="M1655" s="34"/>
      <c r="N1655" s="35">
        <f t="shared" si="125"/>
        <v>127.27861828689028</v>
      </c>
      <c r="O1655" s="35">
        <f t="shared" si="126"/>
        <v>33093.434194426838</v>
      </c>
      <c r="P1655" s="35">
        <f t="shared" si="129"/>
        <v>79.1946887059989</v>
      </c>
      <c r="Q1655" s="35">
        <f t="shared" si="127"/>
        <v>27323.362644719869</v>
      </c>
      <c r="T1655" s="35"/>
    </row>
    <row r="1656" spans="1:20" x14ac:dyDescent="0.25">
      <c r="A1656" s="112" t="s">
        <v>176</v>
      </c>
      <c r="B1656" s="79">
        <v>2805.5</v>
      </c>
      <c r="C1656" s="86">
        <f t="shared" si="128"/>
        <v>14257.37308622079</v>
      </c>
      <c r="D1656" s="79">
        <v>22200</v>
      </c>
      <c r="E1656" s="79">
        <v>444</v>
      </c>
      <c r="F1656" s="79">
        <v>797</v>
      </c>
      <c r="G1656" s="79">
        <v>2195800</v>
      </c>
      <c r="H1656" s="79" t="s">
        <v>82</v>
      </c>
      <c r="I1656" s="79" t="s">
        <v>85</v>
      </c>
      <c r="J1656" s="79">
        <v>0</v>
      </c>
      <c r="K1656" s="79">
        <v>0</v>
      </c>
      <c r="L1656" s="79">
        <v>1</v>
      </c>
      <c r="M1656" s="34"/>
      <c r="N1656" s="35">
        <f t="shared" si="125"/>
        <v>29.756680300322557</v>
      </c>
      <c r="O1656" s="35">
        <f t="shared" si="126"/>
        <v>21390.801636038708</v>
      </c>
      <c r="P1656" s="35">
        <f t="shared" si="129"/>
        <v>18.515058263723326</v>
      </c>
      <c r="Q1656" s="35">
        <f t="shared" si="127"/>
        <v>20041.806991646798</v>
      </c>
      <c r="T1656" s="35"/>
    </row>
    <row r="1657" spans="1:20" x14ac:dyDescent="0.25">
      <c r="A1657" s="112" t="s">
        <v>1007</v>
      </c>
      <c r="B1657" s="79">
        <v>8250</v>
      </c>
      <c r="C1657" s="86">
        <f t="shared" si="128"/>
        <v>25583.333333333332</v>
      </c>
      <c r="D1657" s="79">
        <v>30700</v>
      </c>
      <c r="E1657" s="79">
        <v>59</v>
      </c>
      <c r="F1657" s="79">
        <v>295</v>
      </c>
      <c r="G1657" s="79">
        <v>2202700</v>
      </c>
      <c r="H1657" s="79" t="s">
        <v>268</v>
      </c>
      <c r="I1657" s="79" t="s">
        <v>83</v>
      </c>
      <c r="J1657" s="79">
        <v>0</v>
      </c>
      <c r="K1657" s="79">
        <v>0</v>
      </c>
      <c r="L1657" s="79">
        <v>1</v>
      </c>
      <c r="M1657" s="34"/>
      <c r="N1657" s="35">
        <f t="shared" si="125"/>
        <v>87.504050072237064</v>
      </c>
      <c r="O1657" s="35">
        <f t="shared" si="126"/>
        <v>28320.486008668449</v>
      </c>
      <c r="P1657" s="35">
        <f t="shared" si="129"/>
        <v>54.446348485374237</v>
      </c>
      <c r="Q1657" s="35">
        <f t="shared" si="127"/>
        <v>24353.561818244907</v>
      </c>
      <c r="T1657" s="35"/>
    </row>
    <row r="1658" spans="1:20" x14ac:dyDescent="0.25">
      <c r="A1658" s="112" t="s">
        <v>177</v>
      </c>
      <c r="B1658" s="79">
        <v>3167</v>
      </c>
      <c r="C1658" s="86">
        <f t="shared" si="128"/>
        <v>17952.906976744187</v>
      </c>
      <c r="D1658" s="79">
        <v>21900</v>
      </c>
      <c r="E1658" s="79">
        <v>31</v>
      </c>
      <c r="F1658" s="79">
        <v>141</v>
      </c>
      <c r="G1658" s="79">
        <v>2212700</v>
      </c>
      <c r="H1658" s="79" t="s">
        <v>82</v>
      </c>
      <c r="I1658" s="79" t="s">
        <v>89</v>
      </c>
      <c r="J1658" s="79">
        <v>0</v>
      </c>
      <c r="K1658" s="79">
        <v>0</v>
      </c>
      <c r="L1658" s="79">
        <v>1</v>
      </c>
      <c r="M1658" s="34"/>
      <c r="N1658" s="35">
        <f t="shared" si="125"/>
        <v>33.590948676215127</v>
      </c>
      <c r="O1658" s="35">
        <f t="shared" si="126"/>
        <v>21850.913841145815</v>
      </c>
      <c r="P1658" s="35">
        <f t="shared" si="129"/>
        <v>20.900798260991543</v>
      </c>
      <c r="Q1658" s="35">
        <f t="shared" si="127"/>
        <v>20328.095791318985</v>
      </c>
      <c r="T1658" s="35"/>
    </row>
    <row r="1659" spans="1:20" x14ac:dyDescent="0.25">
      <c r="A1659" s="112" t="s">
        <v>178</v>
      </c>
      <c r="B1659" s="79">
        <v>5500</v>
      </c>
      <c r="C1659" s="86">
        <f t="shared" si="128"/>
        <v>24287.301587301587</v>
      </c>
      <c r="D1659" s="79">
        <v>28600</v>
      </c>
      <c r="E1659" s="79">
        <v>38</v>
      </c>
      <c r="F1659" s="79">
        <v>214</v>
      </c>
      <c r="G1659" s="79">
        <v>2215100</v>
      </c>
      <c r="H1659" s="79" t="s">
        <v>82</v>
      </c>
      <c r="I1659" s="79" t="s">
        <v>89</v>
      </c>
      <c r="J1659" s="79">
        <v>0</v>
      </c>
      <c r="K1659" s="79">
        <v>0</v>
      </c>
      <c r="L1659" s="79">
        <v>1</v>
      </c>
      <c r="M1659" s="34"/>
      <c r="N1659" s="35">
        <f t="shared" si="125"/>
        <v>58.336033381491376</v>
      </c>
      <c r="O1659" s="35">
        <f t="shared" si="126"/>
        <v>24820.324005778966</v>
      </c>
      <c r="P1659" s="35">
        <f t="shared" si="129"/>
        <v>36.297565656916156</v>
      </c>
      <c r="Q1659" s="35">
        <f t="shared" si="127"/>
        <v>22175.70787882994</v>
      </c>
      <c r="T1659" s="35"/>
    </row>
    <row r="1660" spans="1:20" x14ac:dyDescent="0.25">
      <c r="A1660" s="112" t="s">
        <v>179</v>
      </c>
      <c r="B1660" s="79">
        <v>5857</v>
      </c>
      <c r="C1660" s="86">
        <f t="shared" si="128"/>
        <v>16049.653579676675</v>
      </c>
      <c r="D1660" s="79">
        <v>20500</v>
      </c>
      <c r="E1660" s="79">
        <v>94</v>
      </c>
      <c r="F1660" s="79">
        <v>339</v>
      </c>
      <c r="G1660" s="79">
        <v>2218300</v>
      </c>
      <c r="H1660" s="79" t="s">
        <v>82</v>
      </c>
      <c r="I1660" s="79" t="s">
        <v>89</v>
      </c>
      <c r="J1660" s="79">
        <v>0</v>
      </c>
      <c r="K1660" s="79">
        <v>0</v>
      </c>
      <c r="L1660" s="79">
        <v>1</v>
      </c>
      <c r="M1660" s="34"/>
      <c r="N1660" s="35">
        <f t="shared" si="125"/>
        <v>62.122572275526359</v>
      </c>
      <c r="O1660" s="35">
        <f t="shared" si="126"/>
        <v>25274.708673063164</v>
      </c>
      <c r="P1660" s="35">
        <f t="shared" si="129"/>
        <v>38.653607645919621</v>
      </c>
      <c r="Q1660" s="35">
        <f t="shared" si="127"/>
        <v>22458.432917510356</v>
      </c>
      <c r="T1660" s="35"/>
    </row>
    <row r="1661" spans="1:20" x14ac:dyDescent="0.25">
      <c r="A1661" s="112" t="s">
        <v>180</v>
      </c>
      <c r="B1661" s="79">
        <v>5963</v>
      </c>
      <c r="C1661" s="86">
        <f t="shared" si="128"/>
        <v>28366.533864541834</v>
      </c>
      <c r="D1661" s="79">
        <v>35600</v>
      </c>
      <c r="E1661" s="79">
        <v>51</v>
      </c>
      <c r="F1661" s="79">
        <v>200</v>
      </c>
      <c r="G1661" s="79">
        <v>2220400</v>
      </c>
      <c r="H1661" s="79" t="s">
        <v>82</v>
      </c>
      <c r="I1661" s="79" t="s">
        <v>89</v>
      </c>
      <c r="J1661" s="79">
        <v>0</v>
      </c>
      <c r="K1661" s="79">
        <v>0</v>
      </c>
      <c r="L1661" s="79">
        <v>1</v>
      </c>
      <c r="M1661" s="34"/>
      <c r="N1661" s="35">
        <f t="shared" si="125"/>
        <v>63.246866737060564</v>
      </c>
      <c r="O1661" s="35">
        <f t="shared" si="126"/>
        <v>25409.624008447267</v>
      </c>
      <c r="P1661" s="35">
        <f t="shared" si="129"/>
        <v>39.353160729489275</v>
      </c>
      <c r="Q1661" s="35">
        <f t="shared" si="127"/>
        <v>22542.379287538715</v>
      </c>
      <c r="T1661" s="35"/>
    </row>
    <row r="1662" spans="1:20" x14ac:dyDescent="0.25">
      <c r="A1662" s="112" t="s">
        <v>181</v>
      </c>
      <c r="B1662" s="79">
        <v>7454</v>
      </c>
      <c r="C1662" s="86">
        <f t="shared" si="128"/>
        <v>14480</v>
      </c>
      <c r="D1662" s="79">
        <v>18100</v>
      </c>
      <c r="E1662" s="79">
        <v>50</v>
      </c>
      <c r="F1662" s="79">
        <v>200</v>
      </c>
      <c r="G1662" s="79">
        <v>2223700</v>
      </c>
      <c r="H1662" s="79" t="s">
        <v>82</v>
      </c>
      <c r="I1662" s="79" t="s">
        <v>89</v>
      </c>
      <c r="J1662" s="79">
        <v>0</v>
      </c>
      <c r="K1662" s="79">
        <v>0</v>
      </c>
      <c r="L1662" s="79">
        <v>1</v>
      </c>
      <c r="M1662" s="34"/>
      <c r="N1662" s="35">
        <f t="shared" si="125"/>
        <v>79.06123505920668</v>
      </c>
      <c r="O1662" s="35">
        <f t="shared" si="126"/>
        <v>27307.348207104802</v>
      </c>
      <c r="P1662" s="35">
        <f t="shared" si="129"/>
        <v>49.193100801209646</v>
      </c>
      <c r="Q1662" s="35">
        <f t="shared" si="127"/>
        <v>23723.172096145157</v>
      </c>
      <c r="T1662" s="35"/>
    </row>
    <row r="1663" spans="1:20" x14ac:dyDescent="0.25">
      <c r="A1663" s="112" t="s">
        <v>182</v>
      </c>
      <c r="B1663" s="79">
        <v>3684</v>
      </c>
      <c r="C1663" s="86">
        <f t="shared" si="128"/>
        <v>12768</v>
      </c>
      <c r="D1663" s="79">
        <v>16800</v>
      </c>
      <c r="E1663" s="79">
        <v>96</v>
      </c>
      <c r="F1663" s="79">
        <v>304</v>
      </c>
      <c r="G1663" s="79">
        <v>2224600</v>
      </c>
      <c r="H1663" s="79" t="s">
        <v>82</v>
      </c>
      <c r="I1663" s="79" t="s">
        <v>89</v>
      </c>
      <c r="J1663" s="79">
        <v>0</v>
      </c>
      <c r="K1663" s="79">
        <v>0</v>
      </c>
      <c r="L1663" s="79">
        <v>1</v>
      </c>
      <c r="M1663" s="34"/>
      <c r="N1663" s="35">
        <f t="shared" si="125"/>
        <v>39.074535814075311</v>
      </c>
      <c r="O1663" s="35">
        <f t="shared" si="126"/>
        <v>22508.944297689035</v>
      </c>
      <c r="P1663" s="35">
        <f t="shared" si="129"/>
        <v>24.312769432741661</v>
      </c>
      <c r="Q1663" s="35">
        <f t="shared" si="127"/>
        <v>20737.532331929</v>
      </c>
      <c r="T1663" s="35"/>
    </row>
    <row r="1664" spans="1:20" x14ac:dyDescent="0.25">
      <c r="A1664" s="112" t="s">
        <v>3313</v>
      </c>
      <c r="B1664" s="79">
        <v>9500</v>
      </c>
      <c r="C1664" s="86">
        <f t="shared" si="128"/>
        <v>15293.939393939394</v>
      </c>
      <c r="D1664" s="79">
        <v>20600</v>
      </c>
      <c r="E1664" s="79">
        <v>34</v>
      </c>
      <c r="F1664" s="79">
        <v>98</v>
      </c>
      <c r="G1664" s="79">
        <v>2228100</v>
      </c>
      <c r="H1664" s="79" t="s">
        <v>82</v>
      </c>
      <c r="I1664" s="79" t="s">
        <v>89</v>
      </c>
      <c r="J1664" s="79">
        <v>0</v>
      </c>
      <c r="K1664" s="79">
        <v>0</v>
      </c>
      <c r="L1664" s="79">
        <v>1</v>
      </c>
      <c r="M1664" s="34"/>
      <c r="N1664" s="35">
        <f t="shared" si="125"/>
        <v>100.76223947712148</v>
      </c>
      <c r="O1664" s="35">
        <f t="shared" si="126"/>
        <v>29911.468737254578</v>
      </c>
      <c r="P1664" s="35">
        <f t="shared" si="129"/>
        <v>62.695795225582451</v>
      </c>
      <c r="Q1664" s="35">
        <f t="shared" si="127"/>
        <v>25343.495427069895</v>
      </c>
      <c r="T1664" s="35"/>
    </row>
    <row r="1665" spans="1:20" x14ac:dyDescent="0.25">
      <c r="A1665" s="112" t="s">
        <v>1008</v>
      </c>
      <c r="B1665" s="79">
        <v>9233</v>
      </c>
      <c r="C1665" s="86">
        <f t="shared" si="128"/>
        <v>33060.593220338982</v>
      </c>
      <c r="D1665" s="79">
        <v>45100</v>
      </c>
      <c r="E1665" s="79">
        <v>63</v>
      </c>
      <c r="F1665" s="79">
        <v>173</v>
      </c>
      <c r="G1665" s="79">
        <v>2231900</v>
      </c>
      <c r="H1665" s="79" t="s">
        <v>268</v>
      </c>
      <c r="I1665" s="79" t="s">
        <v>89</v>
      </c>
      <c r="J1665" s="79">
        <v>0</v>
      </c>
      <c r="K1665" s="79">
        <v>0</v>
      </c>
      <c r="L1665" s="79">
        <v>1</v>
      </c>
      <c r="M1665" s="34"/>
      <c r="N1665" s="35">
        <f t="shared" si="125"/>
        <v>97.930290220238177</v>
      </c>
      <c r="O1665" s="35">
        <f t="shared" si="126"/>
        <v>29571.634826428581</v>
      </c>
      <c r="P1665" s="35">
        <f t="shared" si="129"/>
        <v>60.93371340187398</v>
      </c>
      <c r="Q1665" s="35">
        <f t="shared" si="127"/>
        <v>25132.045608224878</v>
      </c>
      <c r="T1665" s="35"/>
    </row>
    <row r="1666" spans="1:20" x14ac:dyDescent="0.25">
      <c r="A1666" s="112" t="s">
        <v>183</v>
      </c>
      <c r="B1666" s="79">
        <v>3816.5</v>
      </c>
      <c r="C1666" s="86">
        <f t="shared" si="128"/>
        <v>23854.109589041094</v>
      </c>
      <c r="D1666" s="79">
        <v>28200</v>
      </c>
      <c r="E1666" s="79">
        <v>45</v>
      </c>
      <c r="F1666" s="79">
        <v>247</v>
      </c>
      <c r="G1666" s="79">
        <v>2234000</v>
      </c>
      <c r="H1666" s="79" t="s">
        <v>82</v>
      </c>
      <c r="I1666" s="79" t="s">
        <v>85</v>
      </c>
      <c r="J1666" s="79">
        <v>0</v>
      </c>
      <c r="K1666" s="79">
        <v>0</v>
      </c>
      <c r="L1666" s="79">
        <v>1</v>
      </c>
      <c r="M1666" s="34"/>
      <c r="N1666" s="35">
        <f t="shared" si="125"/>
        <v>40.479903890993057</v>
      </c>
      <c r="O1666" s="35">
        <f t="shared" si="126"/>
        <v>22677.588466919166</v>
      </c>
      <c r="P1666" s="35">
        <f t="shared" si="129"/>
        <v>25.187210787203732</v>
      </c>
      <c r="Q1666" s="35">
        <f t="shared" si="127"/>
        <v>20842.465294464448</v>
      </c>
      <c r="T1666" s="35"/>
    </row>
    <row r="1667" spans="1:20" x14ac:dyDescent="0.25">
      <c r="A1667" s="112" t="s">
        <v>1779</v>
      </c>
      <c r="B1667" s="79">
        <v>7306</v>
      </c>
      <c r="C1667" s="86">
        <f t="shared" si="128"/>
        <v>28202.547770700636</v>
      </c>
      <c r="D1667" s="79">
        <v>33800</v>
      </c>
      <c r="E1667" s="79">
        <v>26</v>
      </c>
      <c r="F1667" s="79">
        <v>131</v>
      </c>
      <c r="G1667" s="79">
        <v>2251200</v>
      </c>
      <c r="H1667" s="79" t="s">
        <v>1027</v>
      </c>
      <c r="I1667" s="79" t="s">
        <v>89</v>
      </c>
      <c r="J1667" s="79">
        <v>0</v>
      </c>
      <c r="K1667" s="79">
        <v>0</v>
      </c>
      <c r="L1667" s="79">
        <v>1</v>
      </c>
      <c r="M1667" s="34"/>
      <c r="N1667" s="35">
        <f t="shared" si="125"/>
        <v>77.491465433668367</v>
      </c>
      <c r="O1667" s="35">
        <f t="shared" si="126"/>
        <v>27118.975852040203</v>
      </c>
      <c r="P1667" s="35">
        <f t="shared" si="129"/>
        <v>48.21636630716899</v>
      </c>
      <c r="Q1667" s="35">
        <f t="shared" si="127"/>
        <v>23605.96395686028</v>
      </c>
      <c r="T1667" s="35"/>
    </row>
    <row r="1668" spans="1:20" x14ac:dyDescent="0.25">
      <c r="A1668" s="112" t="s">
        <v>184</v>
      </c>
      <c r="B1668" s="79">
        <v>12000</v>
      </c>
      <c r="C1668" s="86">
        <f t="shared" si="128"/>
        <v>33455.970149253728</v>
      </c>
      <c r="D1668" s="79">
        <v>38100</v>
      </c>
      <c r="E1668" s="79">
        <v>49</v>
      </c>
      <c r="F1668" s="79">
        <v>353</v>
      </c>
      <c r="G1668" s="79">
        <v>2254000</v>
      </c>
      <c r="H1668" s="79" t="s">
        <v>82</v>
      </c>
      <c r="I1668" s="79" t="s">
        <v>83</v>
      </c>
      <c r="J1668" s="79">
        <v>0</v>
      </c>
      <c r="K1668" s="79">
        <v>0</v>
      </c>
      <c r="L1668" s="79">
        <v>1</v>
      </c>
      <c r="M1668" s="34"/>
      <c r="N1668" s="35">
        <f t="shared" si="125"/>
        <v>127.27861828689028</v>
      </c>
      <c r="O1668" s="35">
        <f t="shared" si="126"/>
        <v>33093.434194426838</v>
      </c>
      <c r="P1668" s="35">
        <f t="shared" si="129"/>
        <v>79.1946887059989</v>
      </c>
      <c r="Q1668" s="35">
        <f t="shared" si="127"/>
        <v>27323.362644719869</v>
      </c>
      <c r="T1668" s="35"/>
    </row>
    <row r="1669" spans="1:20" x14ac:dyDescent="0.25">
      <c r="A1669" s="112" t="s">
        <v>185</v>
      </c>
      <c r="B1669" s="79">
        <v>4346</v>
      </c>
      <c r="C1669" s="86">
        <f t="shared" si="128"/>
        <v>26048.387096774193</v>
      </c>
      <c r="D1669" s="79">
        <v>32300</v>
      </c>
      <c r="E1669" s="79">
        <v>54</v>
      </c>
      <c r="F1669" s="79">
        <v>225</v>
      </c>
      <c r="G1669" s="79">
        <v>2254800</v>
      </c>
      <c r="H1669" s="79" t="s">
        <v>82</v>
      </c>
      <c r="I1669" s="79" t="s">
        <v>89</v>
      </c>
      <c r="J1669" s="79">
        <v>0</v>
      </c>
      <c r="K1669" s="79">
        <v>0</v>
      </c>
      <c r="L1669" s="79">
        <v>1</v>
      </c>
      <c r="M1669" s="34"/>
      <c r="N1669" s="35">
        <f t="shared" si="125"/>
        <v>46.096072922902096</v>
      </c>
      <c r="O1669" s="35">
        <f t="shared" si="126"/>
        <v>23351.52875074825</v>
      </c>
      <c r="P1669" s="35">
        <f t="shared" si="129"/>
        <v>28.681676426355931</v>
      </c>
      <c r="Q1669" s="35">
        <f t="shared" si="127"/>
        <v>21261.801171162711</v>
      </c>
      <c r="T1669" s="35"/>
    </row>
    <row r="1670" spans="1:20" x14ac:dyDescent="0.25">
      <c r="A1670" s="112" t="s">
        <v>186</v>
      </c>
      <c r="B1670" s="79">
        <v>8547.5</v>
      </c>
      <c r="C1670" s="86">
        <f t="shared" si="128"/>
        <v>15412.173913043478</v>
      </c>
      <c r="D1670" s="79">
        <v>21100</v>
      </c>
      <c r="E1670" s="79">
        <v>31</v>
      </c>
      <c r="F1670" s="79">
        <v>84</v>
      </c>
      <c r="G1670" s="79">
        <v>2256200</v>
      </c>
      <c r="H1670" s="79" t="s">
        <v>82</v>
      </c>
      <c r="I1670" s="79" t="s">
        <v>89</v>
      </c>
      <c r="J1670" s="79">
        <v>0</v>
      </c>
      <c r="K1670" s="79">
        <v>0</v>
      </c>
      <c r="L1670" s="79">
        <v>1</v>
      </c>
      <c r="M1670" s="34"/>
      <c r="N1670" s="35">
        <f t="shared" ref="N1670:N1733" si="130">-PMT($O$3/12,120,B1670)</f>
        <v>90.659499150599558</v>
      </c>
      <c r="O1670" s="35">
        <f t="shared" ref="O1670:O1733" si="131">N1670*12*10+$O$2</f>
        <v>28699.139898071946</v>
      </c>
      <c r="P1670" s="35">
        <f t="shared" si="129"/>
        <v>56.409716809543788</v>
      </c>
      <c r="Q1670" s="35">
        <f t="shared" ref="Q1670:Q1733" si="132">P1670*12*10+$O$2</f>
        <v>24589.166017145253</v>
      </c>
      <c r="T1670" s="35"/>
    </row>
    <row r="1671" spans="1:20" x14ac:dyDescent="0.25">
      <c r="A1671" s="112" t="s">
        <v>187</v>
      </c>
      <c r="B1671" s="79">
        <v>3500</v>
      </c>
      <c r="C1671" s="86">
        <f t="shared" ref="C1671:C1734" si="133">D1671*F1671/SUM(E1671:F1671)</f>
        <v>11830.534351145037</v>
      </c>
      <c r="D1671" s="79">
        <v>19600</v>
      </c>
      <c r="E1671" s="79">
        <v>1454</v>
      </c>
      <c r="F1671" s="79">
        <v>2214</v>
      </c>
      <c r="G1671" s="79">
        <v>2260600</v>
      </c>
      <c r="H1671" s="79" t="s">
        <v>82</v>
      </c>
      <c r="I1671" s="79" t="s">
        <v>83</v>
      </c>
      <c r="J1671" s="79">
        <v>0</v>
      </c>
      <c r="K1671" s="79">
        <v>0</v>
      </c>
      <c r="L1671" s="79">
        <v>1</v>
      </c>
      <c r="M1671" s="34"/>
      <c r="N1671" s="35">
        <f t="shared" si="130"/>
        <v>37.122930333676329</v>
      </c>
      <c r="O1671" s="35">
        <f t="shared" si="131"/>
        <v>22274.751640041159</v>
      </c>
      <c r="P1671" s="35">
        <f t="shared" ref="P1671:P1734" si="134">-PMT($O$3/12,240,B1671)</f>
        <v>23.098450872583008</v>
      </c>
      <c r="Q1671" s="35">
        <f t="shared" si="132"/>
        <v>20591.81410470996</v>
      </c>
      <c r="T1671" s="35"/>
    </row>
    <row r="1672" spans="1:20" x14ac:dyDescent="0.25">
      <c r="A1672" s="112" t="s">
        <v>188</v>
      </c>
      <c r="B1672" s="79">
        <v>6233</v>
      </c>
      <c r="C1672" s="86">
        <f t="shared" si="133"/>
        <v>17238.345864661653</v>
      </c>
      <c r="D1672" s="79">
        <v>22700</v>
      </c>
      <c r="E1672" s="79">
        <v>32</v>
      </c>
      <c r="F1672" s="79">
        <v>101</v>
      </c>
      <c r="G1672" s="79">
        <v>2261200</v>
      </c>
      <c r="H1672" s="79" t="s">
        <v>82</v>
      </c>
      <c r="I1672" s="79" t="s">
        <v>85</v>
      </c>
      <c r="J1672" s="79">
        <v>0</v>
      </c>
      <c r="K1672" s="79">
        <v>0</v>
      </c>
      <c r="L1672" s="79">
        <v>1</v>
      </c>
      <c r="M1672" s="34"/>
      <c r="N1672" s="35">
        <f t="shared" si="130"/>
        <v>66.110635648515597</v>
      </c>
      <c r="O1672" s="35">
        <f t="shared" si="131"/>
        <v>25753.276277821871</v>
      </c>
      <c r="P1672" s="35">
        <f t="shared" si="134"/>
        <v>41.135041225374259</v>
      </c>
      <c r="Q1672" s="35">
        <f t="shared" si="132"/>
        <v>22756.204947044913</v>
      </c>
      <c r="T1672" s="35"/>
    </row>
    <row r="1673" spans="1:20" x14ac:dyDescent="0.25">
      <c r="A1673" s="112" t="s">
        <v>1780</v>
      </c>
      <c r="B1673" s="79">
        <v>6819</v>
      </c>
      <c r="C1673" s="86">
        <f t="shared" si="133"/>
        <v>29657.510729613732</v>
      </c>
      <c r="D1673" s="79">
        <v>34900</v>
      </c>
      <c r="E1673" s="79">
        <v>35</v>
      </c>
      <c r="F1673" s="79">
        <v>198</v>
      </c>
      <c r="G1673" s="79">
        <v>2263700</v>
      </c>
      <c r="H1673" s="79" t="s">
        <v>1027</v>
      </c>
      <c r="I1673" s="79" t="s">
        <v>89</v>
      </c>
      <c r="J1673" s="79">
        <v>0</v>
      </c>
      <c r="K1673" s="79">
        <v>0</v>
      </c>
      <c r="L1673" s="79">
        <v>1</v>
      </c>
      <c r="M1673" s="34"/>
      <c r="N1673" s="35">
        <f t="shared" si="130"/>
        <v>72.326074841525411</v>
      </c>
      <c r="O1673" s="35">
        <f t="shared" si="131"/>
        <v>26499.128980983049</v>
      </c>
      <c r="P1673" s="35">
        <f t="shared" si="134"/>
        <v>45.00238185718387</v>
      </c>
      <c r="Q1673" s="35">
        <f t="shared" si="132"/>
        <v>23220.285822862064</v>
      </c>
      <c r="T1673" s="35"/>
    </row>
    <row r="1674" spans="1:20" x14ac:dyDescent="0.25">
      <c r="A1674" s="112" t="s">
        <v>1009</v>
      </c>
      <c r="B1674" s="79">
        <v>9750</v>
      </c>
      <c r="C1674" s="86">
        <f t="shared" si="133"/>
        <v>24903.448275862069</v>
      </c>
      <c r="D1674" s="79">
        <v>31400</v>
      </c>
      <c r="E1674" s="79">
        <v>30</v>
      </c>
      <c r="F1674" s="79">
        <v>115</v>
      </c>
      <c r="G1674" s="79">
        <v>2266400</v>
      </c>
      <c r="H1674" s="79" t="s">
        <v>268</v>
      </c>
      <c r="I1674" s="79" t="s">
        <v>83</v>
      </c>
      <c r="J1674" s="79">
        <v>0</v>
      </c>
      <c r="K1674" s="79">
        <v>0</v>
      </c>
      <c r="L1674" s="79">
        <v>1</v>
      </c>
      <c r="M1674" s="34"/>
      <c r="N1674" s="35">
        <f t="shared" si="130"/>
        <v>103.41387735809835</v>
      </c>
      <c r="O1674" s="35">
        <f t="shared" si="131"/>
        <v>30229.6652829718</v>
      </c>
      <c r="P1674" s="35">
        <f t="shared" si="134"/>
        <v>64.345684573624098</v>
      </c>
      <c r="Q1674" s="35">
        <f t="shared" si="132"/>
        <v>25541.48214883489</v>
      </c>
      <c r="T1674" s="35"/>
    </row>
    <row r="1675" spans="1:20" x14ac:dyDescent="0.25">
      <c r="A1675" s="112" t="s">
        <v>3314</v>
      </c>
      <c r="B1675" s="79">
        <v>8388.5</v>
      </c>
      <c r="C1675" s="86">
        <f t="shared" si="133"/>
        <v>17803.738317757008</v>
      </c>
      <c r="D1675" s="79">
        <v>25400</v>
      </c>
      <c r="E1675" s="79">
        <v>32</v>
      </c>
      <c r="F1675" s="79">
        <v>75</v>
      </c>
      <c r="G1675" s="79">
        <v>2270500</v>
      </c>
      <c r="H1675" s="79" t="s">
        <v>82</v>
      </c>
      <c r="I1675" s="79" t="s">
        <v>85</v>
      </c>
      <c r="J1675" s="79">
        <v>0</v>
      </c>
      <c r="K1675" s="79">
        <v>0</v>
      </c>
      <c r="L1675" s="79">
        <v>1</v>
      </c>
      <c r="M1675" s="34"/>
      <c r="N1675" s="35">
        <f t="shared" si="130"/>
        <v>88.973057458298257</v>
      </c>
      <c r="O1675" s="35">
        <f t="shared" si="131"/>
        <v>28496.766894995788</v>
      </c>
      <c r="P1675" s="35">
        <f t="shared" si="134"/>
        <v>55.360387184189314</v>
      </c>
      <c r="Q1675" s="35">
        <f t="shared" si="132"/>
        <v>24463.246462102717</v>
      </c>
      <c r="T1675" s="35"/>
    </row>
    <row r="1676" spans="1:20" x14ac:dyDescent="0.25">
      <c r="A1676" s="112" t="s">
        <v>1010</v>
      </c>
      <c r="B1676" s="79">
        <v>12000</v>
      </c>
      <c r="C1676" s="86">
        <f t="shared" si="133"/>
        <v>27794.75982532751</v>
      </c>
      <c r="D1676" s="79">
        <v>33500</v>
      </c>
      <c r="E1676" s="79">
        <v>39</v>
      </c>
      <c r="F1676" s="79">
        <v>190</v>
      </c>
      <c r="G1676" s="79">
        <v>2270600</v>
      </c>
      <c r="H1676" s="79" t="s">
        <v>268</v>
      </c>
      <c r="I1676" s="79" t="s">
        <v>83</v>
      </c>
      <c r="J1676" s="79">
        <v>0</v>
      </c>
      <c r="K1676" s="79">
        <v>0</v>
      </c>
      <c r="L1676" s="79">
        <v>1</v>
      </c>
      <c r="M1676" s="34"/>
      <c r="N1676" s="35">
        <f t="shared" si="130"/>
        <v>127.27861828689028</v>
      </c>
      <c r="O1676" s="35">
        <f t="shared" si="131"/>
        <v>33093.434194426838</v>
      </c>
      <c r="P1676" s="35">
        <f t="shared" si="134"/>
        <v>79.1946887059989</v>
      </c>
      <c r="Q1676" s="35">
        <f t="shared" si="132"/>
        <v>27323.362644719869</v>
      </c>
      <c r="T1676" s="35"/>
    </row>
    <row r="1677" spans="1:20" x14ac:dyDescent="0.25">
      <c r="A1677" s="112" t="s">
        <v>189</v>
      </c>
      <c r="B1677" s="79">
        <v>9500</v>
      </c>
      <c r="C1677" s="86">
        <f t="shared" si="133"/>
        <v>19185.283018867925</v>
      </c>
      <c r="D1677" s="79">
        <v>26900</v>
      </c>
      <c r="E1677" s="79">
        <v>152</v>
      </c>
      <c r="F1677" s="79">
        <v>378</v>
      </c>
      <c r="G1677" s="79">
        <v>2270800</v>
      </c>
      <c r="H1677" s="79" t="s">
        <v>82</v>
      </c>
      <c r="I1677" s="79" t="s">
        <v>83</v>
      </c>
      <c r="J1677" s="79">
        <v>0</v>
      </c>
      <c r="K1677" s="79">
        <v>0</v>
      </c>
      <c r="L1677" s="79">
        <v>1</v>
      </c>
      <c r="M1677" s="34"/>
      <c r="N1677" s="35">
        <f t="shared" si="130"/>
        <v>100.76223947712148</v>
      </c>
      <c r="O1677" s="35">
        <f t="shared" si="131"/>
        <v>29911.468737254578</v>
      </c>
      <c r="P1677" s="35">
        <f t="shared" si="134"/>
        <v>62.695795225582451</v>
      </c>
      <c r="Q1677" s="35">
        <f t="shared" si="132"/>
        <v>25343.495427069895</v>
      </c>
      <c r="T1677" s="35"/>
    </row>
    <row r="1678" spans="1:20" x14ac:dyDescent="0.25">
      <c r="A1678" s="112" t="s">
        <v>190</v>
      </c>
      <c r="B1678" s="79">
        <v>7917</v>
      </c>
      <c r="C1678" s="86">
        <f t="shared" si="133"/>
        <v>20151.219512195123</v>
      </c>
      <c r="D1678" s="79">
        <v>24300</v>
      </c>
      <c r="E1678" s="79">
        <v>35</v>
      </c>
      <c r="F1678" s="79">
        <v>170</v>
      </c>
      <c r="G1678" s="79">
        <v>2274100</v>
      </c>
      <c r="H1678" s="79" t="s">
        <v>82</v>
      </c>
      <c r="I1678" s="79" t="s">
        <v>85</v>
      </c>
      <c r="J1678" s="79">
        <v>0</v>
      </c>
      <c r="K1678" s="79">
        <v>0</v>
      </c>
      <c r="L1678" s="79">
        <v>1</v>
      </c>
      <c r="M1678" s="34"/>
      <c r="N1678" s="35">
        <f t="shared" si="130"/>
        <v>83.972068414775862</v>
      </c>
      <c r="O1678" s="35">
        <f t="shared" si="131"/>
        <v>27896.648209773106</v>
      </c>
      <c r="P1678" s="35">
        <f t="shared" si="134"/>
        <v>52.248695873782765</v>
      </c>
      <c r="Q1678" s="35">
        <f t="shared" si="132"/>
        <v>24089.843504853932</v>
      </c>
      <c r="T1678" s="35"/>
    </row>
    <row r="1679" spans="1:20" x14ac:dyDescent="0.25">
      <c r="A1679" s="112" t="s">
        <v>191</v>
      </c>
      <c r="B1679" s="79">
        <v>8259.5</v>
      </c>
      <c r="C1679" s="86">
        <f t="shared" si="133"/>
        <v>30103.731343283584</v>
      </c>
      <c r="D1679" s="79">
        <v>37700</v>
      </c>
      <c r="E1679" s="79">
        <v>27</v>
      </c>
      <c r="F1679" s="79">
        <v>107</v>
      </c>
      <c r="G1679" s="79">
        <v>2275900</v>
      </c>
      <c r="H1679" s="79" t="s">
        <v>82</v>
      </c>
      <c r="I1679" s="79" t="s">
        <v>89</v>
      </c>
      <c r="J1679" s="79">
        <v>0</v>
      </c>
      <c r="K1679" s="79">
        <v>0</v>
      </c>
      <c r="L1679" s="79">
        <v>1</v>
      </c>
      <c r="M1679" s="34"/>
      <c r="N1679" s="35">
        <f t="shared" si="130"/>
        <v>87.604812311714184</v>
      </c>
      <c r="O1679" s="35">
        <f t="shared" si="131"/>
        <v>28332.577477405703</v>
      </c>
      <c r="P1679" s="35">
        <f t="shared" si="134"/>
        <v>54.509044280599824</v>
      </c>
      <c r="Q1679" s="35">
        <f t="shared" si="132"/>
        <v>24361.085313671978</v>
      </c>
      <c r="T1679" s="35"/>
    </row>
    <row r="1680" spans="1:20" x14ac:dyDescent="0.25">
      <c r="A1680" s="112" t="s">
        <v>1781</v>
      </c>
      <c r="B1680" s="79">
        <v>6500</v>
      </c>
      <c r="C1680" s="86">
        <f t="shared" si="133"/>
        <v>27055.64738292011</v>
      </c>
      <c r="D1680" s="79">
        <v>34400</v>
      </c>
      <c r="E1680" s="79">
        <v>155</v>
      </c>
      <c r="F1680" s="79">
        <v>571</v>
      </c>
      <c r="G1680" s="79">
        <v>2278100</v>
      </c>
      <c r="H1680" s="79" t="s">
        <v>1027</v>
      </c>
      <c r="I1680" s="79" t="s">
        <v>85</v>
      </c>
      <c r="J1680" s="79">
        <v>0</v>
      </c>
      <c r="K1680" s="79">
        <v>0</v>
      </c>
      <c r="L1680" s="79">
        <v>1</v>
      </c>
      <c r="M1680" s="34"/>
      <c r="N1680" s="35">
        <f t="shared" si="130"/>
        <v>68.942584905398903</v>
      </c>
      <c r="O1680" s="35">
        <f t="shared" si="131"/>
        <v>26093.110188647868</v>
      </c>
      <c r="P1680" s="35">
        <f t="shared" si="134"/>
        <v>42.897123049082737</v>
      </c>
      <c r="Q1680" s="35">
        <f t="shared" si="132"/>
        <v>22967.654765889929</v>
      </c>
      <c r="T1680" s="35"/>
    </row>
    <row r="1681" spans="1:20" x14ac:dyDescent="0.25">
      <c r="A1681" s="112" t="s">
        <v>192</v>
      </c>
      <c r="B1681" s="79">
        <v>7903</v>
      </c>
      <c r="C1681" s="86">
        <f t="shared" si="133"/>
        <v>24537.716262975777</v>
      </c>
      <c r="D1681" s="79">
        <v>31800</v>
      </c>
      <c r="E1681" s="79">
        <v>66</v>
      </c>
      <c r="F1681" s="79">
        <v>223</v>
      </c>
      <c r="G1681" s="79">
        <v>2279600</v>
      </c>
      <c r="H1681" s="79" t="s">
        <v>82</v>
      </c>
      <c r="I1681" s="79" t="s">
        <v>89</v>
      </c>
      <c r="J1681" s="79">
        <v>0</v>
      </c>
      <c r="K1681" s="79">
        <v>0</v>
      </c>
      <c r="L1681" s="79">
        <v>1</v>
      </c>
      <c r="M1681" s="34"/>
      <c r="N1681" s="35">
        <f t="shared" si="130"/>
        <v>83.823576693441154</v>
      </c>
      <c r="O1681" s="35">
        <f t="shared" si="131"/>
        <v>27878.829203212939</v>
      </c>
      <c r="P1681" s="35">
        <f t="shared" si="134"/>
        <v>52.15630207029244</v>
      </c>
      <c r="Q1681" s="35">
        <f t="shared" si="132"/>
        <v>24078.756248435093</v>
      </c>
      <c r="T1681" s="35"/>
    </row>
    <row r="1682" spans="1:20" x14ac:dyDescent="0.25">
      <c r="A1682" s="112" t="s">
        <v>193</v>
      </c>
      <c r="B1682" s="79">
        <v>4878</v>
      </c>
      <c r="C1682" s="86">
        <f t="shared" si="133"/>
        <v>13349.805950840881</v>
      </c>
      <c r="D1682" s="79">
        <v>18200</v>
      </c>
      <c r="E1682" s="79">
        <v>206</v>
      </c>
      <c r="F1682" s="79">
        <v>567</v>
      </c>
      <c r="G1682" s="79">
        <v>2285900</v>
      </c>
      <c r="H1682" s="79" t="s">
        <v>82</v>
      </c>
      <c r="I1682" s="79" t="s">
        <v>89</v>
      </c>
      <c r="J1682" s="79">
        <v>0</v>
      </c>
      <c r="K1682" s="79">
        <v>0</v>
      </c>
      <c r="L1682" s="79">
        <v>1</v>
      </c>
      <c r="M1682" s="34"/>
      <c r="N1682" s="35">
        <f t="shared" si="130"/>
        <v>51.7387583336209</v>
      </c>
      <c r="O1682" s="35">
        <f t="shared" si="131"/>
        <v>24028.651000034508</v>
      </c>
      <c r="P1682" s="35">
        <f t="shared" si="134"/>
        <v>32.192640958988548</v>
      </c>
      <c r="Q1682" s="35">
        <f t="shared" si="132"/>
        <v>21683.116915078626</v>
      </c>
      <c r="T1682" s="35"/>
    </row>
    <row r="1683" spans="1:20" x14ac:dyDescent="0.25">
      <c r="A1683" s="112" t="s">
        <v>194</v>
      </c>
      <c r="B1683" s="79">
        <v>5150</v>
      </c>
      <c r="C1683" s="86">
        <f t="shared" si="133"/>
        <v>12191.780821917808</v>
      </c>
      <c r="D1683" s="79">
        <v>17800</v>
      </c>
      <c r="E1683" s="79">
        <v>184</v>
      </c>
      <c r="F1683" s="79">
        <v>400</v>
      </c>
      <c r="G1683" s="79">
        <v>2287100</v>
      </c>
      <c r="H1683" s="79" t="s">
        <v>82</v>
      </c>
      <c r="I1683" s="79" t="s">
        <v>89</v>
      </c>
      <c r="J1683" s="79">
        <v>0</v>
      </c>
      <c r="K1683" s="79">
        <v>0</v>
      </c>
      <c r="L1683" s="79">
        <v>1</v>
      </c>
      <c r="M1683" s="34"/>
      <c r="N1683" s="35">
        <f t="shared" si="130"/>
        <v>54.623740348123746</v>
      </c>
      <c r="O1683" s="35">
        <f t="shared" si="131"/>
        <v>24374.848841774849</v>
      </c>
      <c r="P1683" s="35">
        <f t="shared" si="134"/>
        <v>33.98772056965786</v>
      </c>
      <c r="Q1683" s="35">
        <f t="shared" si="132"/>
        <v>21898.526468358945</v>
      </c>
      <c r="T1683" s="35"/>
    </row>
    <row r="1684" spans="1:20" x14ac:dyDescent="0.25">
      <c r="A1684" s="112" t="s">
        <v>195</v>
      </c>
      <c r="B1684" s="79">
        <v>10665</v>
      </c>
      <c r="C1684" s="86">
        <f t="shared" si="133"/>
        <v>31959.894332372718</v>
      </c>
      <c r="D1684" s="79">
        <v>37700</v>
      </c>
      <c r="E1684" s="79">
        <v>317</v>
      </c>
      <c r="F1684" s="79">
        <v>1765</v>
      </c>
      <c r="G1684" s="79">
        <v>2291300</v>
      </c>
      <c r="H1684" s="79" t="s">
        <v>82</v>
      </c>
      <c r="I1684" s="79" t="s">
        <v>83</v>
      </c>
      <c r="J1684" s="79">
        <v>0</v>
      </c>
      <c r="K1684" s="79">
        <v>0</v>
      </c>
      <c r="L1684" s="79">
        <v>1</v>
      </c>
      <c r="M1684" s="34"/>
      <c r="N1684" s="35">
        <f t="shared" si="130"/>
        <v>113.11887200247374</v>
      </c>
      <c r="O1684" s="35">
        <f t="shared" si="131"/>
        <v>31394.264640296849</v>
      </c>
      <c r="P1684" s="35">
        <f t="shared" si="134"/>
        <v>70.384279587456518</v>
      </c>
      <c r="Q1684" s="35">
        <f t="shared" si="132"/>
        <v>26266.113550494782</v>
      </c>
      <c r="T1684" s="35"/>
    </row>
    <row r="1685" spans="1:20" x14ac:dyDescent="0.25">
      <c r="A1685" s="112" t="s">
        <v>196</v>
      </c>
      <c r="B1685" s="79">
        <v>1716</v>
      </c>
      <c r="C1685" s="86">
        <f t="shared" si="133"/>
        <v>13761.045804620997</v>
      </c>
      <c r="D1685" s="79">
        <v>21500</v>
      </c>
      <c r="E1685" s="79">
        <v>888</v>
      </c>
      <c r="F1685" s="79">
        <v>1579</v>
      </c>
      <c r="G1685" s="79">
        <v>2297700</v>
      </c>
      <c r="H1685" s="79" t="s">
        <v>82</v>
      </c>
      <c r="I1685" s="79" t="s">
        <v>89</v>
      </c>
      <c r="J1685" s="79">
        <v>0</v>
      </c>
      <c r="K1685" s="79">
        <v>0</v>
      </c>
      <c r="L1685" s="79">
        <v>1</v>
      </c>
      <c r="M1685" s="34"/>
      <c r="N1685" s="35">
        <f t="shared" si="130"/>
        <v>18.20084241502531</v>
      </c>
      <c r="O1685" s="35">
        <f t="shared" si="131"/>
        <v>20004.101089803036</v>
      </c>
      <c r="P1685" s="35">
        <f t="shared" si="134"/>
        <v>11.324840484957841</v>
      </c>
      <c r="Q1685" s="35">
        <f t="shared" si="132"/>
        <v>19178.98085819494</v>
      </c>
      <c r="T1685" s="35"/>
    </row>
    <row r="1686" spans="1:20" x14ac:dyDescent="0.25">
      <c r="A1686" s="112" t="s">
        <v>197</v>
      </c>
      <c r="B1686" s="79">
        <v>9500</v>
      </c>
      <c r="C1686" s="86">
        <f t="shared" si="133"/>
        <v>26132.551319648093</v>
      </c>
      <c r="D1686" s="79">
        <v>31600</v>
      </c>
      <c r="E1686" s="79">
        <v>118</v>
      </c>
      <c r="F1686" s="79">
        <v>564</v>
      </c>
      <c r="G1686" s="79">
        <v>2304400</v>
      </c>
      <c r="H1686" s="79" t="s">
        <v>82</v>
      </c>
      <c r="I1686" s="79" t="s">
        <v>85</v>
      </c>
      <c r="J1686" s="79">
        <v>0</v>
      </c>
      <c r="K1686" s="79">
        <v>0</v>
      </c>
      <c r="L1686" s="79">
        <v>1</v>
      </c>
      <c r="M1686" s="34"/>
      <c r="N1686" s="35">
        <f t="shared" si="130"/>
        <v>100.76223947712148</v>
      </c>
      <c r="O1686" s="35">
        <f t="shared" si="131"/>
        <v>29911.468737254578</v>
      </c>
      <c r="P1686" s="35">
        <f t="shared" si="134"/>
        <v>62.695795225582451</v>
      </c>
      <c r="Q1686" s="35">
        <f t="shared" si="132"/>
        <v>25343.495427069895</v>
      </c>
      <c r="T1686" s="35"/>
    </row>
    <row r="1687" spans="1:20" x14ac:dyDescent="0.25">
      <c r="A1687" s="112" t="s">
        <v>1011</v>
      </c>
      <c r="B1687" s="79">
        <v>1913</v>
      </c>
      <c r="C1687" s="86">
        <f t="shared" si="133"/>
        <v>18064.229765013053</v>
      </c>
      <c r="D1687" s="79">
        <v>23400</v>
      </c>
      <c r="E1687" s="79">
        <v>262</v>
      </c>
      <c r="F1687" s="79">
        <v>887</v>
      </c>
      <c r="G1687" s="79">
        <v>2306500</v>
      </c>
      <c r="H1687" s="79" t="s">
        <v>268</v>
      </c>
      <c r="I1687" s="79" t="s">
        <v>85</v>
      </c>
      <c r="J1687" s="79">
        <v>0</v>
      </c>
      <c r="K1687" s="79">
        <v>0</v>
      </c>
      <c r="L1687" s="79">
        <v>1</v>
      </c>
      <c r="M1687" s="34"/>
      <c r="N1687" s="35">
        <f t="shared" si="130"/>
        <v>20.290333065235092</v>
      </c>
      <c r="O1687" s="35">
        <f t="shared" si="131"/>
        <v>20254.839967828211</v>
      </c>
      <c r="P1687" s="35">
        <f t="shared" si="134"/>
        <v>12.624953291214657</v>
      </c>
      <c r="Q1687" s="35">
        <f t="shared" si="132"/>
        <v>19334.994394945759</v>
      </c>
      <c r="T1687" s="35"/>
    </row>
    <row r="1688" spans="1:20" x14ac:dyDescent="0.25">
      <c r="A1688" s="112" t="s">
        <v>198</v>
      </c>
      <c r="B1688" s="79">
        <v>5033</v>
      </c>
      <c r="C1688" s="86">
        <f t="shared" si="133"/>
        <v>17534.745762711864</v>
      </c>
      <c r="D1688" s="79">
        <v>20900</v>
      </c>
      <c r="E1688" s="79">
        <v>57</v>
      </c>
      <c r="F1688" s="79">
        <v>297</v>
      </c>
      <c r="G1688" s="79">
        <v>2306700</v>
      </c>
      <c r="H1688" s="79" t="s">
        <v>82</v>
      </c>
      <c r="I1688" s="79" t="s">
        <v>89</v>
      </c>
      <c r="J1688" s="79">
        <v>0</v>
      </c>
      <c r="K1688" s="79">
        <v>0</v>
      </c>
      <c r="L1688" s="79">
        <v>1</v>
      </c>
      <c r="M1688" s="34"/>
      <c r="N1688" s="35">
        <f t="shared" si="130"/>
        <v>53.382773819826561</v>
      </c>
      <c r="O1688" s="35">
        <f t="shared" si="131"/>
        <v>24225.932858379187</v>
      </c>
      <c r="P1688" s="35">
        <f t="shared" si="134"/>
        <v>33.215572354774366</v>
      </c>
      <c r="Q1688" s="35">
        <f t="shared" si="132"/>
        <v>21805.868682572924</v>
      </c>
      <c r="T1688" s="35"/>
    </row>
    <row r="1689" spans="1:20" x14ac:dyDescent="0.25">
      <c r="A1689" s="112" t="s">
        <v>1782</v>
      </c>
      <c r="B1689" s="79">
        <v>9500</v>
      </c>
      <c r="C1689" s="86">
        <f t="shared" si="133"/>
        <v>29744.776119402984</v>
      </c>
      <c r="D1689" s="79">
        <v>36500</v>
      </c>
      <c r="E1689" s="79">
        <v>62</v>
      </c>
      <c r="F1689" s="79">
        <v>273</v>
      </c>
      <c r="G1689" s="79">
        <v>2310800</v>
      </c>
      <c r="H1689" s="79" t="s">
        <v>1027</v>
      </c>
      <c r="I1689" s="79" t="s">
        <v>85</v>
      </c>
      <c r="J1689" s="79">
        <v>0</v>
      </c>
      <c r="K1689" s="79">
        <v>0</v>
      </c>
      <c r="L1689" s="79">
        <v>1</v>
      </c>
      <c r="M1689" s="34"/>
      <c r="N1689" s="35">
        <f t="shared" si="130"/>
        <v>100.76223947712148</v>
      </c>
      <c r="O1689" s="35">
        <f t="shared" si="131"/>
        <v>29911.468737254578</v>
      </c>
      <c r="P1689" s="35">
        <f t="shared" si="134"/>
        <v>62.695795225582451</v>
      </c>
      <c r="Q1689" s="35">
        <f t="shared" si="132"/>
        <v>25343.495427069895</v>
      </c>
      <c r="T1689" s="35"/>
    </row>
    <row r="1690" spans="1:20" x14ac:dyDescent="0.25">
      <c r="A1690" s="112" t="s">
        <v>199</v>
      </c>
      <c r="B1690" s="79">
        <v>7682</v>
      </c>
      <c r="C1690" s="86">
        <f t="shared" si="133"/>
        <v>28759.899749373435</v>
      </c>
      <c r="D1690" s="79">
        <v>35200</v>
      </c>
      <c r="E1690" s="79">
        <v>73</v>
      </c>
      <c r="F1690" s="79">
        <v>326</v>
      </c>
      <c r="G1690" s="79">
        <v>2316600</v>
      </c>
      <c r="H1690" s="79" t="s">
        <v>82</v>
      </c>
      <c r="I1690" s="79" t="s">
        <v>89</v>
      </c>
      <c r="J1690" s="79">
        <v>0</v>
      </c>
      <c r="K1690" s="79">
        <v>0</v>
      </c>
      <c r="L1690" s="79">
        <v>1</v>
      </c>
      <c r="M1690" s="34"/>
      <c r="N1690" s="35">
        <f t="shared" si="130"/>
        <v>81.479528806657598</v>
      </c>
      <c r="O1690" s="35">
        <f t="shared" si="131"/>
        <v>27597.543456798914</v>
      </c>
      <c r="P1690" s="35">
        <f t="shared" si="134"/>
        <v>50.697799886623628</v>
      </c>
      <c r="Q1690" s="35">
        <f t="shared" si="132"/>
        <v>23903.735986394837</v>
      </c>
      <c r="T1690" s="35"/>
    </row>
    <row r="1691" spans="1:20" x14ac:dyDescent="0.25">
      <c r="A1691" s="112" t="s">
        <v>1012</v>
      </c>
      <c r="B1691" s="79">
        <v>10000</v>
      </c>
      <c r="C1691" s="86">
        <f t="shared" si="133"/>
        <v>27939.316239316238</v>
      </c>
      <c r="D1691" s="79">
        <v>33700</v>
      </c>
      <c r="E1691" s="79">
        <v>60</v>
      </c>
      <c r="F1691" s="79">
        <v>291</v>
      </c>
      <c r="G1691" s="79">
        <v>2317200</v>
      </c>
      <c r="H1691" s="79" t="s">
        <v>268</v>
      </c>
      <c r="I1691" s="79" t="s">
        <v>83</v>
      </c>
      <c r="J1691" s="79">
        <v>0</v>
      </c>
      <c r="K1691" s="79">
        <v>0</v>
      </c>
      <c r="L1691" s="79">
        <v>1</v>
      </c>
      <c r="M1691" s="34"/>
      <c r="N1691" s="35">
        <f t="shared" si="130"/>
        <v>106.06551523907524</v>
      </c>
      <c r="O1691" s="35">
        <f t="shared" si="131"/>
        <v>30547.861828689027</v>
      </c>
      <c r="P1691" s="35">
        <f t="shared" si="134"/>
        <v>65.995573921665738</v>
      </c>
      <c r="Q1691" s="35">
        <f t="shared" si="132"/>
        <v>25739.468870599889</v>
      </c>
      <c r="T1691" s="35"/>
    </row>
    <row r="1692" spans="1:20" x14ac:dyDescent="0.25">
      <c r="A1692" s="112" t="s">
        <v>3315</v>
      </c>
      <c r="B1692" s="79">
        <v>9500</v>
      </c>
      <c r="C1692" s="86">
        <f t="shared" si="133"/>
        <v>18518.048780487807</v>
      </c>
      <c r="D1692" s="79">
        <v>22200</v>
      </c>
      <c r="E1692" s="79">
        <v>34</v>
      </c>
      <c r="F1692" s="79">
        <v>171</v>
      </c>
      <c r="G1692" s="79">
        <v>2324700</v>
      </c>
      <c r="H1692" s="79" t="s">
        <v>82</v>
      </c>
      <c r="I1692" s="79" t="s">
        <v>85</v>
      </c>
      <c r="J1692" s="79">
        <v>0</v>
      </c>
      <c r="K1692" s="79">
        <v>0</v>
      </c>
      <c r="L1692" s="79">
        <v>1</v>
      </c>
      <c r="M1692" s="34"/>
      <c r="N1692" s="35">
        <f t="shared" si="130"/>
        <v>100.76223947712148</v>
      </c>
      <c r="O1692" s="35">
        <f t="shared" si="131"/>
        <v>29911.468737254578</v>
      </c>
      <c r="P1692" s="35">
        <f t="shared" si="134"/>
        <v>62.695795225582451</v>
      </c>
      <c r="Q1692" s="35">
        <f t="shared" si="132"/>
        <v>25343.495427069895</v>
      </c>
      <c r="T1692" s="35"/>
    </row>
    <row r="1693" spans="1:20" x14ac:dyDescent="0.25">
      <c r="A1693" s="112" t="s">
        <v>1013</v>
      </c>
      <c r="B1693" s="79">
        <v>7373</v>
      </c>
      <c r="C1693" s="86">
        <f t="shared" si="133"/>
        <v>23535.33834586466</v>
      </c>
      <c r="D1693" s="79">
        <v>33300</v>
      </c>
      <c r="E1693" s="79">
        <v>39</v>
      </c>
      <c r="F1693" s="79">
        <v>94</v>
      </c>
      <c r="G1693" s="79">
        <v>2328900</v>
      </c>
      <c r="H1693" s="79" t="s">
        <v>268</v>
      </c>
      <c r="I1693" s="79" t="s">
        <v>83</v>
      </c>
      <c r="J1693" s="79">
        <v>0</v>
      </c>
      <c r="K1693" s="79">
        <v>0</v>
      </c>
      <c r="L1693" s="79">
        <v>1</v>
      </c>
      <c r="M1693" s="34"/>
      <c r="N1693" s="35">
        <f t="shared" si="130"/>
        <v>78.20210438577017</v>
      </c>
      <c r="O1693" s="35">
        <f t="shared" si="131"/>
        <v>27204.252526292421</v>
      </c>
      <c r="P1693" s="35">
        <f t="shared" si="134"/>
        <v>48.658536652444148</v>
      </c>
      <c r="Q1693" s="35">
        <f t="shared" si="132"/>
        <v>23659.024398293295</v>
      </c>
      <c r="T1693" s="35"/>
    </row>
    <row r="1694" spans="1:20" x14ac:dyDescent="0.25">
      <c r="A1694" s="112" t="s">
        <v>200</v>
      </c>
      <c r="B1694" s="79">
        <v>9500</v>
      </c>
      <c r="C1694" s="86">
        <f t="shared" si="133"/>
        <v>15141.242937853107</v>
      </c>
      <c r="D1694" s="79">
        <v>20000</v>
      </c>
      <c r="E1694" s="79">
        <v>43</v>
      </c>
      <c r="F1694" s="79">
        <v>134</v>
      </c>
      <c r="G1694" s="79">
        <v>2331400</v>
      </c>
      <c r="H1694" s="79" t="s">
        <v>82</v>
      </c>
      <c r="I1694" s="79" t="s">
        <v>85</v>
      </c>
      <c r="J1694" s="79">
        <v>0</v>
      </c>
      <c r="K1694" s="79">
        <v>0</v>
      </c>
      <c r="L1694" s="79">
        <v>1</v>
      </c>
      <c r="M1694" s="34"/>
      <c r="N1694" s="35">
        <f t="shared" si="130"/>
        <v>100.76223947712148</v>
      </c>
      <c r="O1694" s="35">
        <f t="shared" si="131"/>
        <v>29911.468737254578</v>
      </c>
      <c r="P1694" s="35">
        <f t="shared" si="134"/>
        <v>62.695795225582451</v>
      </c>
      <c r="Q1694" s="35">
        <f t="shared" si="132"/>
        <v>25343.495427069895</v>
      </c>
      <c r="T1694" s="35"/>
    </row>
    <row r="1695" spans="1:20" x14ac:dyDescent="0.25">
      <c r="A1695" s="112" t="s">
        <v>201</v>
      </c>
      <c r="B1695" s="79">
        <v>8463</v>
      </c>
      <c r="C1695" s="86">
        <f t="shared" si="133"/>
        <v>30346.478873239437</v>
      </c>
      <c r="D1695" s="79">
        <v>37800</v>
      </c>
      <c r="E1695" s="79">
        <v>70</v>
      </c>
      <c r="F1695" s="79">
        <v>285</v>
      </c>
      <c r="G1695" s="79">
        <v>2338200</v>
      </c>
      <c r="H1695" s="79" t="s">
        <v>82</v>
      </c>
      <c r="I1695" s="79" t="s">
        <v>89</v>
      </c>
      <c r="J1695" s="79">
        <v>0</v>
      </c>
      <c r="K1695" s="79">
        <v>0</v>
      </c>
      <c r="L1695" s="79">
        <v>1</v>
      </c>
      <c r="M1695" s="34"/>
      <c r="N1695" s="35">
        <f t="shared" si="130"/>
        <v>89.763245546829381</v>
      </c>
      <c r="O1695" s="35">
        <f t="shared" si="131"/>
        <v>28591.589465619527</v>
      </c>
      <c r="P1695" s="35">
        <f t="shared" si="134"/>
        <v>55.852054209905724</v>
      </c>
      <c r="Q1695" s="35">
        <f t="shared" si="132"/>
        <v>24522.246505188687</v>
      </c>
      <c r="T1695" s="35"/>
    </row>
    <row r="1696" spans="1:20" x14ac:dyDescent="0.25">
      <c r="A1696" s="112" t="s">
        <v>202</v>
      </c>
      <c r="B1696" s="79">
        <v>6333</v>
      </c>
      <c r="C1696" s="86">
        <f t="shared" si="133"/>
        <v>24809.638554216868</v>
      </c>
      <c r="D1696" s="79">
        <v>35200</v>
      </c>
      <c r="E1696" s="79">
        <v>49</v>
      </c>
      <c r="F1696" s="79">
        <v>117</v>
      </c>
      <c r="G1696" s="79">
        <v>2338700</v>
      </c>
      <c r="H1696" s="79" t="s">
        <v>82</v>
      </c>
      <c r="I1696" s="79" t="s">
        <v>89</v>
      </c>
      <c r="J1696" s="79">
        <v>0</v>
      </c>
      <c r="K1696" s="79">
        <v>0</v>
      </c>
      <c r="L1696" s="79">
        <v>1</v>
      </c>
      <c r="M1696" s="34"/>
      <c r="N1696" s="35">
        <f t="shared" si="130"/>
        <v>67.171290800906348</v>
      </c>
      <c r="O1696" s="35">
        <f t="shared" si="131"/>
        <v>25880.554896108762</v>
      </c>
      <c r="P1696" s="35">
        <f t="shared" si="134"/>
        <v>41.794996964590915</v>
      </c>
      <c r="Q1696" s="35">
        <f t="shared" si="132"/>
        <v>22835.39963575091</v>
      </c>
      <c r="T1696" s="35"/>
    </row>
    <row r="1697" spans="1:20" x14ac:dyDescent="0.25">
      <c r="A1697" s="112" t="s">
        <v>1783</v>
      </c>
      <c r="B1697" s="79">
        <v>4500</v>
      </c>
      <c r="C1697" s="86">
        <f t="shared" si="133"/>
        <v>26351.876453005647</v>
      </c>
      <c r="D1697" s="79">
        <v>31300</v>
      </c>
      <c r="E1697" s="79">
        <v>476</v>
      </c>
      <c r="F1697" s="79">
        <v>2535</v>
      </c>
      <c r="G1697" s="79">
        <v>2341300</v>
      </c>
      <c r="H1697" s="79" t="s">
        <v>1027</v>
      </c>
      <c r="I1697" s="79" t="s">
        <v>85</v>
      </c>
      <c r="J1697" s="79">
        <v>0</v>
      </c>
      <c r="K1697" s="79">
        <v>0</v>
      </c>
      <c r="L1697" s="79">
        <v>1</v>
      </c>
      <c r="M1697" s="34"/>
      <c r="N1697" s="35">
        <f t="shared" si="130"/>
        <v>47.729481857583856</v>
      </c>
      <c r="O1697" s="35">
        <f t="shared" si="131"/>
        <v>23547.537822910061</v>
      </c>
      <c r="P1697" s="35">
        <f t="shared" si="134"/>
        <v>29.698008264749586</v>
      </c>
      <c r="Q1697" s="35">
        <f t="shared" si="132"/>
        <v>21383.760991769952</v>
      </c>
      <c r="T1697" s="35"/>
    </row>
    <row r="1698" spans="1:20" x14ac:dyDescent="0.25">
      <c r="A1698" s="112" t="s">
        <v>203</v>
      </c>
      <c r="B1698" s="79">
        <v>8750</v>
      </c>
      <c r="C1698" s="86">
        <f t="shared" si="133"/>
        <v>16495.852534562211</v>
      </c>
      <c r="D1698" s="79">
        <v>22800</v>
      </c>
      <c r="E1698" s="79">
        <v>60</v>
      </c>
      <c r="F1698" s="79">
        <v>157</v>
      </c>
      <c r="G1698" s="79">
        <v>2343400</v>
      </c>
      <c r="H1698" s="79" t="s">
        <v>82</v>
      </c>
      <c r="I1698" s="79" t="s">
        <v>85</v>
      </c>
      <c r="J1698" s="79">
        <v>0</v>
      </c>
      <c r="K1698" s="79">
        <v>0</v>
      </c>
      <c r="L1698" s="79">
        <v>1</v>
      </c>
      <c r="M1698" s="34"/>
      <c r="N1698" s="35">
        <f t="shared" si="130"/>
        <v>92.807325834190834</v>
      </c>
      <c r="O1698" s="35">
        <f t="shared" si="131"/>
        <v>28956.879100102902</v>
      </c>
      <c r="P1698" s="35">
        <f t="shared" si="134"/>
        <v>57.746127181457524</v>
      </c>
      <c r="Q1698" s="35">
        <f t="shared" si="132"/>
        <v>24749.535261774901</v>
      </c>
      <c r="T1698" s="35"/>
    </row>
    <row r="1699" spans="1:20" x14ac:dyDescent="0.25">
      <c r="A1699" s="112" t="s">
        <v>3316</v>
      </c>
      <c r="B1699" s="79">
        <v>3290</v>
      </c>
      <c r="C1699" s="86">
        <f t="shared" si="133"/>
        <v>10472.888888888889</v>
      </c>
      <c r="D1699" s="79">
        <v>17200</v>
      </c>
      <c r="E1699" s="79">
        <v>88</v>
      </c>
      <c r="F1699" s="79">
        <v>137</v>
      </c>
      <c r="G1699" s="79">
        <v>2345800</v>
      </c>
      <c r="H1699" s="79" t="s">
        <v>82</v>
      </c>
      <c r="I1699" s="79" t="s">
        <v>89</v>
      </c>
      <c r="J1699" s="79">
        <v>0</v>
      </c>
      <c r="K1699" s="79">
        <v>0</v>
      </c>
      <c r="L1699" s="79">
        <v>1</v>
      </c>
      <c r="M1699" s="34"/>
      <c r="N1699" s="35">
        <f t="shared" si="130"/>
        <v>34.895554513655753</v>
      </c>
      <c r="O1699" s="35">
        <f t="shared" si="131"/>
        <v>22007.466541638692</v>
      </c>
      <c r="P1699" s="35">
        <f t="shared" si="134"/>
        <v>21.712543820228028</v>
      </c>
      <c r="Q1699" s="35">
        <f t="shared" si="132"/>
        <v>20425.505258427362</v>
      </c>
      <c r="T1699" s="35"/>
    </row>
    <row r="1700" spans="1:20" x14ac:dyDescent="0.25">
      <c r="A1700" s="112" t="s">
        <v>204</v>
      </c>
      <c r="B1700" s="79">
        <v>5300</v>
      </c>
      <c r="C1700" s="86">
        <f t="shared" si="133"/>
        <v>16514.285714285714</v>
      </c>
      <c r="D1700" s="79">
        <v>22100</v>
      </c>
      <c r="E1700" s="79">
        <v>46</v>
      </c>
      <c r="F1700" s="79">
        <v>136</v>
      </c>
      <c r="G1700" s="79">
        <v>2356600</v>
      </c>
      <c r="H1700" s="79" t="s">
        <v>82</v>
      </c>
      <c r="I1700" s="79" t="s">
        <v>89</v>
      </c>
      <c r="J1700" s="79">
        <v>0</v>
      </c>
      <c r="K1700" s="79">
        <v>0</v>
      </c>
      <c r="L1700" s="79">
        <v>1</v>
      </c>
      <c r="M1700" s="34"/>
      <c r="N1700" s="35">
        <f t="shared" si="130"/>
        <v>56.214723076709873</v>
      </c>
      <c r="O1700" s="35">
        <f t="shared" si="131"/>
        <v>24565.766769205184</v>
      </c>
      <c r="P1700" s="35">
        <f t="shared" si="134"/>
        <v>34.977654178482844</v>
      </c>
      <c r="Q1700" s="35">
        <f t="shared" si="132"/>
        <v>22017.31850141794</v>
      </c>
      <c r="T1700" s="35"/>
    </row>
    <row r="1701" spans="1:20" x14ac:dyDescent="0.25">
      <c r="A1701" s="112" t="s">
        <v>3317</v>
      </c>
      <c r="B1701" s="79">
        <v>15500</v>
      </c>
      <c r="C1701" s="86">
        <f t="shared" si="133"/>
        <v>25488.888888888891</v>
      </c>
      <c r="D1701" s="79">
        <v>40700</v>
      </c>
      <c r="E1701" s="79">
        <v>37</v>
      </c>
      <c r="F1701" s="79">
        <v>62</v>
      </c>
      <c r="G1701" s="79">
        <v>2358000</v>
      </c>
      <c r="H1701" s="79" t="s">
        <v>268</v>
      </c>
      <c r="I1701" s="79" t="s">
        <v>83</v>
      </c>
      <c r="J1701" s="79">
        <v>0</v>
      </c>
      <c r="K1701" s="79">
        <v>0</v>
      </c>
      <c r="L1701" s="79">
        <v>1</v>
      </c>
      <c r="M1701" s="34"/>
      <c r="N1701" s="35">
        <f t="shared" si="130"/>
        <v>164.40154862056661</v>
      </c>
      <c r="O1701" s="35">
        <f t="shared" si="131"/>
        <v>37548.185834467993</v>
      </c>
      <c r="P1701" s="35">
        <f t="shared" si="134"/>
        <v>102.2931395785819</v>
      </c>
      <c r="Q1701" s="35">
        <f t="shared" si="132"/>
        <v>30095.176749429829</v>
      </c>
      <c r="T1701" s="35"/>
    </row>
    <row r="1702" spans="1:20" x14ac:dyDescent="0.25">
      <c r="A1702" s="112" t="s">
        <v>205</v>
      </c>
      <c r="B1702" s="79">
        <v>5500</v>
      </c>
      <c r="C1702" s="86">
        <f t="shared" si="133"/>
        <v>14950.675675675675</v>
      </c>
      <c r="D1702" s="79">
        <v>20300</v>
      </c>
      <c r="E1702" s="79">
        <v>39</v>
      </c>
      <c r="F1702" s="79">
        <v>109</v>
      </c>
      <c r="G1702" s="79">
        <v>2358600</v>
      </c>
      <c r="H1702" s="79" t="s">
        <v>82</v>
      </c>
      <c r="I1702" s="79" t="s">
        <v>89</v>
      </c>
      <c r="J1702" s="79">
        <v>0</v>
      </c>
      <c r="K1702" s="79">
        <v>0</v>
      </c>
      <c r="L1702" s="79">
        <v>1</v>
      </c>
      <c r="M1702" s="34"/>
      <c r="N1702" s="35">
        <f t="shared" si="130"/>
        <v>58.336033381491376</v>
      </c>
      <c r="O1702" s="35">
        <f t="shared" si="131"/>
        <v>24820.324005778966</v>
      </c>
      <c r="P1702" s="35">
        <f t="shared" si="134"/>
        <v>36.297565656916156</v>
      </c>
      <c r="Q1702" s="35">
        <f t="shared" si="132"/>
        <v>22175.70787882994</v>
      </c>
      <c r="T1702" s="35"/>
    </row>
    <row r="1703" spans="1:20" x14ac:dyDescent="0.25">
      <c r="A1703" s="112" t="s">
        <v>206</v>
      </c>
      <c r="B1703" s="79">
        <v>7917</v>
      </c>
      <c r="C1703" s="86">
        <f t="shared" si="133"/>
        <v>34326.027397260274</v>
      </c>
      <c r="D1703" s="79">
        <v>40200</v>
      </c>
      <c r="E1703" s="79">
        <v>32</v>
      </c>
      <c r="F1703" s="79">
        <v>187</v>
      </c>
      <c r="G1703" s="79">
        <v>2491700</v>
      </c>
      <c r="H1703" s="79" t="s">
        <v>82</v>
      </c>
      <c r="I1703" s="79" t="s">
        <v>89</v>
      </c>
      <c r="J1703" s="79">
        <v>0</v>
      </c>
      <c r="K1703" s="79">
        <v>0</v>
      </c>
      <c r="L1703" s="79">
        <v>1</v>
      </c>
      <c r="M1703" s="34"/>
      <c r="N1703" s="35">
        <f t="shared" si="130"/>
        <v>83.972068414775862</v>
      </c>
      <c r="O1703" s="35">
        <f t="shared" si="131"/>
        <v>27896.648209773106</v>
      </c>
      <c r="P1703" s="35">
        <f t="shared" si="134"/>
        <v>52.248695873782765</v>
      </c>
      <c r="Q1703" s="35">
        <f t="shared" si="132"/>
        <v>24089.843504853932</v>
      </c>
      <c r="T1703" s="35"/>
    </row>
    <row r="1704" spans="1:20" x14ac:dyDescent="0.25">
      <c r="A1704" s="112" t="s">
        <v>207</v>
      </c>
      <c r="B1704" s="79">
        <v>9267</v>
      </c>
      <c r="C1704" s="86">
        <f t="shared" si="133"/>
        <v>12271.559633027522</v>
      </c>
      <c r="D1704" s="79">
        <v>17600</v>
      </c>
      <c r="E1704" s="79">
        <v>33</v>
      </c>
      <c r="F1704" s="79">
        <v>76</v>
      </c>
      <c r="G1704" s="79">
        <v>2494800</v>
      </c>
      <c r="H1704" s="79" t="s">
        <v>82</v>
      </c>
      <c r="I1704" s="79" t="s">
        <v>89</v>
      </c>
      <c r="J1704" s="79">
        <v>0</v>
      </c>
      <c r="K1704" s="79">
        <v>0</v>
      </c>
      <c r="L1704" s="79">
        <v>1</v>
      </c>
      <c r="M1704" s="34"/>
      <c r="N1704" s="35">
        <f t="shared" si="130"/>
        <v>98.290912972051018</v>
      </c>
      <c r="O1704" s="35">
        <f t="shared" si="131"/>
        <v>29614.909556646122</v>
      </c>
      <c r="P1704" s="35">
        <f t="shared" si="134"/>
        <v>61.158098353207642</v>
      </c>
      <c r="Q1704" s="35">
        <f t="shared" si="132"/>
        <v>25158.971802384916</v>
      </c>
      <c r="T1704" s="35"/>
    </row>
    <row r="1705" spans="1:20" x14ac:dyDescent="0.25">
      <c r="A1705" s="112" t="s">
        <v>1784</v>
      </c>
      <c r="B1705" s="79">
        <v>4862.5</v>
      </c>
      <c r="C1705" s="86">
        <f t="shared" si="133"/>
        <v>28262.135922330097</v>
      </c>
      <c r="D1705" s="79">
        <v>35500</v>
      </c>
      <c r="E1705" s="79">
        <v>42</v>
      </c>
      <c r="F1705" s="79">
        <v>164</v>
      </c>
      <c r="G1705" s="79">
        <v>2503900</v>
      </c>
      <c r="H1705" s="79" t="s">
        <v>1027</v>
      </c>
      <c r="I1705" s="79" t="s">
        <v>85</v>
      </c>
      <c r="J1705" s="79">
        <v>0</v>
      </c>
      <c r="K1705" s="79">
        <v>0</v>
      </c>
      <c r="L1705" s="79">
        <v>1</v>
      </c>
      <c r="M1705" s="34"/>
      <c r="N1705" s="35">
        <f t="shared" si="130"/>
        <v>51.574356785000333</v>
      </c>
      <c r="O1705" s="35">
        <f t="shared" si="131"/>
        <v>24008.922814200039</v>
      </c>
      <c r="P1705" s="35">
        <f t="shared" si="134"/>
        <v>32.09034781940997</v>
      </c>
      <c r="Q1705" s="35">
        <f t="shared" si="132"/>
        <v>21670.841738329196</v>
      </c>
      <c r="T1705" s="35"/>
    </row>
    <row r="1706" spans="1:20" x14ac:dyDescent="0.25">
      <c r="A1706" s="112" t="s">
        <v>1014</v>
      </c>
      <c r="B1706" s="79">
        <v>3500</v>
      </c>
      <c r="C1706" s="86">
        <f t="shared" si="133"/>
        <v>14531.25</v>
      </c>
      <c r="D1706" s="79">
        <v>21700</v>
      </c>
      <c r="E1706" s="79">
        <v>148</v>
      </c>
      <c r="F1706" s="79">
        <v>300</v>
      </c>
      <c r="G1706" s="79">
        <v>2505400</v>
      </c>
      <c r="H1706" s="79" t="s">
        <v>268</v>
      </c>
      <c r="I1706" s="79" t="s">
        <v>83</v>
      </c>
      <c r="J1706" s="79">
        <v>0</v>
      </c>
      <c r="K1706" s="79">
        <v>0</v>
      </c>
      <c r="L1706" s="79">
        <v>1</v>
      </c>
      <c r="M1706" s="34"/>
      <c r="N1706" s="35">
        <f t="shared" si="130"/>
        <v>37.122930333676329</v>
      </c>
      <c r="O1706" s="35">
        <f t="shared" si="131"/>
        <v>22274.751640041159</v>
      </c>
      <c r="P1706" s="35">
        <f t="shared" si="134"/>
        <v>23.098450872583008</v>
      </c>
      <c r="Q1706" s="35">
        <f t="shared" si="132"/>
        <v>20591.81410470996</v>
      </c>
      <c r="T1706" s="35"/>
    </row>
    <row r="1707" spans="1:20" x14ac:dyDescent="0.25">
      <c r="A1707" s="112" t="s">
        <v>208</v>
      </c>
      <c r="B1707" s="79">
        <v>7705</v>
      </c>
      <c r="C1707" s="86">
        <f t="shared" si="133"/>
        <v>15775.555555555555</v>
      </c>
      <c r="D1707" s="79">
        <v>22900</v>
      </c>
      <c r="E1707" s="79">
        <v>42</v>
      </c>
      <c r="F1707" s="79">
        <v>93</v>
      </c>
      <c r="G1707" s="79">
        <v>2517100</v>
      </c>
      <c r="H1707" s="79" t="s">
        <v>82</v>
      </c>
      <c r="I1707" s="79" t="s">
        <v>89</v>
      </c>
      <c r="J1707" s="79">
        <v>0</v>
      </c>
      <c r="K1707" s="79">
        <v>0</v>
      </c>
      <c r="L1707" s="79">
        <v>1</v>
      </c>
      <c r="M1707" s="34"/>
      <c r="N1707" s="35">
        <f t="shared" si="130"/>
        <v>81.723479491707465</v>
      </c>
      <c r="O1707" s="35">
        <f t="shared" si="131"/>
        <v>27626.817539004896</v>
      </c>
      <c r="P1707" s="35">
        <f t="shared" si="134"/>
        <v>50.849589706643457</v>
      </c>
      <c r="Q1707" s="35">
        <f t="shared" si="132"/>
        <v>23921.950764797213</v>
      </c>
      <c r="T1707" s="35"/>
    </row>
    <row r="1708" spans="1:20" x14ac:dyDescent="0.25">
      <c r="A1708" s="112" t="s">
        <v>209</v>
      </c>
      <c r="B1708" s="79">
        <v>3500</v>
      </c>
      <c r="C1708" s="86">
        <f t="shared" si="133"/>
        <v>10963.265306122448</v>
      </c>
      <c r="D1708" s="79">
        <v>15800</v>
      </c>
      <c r="E1708" s="79">
        <v>30</v>
      </c>
      <c r="F1708" s="79">
        <v>68</v>
      </c>
      <c r="G1708" s="79">
        <v>2518300</v>
      </c>
      <c r="H1708" s="79" t="s">
        <v>82</v>
      </c>
      <c r="I1708" s="79" t="s">
        <v>89</v>
      </c>
      <c r="J1708" s="79">
        <v>0</v>
      </c>
      <c r="K1708" s="79">
        <v>0</v>
      </c>
      <c r="L1708" s="79">
        <v>1</v>
      </c>
      <c r="M1708" s="34"/>
      <c r="N1708" s="35">
        <f t="shared" si="130"/>
        <v>37.122930333676329</v>
      </c>
      <c r="O1708" s="35">
        <f t="shared" si="131"/>
        <v>22274.751640041159</v>
      </c>
      <c r="P1708" s="35">
        <f t="shared" si="134"/>
        <v>23.098450872583008</v>
      </c>
      <c r="Q1708" s="35">
        <f t="shared" si="132"/>
        <v>20591.81410470996</v>
      </c>
      <c r="T1708" s="35"/>
    </row>
    <row r="1709" spans="1:20" x14ac:dyDescent="0.25">
      <c r="A1709" s="112" t="s">
        <v>210</v>
      </c>
      <c r="B1709" s="79">
        <v>6095</v>
      </c>
      <c r="C1709" s="86">
        <f t="shared" si="133"/>
        <v>36445.959595959597</v>
      </c>
      <c r="D1709" s="79">
        <v>42700</v>
      </c>
      <c r="E1709" s="79">
        <v>29</v>
      </c>
      <c r="F1709" s="79">
        <v>169</v>
      </c>
      <c r="G1709" s="79">
        <v>2518400</v>
      </c>
      <c r="H1709" s="79" t="s">
        <v>82</v>
      </c>
      <c r="I1709" s="79" t="s">
        <v>83</v>
      </c>
      <c r="J1709" s="79">
        <v>0</v>
      </c>
      <c r="K1709" s="79">
        <v>0</v>
      </c>
      <c r="L1709" s="79">
        <v>1</v>
      </c>
      <c r="M1709" s="34"/>
      <c r="N1709" s="35">
        <f t="shared" si="130"/>
        <v>64.646931538216364</v>
      </c>
      <c r="O1709" s="35">
        <f t="shared" si="131"/>
        <v>25577.631784585963</v>
      </c>
      <c r="P1709" s="35">
        <f t="shared" si="134"/>
        <v>40.224302305255272</v>
      </c>
      <c r="Q1709" s="35">
        <f t="shared" si="132"/>
        <v>22646.916276630633</v>
      </c>
      <c r="T1709" s="35"/>
    </row>
    <row r="1710" spans="1:20" x14ac:dyDescent="0.25">
      <c r="A1710" s="112" t="s">
        <v>211</v>
      </c>
      <c r="B1710" s="79">
        <v>4690</v>
      </c>
      <c r="C1710" s="86">
        <f t="shared" si="133"/>
        <v>21850.728155339806</v>
      </c>
      <c r="D1710" s="79">
        <v>27700</v>
      </c>
      <c r="E1710" s="79">
        <v>87</v>
      </c>
      <c r="F1710" s="79">
        <v>325</v>
      </c>
      <c r="G1710" s="79">
        <v>2520000</v>
      </c>
      <c r="H1710" s="79" t="s">
        <v>82</v>
      </c>
      <c r="I1710" s="79" t="s">
        <v>89</v>
      </c>
      <c r="J1710" s="79">
        <v>0</v>
      </c>
      <c r="K1710" s="79">
        <v>0</v>
      </c>
      <c r="L1710" s="79">
        <v>1</v>
      </c>
      <c r="M1710" s="34"/>
      <c r="N1710" s="35">
        <f t="shared" si="130"/>
        <v>49.744726647126285</v>
      </c>
      <c r="O1710" s="35">
        <f t="shared" si="131"/>
        <v>23789.367197655156</v>
      </c>
      <c r="P1710" s="35">
        <f t="shared" si="134"/>
        <v>30.951924169261236</v>
      </c>
      <c r="Q1710" s="35">
        <f t="shared" si="132"/>
        <v>21534.230900311348</v>
      </c>
      <c r="T1710" s="35"/>
    </row>
    <row r="1711" spans="1:20" x14ac:dyDescent="0.25">
      <c r="A1711" s="112" t="s">
        <v>212</v>
      </c>
      <c r="B1711" s="79">
        <v>20622</v>
      </c>
      <c r="C1711" s="86">
        <f t="shared" si="133"/>
        <v>31166.666666666668</v>
      </c>
      <c r="D1711" s="79">
        <v>41800</v>
      </c>
      <c r="E1711" s="79">
        <v>29</v>
      </c>
      <c r="F1711" s="79">
        <v>85</v>
      </c>
      <c r="G1711" s="79">
        <v>2520300</v>
      </c>
      <c r="H1711" s="79" t="s">
        <v>82</v>
      </c>
      <c r="I1711" s="79" t="s">
        <v>83</v>
      </c>
      <c r="J1711" s="79">
        <v>0</v>
      </c>
      <c r="K1711" s="79">
        <v>0</v>
      </c>
      <c r="L1711" s="79">
        <v>1</v>
      </c>
      <c r="M1711" s="34"/>
      <c r="N1711" s="35">
        <f t="shared" si="130"/>
        <v>218.72830552602096</v>
      </c>
      <c r="O1711" s="35">
        <f t="shared" si="131"/>
        <v>44067.396663122519</v>
      </c>
      <c r="P1711" s="35">
        <f t="shared" si="134"/>
        <v>136.0960725412591</v>
      </c>
      <c r="Q1711" s="35">
        <f t="shared" si="132"/>
        <v>34151.528704951095</v>
      </c>
      <c r="T1711" s="35"/>
    </row>
    <row r="1712" spans="1:20" x14ac:dyDescent="0.25">
      <c r="A1712" s="112" t="s">
        <v>213</v>
      </c>
      <c r="B1712" s="79">
        <v>5500</v>
      </c>
      <c r="C1712" s="86">
        <f t="shared" si="133"/>
        <v>16200</v>
      </c>
      <c r="D1712" s="79">
        <v>19800</v>
      </c>
      <c r="E1712" s="79">
        <v>26</v>
      </c>
      <c r="F1712" s="79">
        <v>117</v>
      </c>
      <c r="G1712" s="79">
        <v>2521800</v>
      </c>
      <c r="H1712" s="79" t="s">
        <v>82</v>
      </c>
      <c r="I1712" s="79" t="s">
        <v>89</v>
      </c>
      <c r="J1712" s="79">
        <v>0</v>
      </c>
      <c r="K1712" s="79">
        <v>0</v>
      </c>
      <c r="L1712" s="79">
        <v>1</v>
      </c>
      <c r="M1712" s="34"/>
      <c r="N1712" s="35">
        <f t="shared" si="130"/>
        <v>58.336033381491376</v>
      </c>
      <c r="O1712" s="35">
        <f t="shared" si="131"/>
        <v>24820.324005778966</v>
      </c>
      <c r="P1712" s="35">
        <f t="shared" si="134"/>
        <v>36.297565656916156</v>
      </c>
      <c r="Q1712" s="35">
        <f t="shared" si="132"/>
        <v>22175.70787882994</v>
      </c>
      <c r="T1712" s="35"/>
    </row>
    <row r="1713" spans="1:20" x14ac:dyDescent="0.25">
      <c r="A1713" s="112" t="s">
        <v>214</v>
      </c>
      <c r="B1713" s="79">
        <v>11894</v>
      </c>
      <c r="C1713" s="86">
        <f t="shared" si="133"/>
        <v>30358.739255014327</v>
      </c>
      <c r="D1713" s="79">
        <v>34400</v>
      </c>
      <c r="E1713" s="79">
        <v>41</v>
      </c>
      <c r="F1713" s="79">
        <v>308</v>
      </c>
      <c r="G1713" s="79">
        <v>2522800</v>
      </c>
      <c r="H1713" s="79" t="s">
        <v>82</v>
      </c>
      <c r="I1713" s="79" t="s">
        <v>85</v>
      </c>
      <c r="J1713" s="79">
        <v>0</v>
      </c>
      <c r="K1713" s="79">
        <v>0</v>
      </c>
      <c r="L1713" s="79">
        <v>1</v>
      </c>
      <c r="M1713" s="34"/>
      <c r="N1713" s="35">
        <f t="shared" si="130"/>
        <v>126.15432382535607</v>
      </c>
      <c r="O1713" s="35">
        <f t="shared" si="131"/>
        <v>32958.518859042728</v>
      </c>
      <c r="P1713" s="35">
        <f t="shared" si="134"/>
        <v>78.495135622429231</v>
      </c>
      <c r="Q1713" s="35">
        <f t="shared" si="132"/>
        <v>27239.416274691506</v>
      </c>
      <c r="T1713" s="35"/>
    </row>
    <row r="1714" spans="1:20" x14ac:dyDescent="0.25">
      <c r="A1714" s="112" t="s">
        <v>215</v>
      </c>
      <c r="B1714" s="79">
        <v>6333</v>
      </c>
      <c r="C1714" s="86">
        <f t="shared" si="133"/>
        <v>25040.54054054054</v>
      </c>
      <c r="D1714" s="79">
        <v>32700</v>
      </c>
      <c r="E1714" s="79">
        <v>26</v>
      </c>
      <c r="F1714" s="79">
        <v>85</v>
      </c>
      <c r="G1714" s="79">
        <v>2523900</v>
      </c>
      <c r="H1714" s="79" t="s">
        <v>82</v>
      </c>
      <c r="I1714" s="79" t="s">
        <v>89</v>
      </c>
      <c r="J1714" s="79">
        <v>0</v>
      </c>
      <c r="K1714" s="79">
        <v>0</v>
      </c>
      <c r="L1714" s="79">
        <v>1</v>
      </c>
      <c r="M1714" s="34"/>
      <c r="N1714" s="35">
        <f t="shared" si="130"/>
        <v>67.171290800906348</v>
      </c>
      <c r="O1714" s="35">
        <f t="shared" si="131"/>
        <v>25880.554896108762</v>
      </c>
      <c r="P1714" s="35">
        <f t="shared" si="134"/>
        <v>41.794996964590915</v>
      </c>
      <c r="Q1714" s="35">
        <f t="shared" si="132"/>
        <v>22835.39963575091</v>
      </c>
      <c r="T1714" s="35"/>
    </row>
    <row r="1715" spans="1:20" x14ac:dyDescent="0.25">
      <c r="A1715" s="112" t="s">
        <v>1785</v>
      </c>
      <c r="B1715" s="79">
        <v>13017</v>
      </c>
      <c r="C1715" s="86">
        <f t="shared" si="133"/>
        <v>27583.916083916083</v>
      </c>
      <c r="D1715" s="79">
        <v>34300</v>
      </c>
      <c r="E1715" s="79">
        <v>28</v>
      </c>
      <c r="F1715" s="79">
        <v>115</v>
      </c>
      <c r="G1715" s="79">
        <v>2529800</v>
      </c>
      <c r="H1715" s="79" t="s">
        <v>1027</v>
      </c>
      <c r="I1715" s="79" t="s">
        <v>89</v>
      </c>
      <c r="J1715" s="79">
        <v>0</v>
      </c>
      <c r="K1715" s="79">
        <v>0</v>
      </c>
      <c r="L1715" s="79">
        <v>1</v>
      </c>
      <c r="M1715" s="34"/>
      <c r="N1715" s="35">
        <f t="shared" si="130"/>
        <v>138.06548118670423</v>
      </c>
      <c r="O1715" s="35">
        <f t="shared" si="131"/>
        <v>34387.857742404507</v>
      </c>
      <c r="P1715" s="35">
        <f t="shared" si="134"/>
        <v>85.90643857383229</v>
      </c>
      <c r="Q1715" s="35">
        <f t="shared" si="132"/>
        <v>28128.772628859875</v>
      </c>
      <c r="T1715" s="35"/>
    </row>
    <row r="1716" spans="1:20" x14ac:dyDescent="0.25">
      <c r="A1716" s="112" t="s">
        <v>3318</v>
      </c>
      <c r="B1716" s="79">
        <v>3450</v>
      </c>
      <c r="C1716" s="86">
        <f t="shared" si="133"/>
        <v>15859.565217391304</v>
      </c>
      <c r="D1716" s="79">
        <v>19300</v>
      </c>
      <c r="E1716" s="79">
        <v>41</v>
      </c>
      <c r="F1716" s="79">
        <v>189</v>
      </c>
      <c r="G1716" s="79">
        <v>2530700</v>
      </c>
      <c r="H1716" s="79" t="s">
        <v>82</v>
      </c>
      <c r="I1716" s="79" t="s">
        <v>89</v>
      </c>
      <c r="J1716" s="79">
        <v>0</v>
      </c>
      <c r="K1716" s="79">
        <v>0</v>
      </c>
      <c r="L1716" s="79">
        <v>1</v>
      </c>
      <c r="M1716" s="34"/>
      <c r="N1716" s="35">
        <f t="shared" si="130"/>
        <v>36.592602757480954</v>
      </c>
      <c r="O1716" s="35">
        <f t="shared" si="131"/>
        <v>22211.112330897715</v>
      </c>
      <c r="P1716" s="35">
        <f t="shared" si="134"/>
        <v>22.768473002974684</v>
      </c>
      <c r="Q1716" s="35">
        <f t="shared" si="132"/>
        <v>20552.216760356961</v>
      </c>
      <c r="T1716" s="35"/>
    </row>
    <row r="1717" spans="1:20" x14ac:dyDescent="0.25">
      <c r="A1717" s="112" t="s">
        <v>216</v>
      </c>
      <c r="B1717" s="79">
        <v>9833</v>
      </c>
      <c r="C1717" s="86">
        <f t="shared" si="133"/>
        <v>16824.101796407187</v>
      </c>
      <c r="D1717" s="79">
        <v>24700</v>
      </c>
      <c r="E1717" s="79">
        <v>213</v>
      </c>
      <c r="F1717" s="79">
        <v>455</v>
      </c>
      <c r="G1717" s="79">
        <v>2531800</v>
      </c>
      <c r="H1717" s="79" t="s">
        <v>82</v>
      </c>
      <c r="I1717" s="79" t="s">
        <v>85</v>
      </c>
      <c r="J1717" s="79">
        <v>0</v>
      </c>
      <c r="K1717" s="79">
        <v>0</v>
      </c>
      <c r="L1717" s="79">
        <v>1</v>
      </c>
      <c r="M1717" s="34"/>
      <c r="N1717" s="35">
        <f t="shared" si="130"/>
        <v>104.29422113458267</v>
      </c>
      <c r="O1717" s="35">
        <f t="shared" si="131"/>
        <v>30335.306536149918</v>
      </c>
      <c r="P1717" s="35">
        <f t="shared" si="134"/>
        <v>64.893447837173923</v>
      </c>
      <c r="Q1717" s="35">
        <f t="shared" si="132"/>
        <v>25607.213740460869</v>
      </c>
      <c r="T1717" s="35"/>
    </row>
    <row r="1718" spans="1:20" x14ac:dyDescent="0.25">
      <c r="A1718" s="112" t="s">
        <v>1015</v>
      </c>
      <c r="B1718" s="79">
        <v>8750</v>
      </c>
      <c r="C1718" s="86">
        <f t="shared" si="133"/>
        <v>24736.690647482013</v>
      </c>
      <c r="D1718" s="79">
        <v>30700</v>
      </c>
      <c r="E1718" s="79">
        <v>27</v>
      </c>
      <c r="F1718" s="79">
        <v>112</v>
      </c>
      <c r="G1718" s="79">
        <v>2532600</v>
      </c>
      <c r="H1718" s="79" t="s">
        <v>268</v>
      </c>
      <c r="I1718" s="79" t="s">
        <v>83</v>
      </c>
      <c r="J1718" s="79">
        <v>0</v>
      </c>
      <c r="K1718" s="79">
        <v>0</v>
      </c>
      <c r="L1718" s="79">
        <v>1</v>
      </c>
      <c r="M1718" s="34"/>
      <c r="N1718" s="35">
        <f t="shared" si="130"/>
        <v>92.807325834190834</v>
      </c>
      <c r="O1718" s="35">
        <f t="shared" si="131"/>
        <v>28956.879100102902</v>
      </c>
      <c r="P1718" s="35">
        <f t="shared" si="134"/>
        <v>57.746127181457524</v>
      </c>
      <c r="Q1718" s="35">
        <f t="shared" si="132"/>
        <v>24749.535261774901</v>
      </c>
      <c r="T1718" s="35"/>
    </row>
    <row r="1719" spans="1:20" x14ac:dyDescent="0.25">
      <c r="A1719" s="112" t="s">
        <v>217</v>
      </c>
      <c r="B1719" s="79">
        <v>1508</v>
      </c>
      <c r="C1719" s="86">
        <f t="shared" si="133"/>
        <v>11251.191969887077</v>
      </c>
      <c r="D1719" s="79">
        <v>17600</v>
      </c>
      <c r="E1719" s="79">
        <v>575</v>
      </c>
      <c r="F1719" s="79">
        <v>1019</v>
      </c>
      <c r="G1719" s="79">
        <v>2534900</v>
      </c>
      <c r="H1719" s="79" t="s">
        <v>82</v>
      </c>
      <c r="I1719" s="79" t="s">
        <v>85</v>
      </c>
      <c r="J1719" s="79">
        <v>0</v>
      </c>
      <c r="K1719" s="79">
        <v>0</v>
      </c>
      <c r="L1719" s="79">
        <v>1</v>
      </c>
      <c r="M1719" s="34"/>
      <c r="N1719" s="35">
        <f t="shared" si="130"/>
        <v>15.994679698052545</v>
      </c>
      <c r="O1719" s="35">
        <f t="shared" si="131"/>
        <v>19739.361563766306</v>
      </c>
      <c r="P1719" s="35">
        <f t="shared" si="134"/>
        <v>9.952132547387194</v>
      </c>
      <c r="Q1719" s="35">
        <f t="shared" si="132"/>
        <v>19014.255905686463</v>
      </c>
      <c r="T1719" s="35"/>
    </row>
    <row r="1720" spans="1:20" x14ac:dyDescent="0.25">
      <c r="A1720" s="112" t="s">
        <v>218</v>
      </c>
      <c r="B1720" s="79">
        <v>3500</v>
      </c>
      <c r="C1720" s="86">
        <f t="shared" si="133"/>
        <v>11863.829787234043</v>
      </c>
      <c r="D1720" s="79">
        <v>16400</v>
      </c>
      <c r="E1720" s="79">
        <v>26</v>
      </c>
      <c r="F1720" s="79">
        <v>68</v>
      </c>
      <c r="G1720" s="79">
        <v>2536400</v>
      </c>
      <c r="H1720" s="79" t="s">
        <v>82</v>
      </c>
      <c r="I1720" s="79" t="s">
        <v>89</v>
      </c>
      <c r="J1720" s="79">
        <v>0</v>
      </c>
      <c r="K1720" s="79">
        <v>0</v>
      </c>
      <c r="L1720" s="79">
        <v>1</v>
      </c>
      <c r="M1720" s="34"/>
      <c r="N1720" s="35">
        <f t="shared" si="130"/>
        <v>37.122930333676329</v>
      </c>
      <c r="O1720" s="35">
        <f t="shared" si="131"/>
        <v>22274.751640041159</v>
      </c>
      <c r="P1720" s="35">
        <f t="shared" si="134"/>
        <v>23.098450872583008</v>
      </c>
      <c r="Q1720" s="35">
        <f t="shared" si="132"/>
        <v>20591.81410470996</v>
      </c>
      <c r="T1720" s="35"/>
    </row>
    <row r="1721" spans="1:20" x14ac:dyDescent="0.25">
      <c r="A1721" s="112" t="s">
        <v>219</v>
      </c>
      <c r="B1721" s="79">
        <v>8630</v>
      </c>
      <c r="C1721" s="86">
        <f t="shared" si="133"/>
        <v>18688.151658767772</v>
      </c>
      <c r="D1721" s="79">
        <v>24800</v>
      </c>
      <c r="E1721" s="79">
        <v>52</v>
      </c>
      <c r="F1721" s="79">
        <v>159</v>
      </c>
      <c r="G1721" s="79">
        <v>2537200</v>
      </c>
      <c r="H1721" s="79" t="s">
        <v>82</v>
      </c>
      <c r="I1721" s="79" t="s">
        <v>89</v>
      </c>
      <c r="J1721" s="79">
        <v>0</v>
      </c>
      <c r="K1721" s="79">
        <v>0</v>
      </c>
      <c r="L1721" s="79">
        <v>1</v>
      </c>
      <c r="M1721" s="34"/>
      <c r="N1721" s="35">
        <f t="shared" si="130"/>
        <v>91.534539651321921</v>
      </c>
      <c r="O1721" s="35">
        <f t="shared" si="131"/>
        <v>28804.144758158633</v>
      </c>
      <c r="P1721" s="35">
        <f t="shared" si="134"/>
        <v>56.954180294397531</v>
      </c>
      <c r="Q1721" s="35">
        <f t="shared" si="132"/>
        <v>24654.501635327702</v>
      </c>
      <c r="T1721" s="35"/>
    </row>
    <row r="1722" spans="1:20" x14ac:dyDescent="0.25">
      <c r="A1722" s="112" t="s">
        <v>220</v>
      </c>
      <c r="B1722" s="79">
        <v>8200</v>
      </c>
      <c r="C1722" s="86">
        <f t="shared" si="133"/>
        <v>11556.687898089172</v>
      </c>
      <c r="D1722" s="79">
        <v>16800</v>
      </c>
      <c r="E1722" s="79">
        <v>49</v>
      </c>
      <c r="F1722" s="79">
        <v>108</v>
      </c>
      <c r="G1722" s="79">
        <v>2538500</v>
      </c>
      <c r="H1722" s="79" t="s">
        <v>82</v>
      </c>
      <c r="I1722" s="79" t="s">
        <v>89</v>
      </c>
      <c r="J1722" s="79">
        <v>0</v>
      </c>
      <c r="K1722" s="79">
        <v>0</v>
      </c>
      <c r="L1722" s="79">
        <v>1</v>
      </c>
      <c r="M1722" s="34"/>
      <c r="N1722" s="35">
        <f t="shared" si="130"/>
        <v>86.973722496041702</v>
      </c>
      <c r="O1722" s="35">
        <f t="shared" si="131"/>
        <v>28256.846699525006</v>
      </c>
      <c r="P1722" s="35">
        <f t="shared" si="134"/>
        <v>54.116370615765902</v>
      </c>
      <c r="Q1722" s="35">
        <f t="shared" si="132"/>
        <v>24313.964473891909</v>
      </c>
      <c r="T1722" s="35"/>
    </row>
    <row r="1723" spans="1:20" x14ac:dyDescent="0.25">
      <c r="A1723" s="112" t="s">
        <v>1786</v>
      </c>
      <c r="B1723" s="79">
        <v>5500</v>
      </c>
      <c r="C1723" s="86">
        <f t="shared" si="133"/>
        <v>29870.971184631802</v>
      </c>
      <c r="D1723" s="79">
        <v>41100</v>
      </c>
      <c r="E1723" s="79">
        <v>256</v>
      </c>
      <c r="F1723" s="79">
        <v>681</v>
      </c>
      <c r="G1723" s="79">
        <v>2539500</v>
      </c>
      <c r="H1723" s="79" t="s">
        <v>1027</v>
      </c>
      <c r="I1723" s="79" t="s">
        <v>85</v>
      </c>
      <c r="J1723" s="79">
        <v>0</v>
      </c>
      <c r="K1723" s="79">
        <v>0</v>
      </c>
      <c r="L1723" s="79">
        <v>1</v>
      </c>
      <c r="M1723" s="34"/>
      <c r="N1723" s="35">
        <f t="shared" si="130"/>
        <v>58.336033381491376</v>
      </c>
      <c r="O1723" s="35">
        <f t="shared" si="131"/>
        <v>24820.324005778966</v>
      </c>
      <c r="P1723" s="35">
        <f t="shared" si="134"/>
        <v>36.297565656916156</v>
      </c>
      <c r="Q1723" s="35">
        <f t="shared" si="132"/>
        <v>22175.70787882994</v>
      </c>
      <c r="T1723" s="35"/>
    </row>
    <row r="1724" spans="1:20" x14ac:dyDescent="0.25">
      <c r="A1724" s="112" t="s">
        <v>221</v>
      </c>
      <c r="B1724" s="79">
        <v>9417</v>
      </c>
      <c r="C1724" s="86">
        <f t="shared" si="133"/>
        <v>28370.530726256984</v>
      </c>
      <c r="D1724" s="79">
        <v>35700</v>
      </c>
      <c r="E1724" s="79">
        <v>147</v>
      </c>
      <c r="F1724" s="79">
        <v>569</v>
      </c>
      <c r="G1724" s="79">
        <v>2542300</v>
      </c>
      <c r="H1724" s="79" t="s">
        <v>82</v>
      </c>
      <c r="I1724" s="79" t="s">
        <v>89</v>
      </c>
      <c r="J1724" s="79">
        <v>0</v>
      </c>
      <c r="K1724" s="79">
        <v>0</v>
      </c>
      <c r="L1724" s="79">
        <v>1</v>
      </c>
      <c r="M1724" s="34"/>
      <c r="N1724" s="35">
        <f t="shared" si="130"/>
        <v>99.881895700637159</v>
      </c>
      <c r="O1724" s="35">
        <f t="shared" si="131"/>
        <v>29805.827484076457</v>
      </c>
      <c r="P1724" s="35">
        <f t="shared" si="134"/>
        <v>62.148031962032633</v>
      </c>
      <c r="Q1724" s="35">
        <f t="shared" si="132"/>
        <v>25277.763835443915</v>
      </c>
      <c r="T1724" s="35"/>
    </row>
    <row r="1725" spans="1:20" x14ac:dyDescent="0.25">
      <c r="A1725" s="112" t="s">
        <v>1016</v>
      </c>
      <c r="B1725" s="79">
        <v>9500</v>
      </c>
      <c r="C1725" s="86">
        <f t="shared" si="133"/>
        <v>17857.142857142859</v>
      </c>
      <c r="D1725" s="79">
        <v>31000</v>
      </c>
      <c r="E1725" s="79">
        <v>92</v>
      </c>
      <c r="F1725" s="79">
        <v>125</v>
      </c>
      <c r="G1725" s="79">
        <v>2545900</v>
      </c>
      <c r="H1725" s="79" t="s">
        <v>268</v>
      </c>
      <c r="I1725" s="79" t="s">
        <v>89</v>
      </c>
      <c r="J1725" s="79">
        <v>0</v>
      </c>
      <c r="K1725" s="79">
        <v>0</v>
      </c>
      <c r="L1725" s="79">
        <v>1</v>
      </c>
      <c r="M1725" s="34"/>
      <c r="N1725" s="35">
        <f t="shared" si="130"/>
        <v>100.76223947712148</v>
      </c>
      <c r="O1725" s="35">
        <f t="shared" si="131"/>
        <v>29911.468737254578</v>
      </c>
      <c r="P1725" s="35">
        <f t="shared" si="134"/>
        <v>62.695795225582451</v>
      </c>
      <c r="Q1725" s="35">
        <f t="shared" si="132"/>
        <v>25343.495427069895</v>
      </c>
      <c r="T1725" s="35"/>
    </row>
    <row r="1726" spans="1:20" x14ac:dyDescent="0.25">
      <c r="A1726" s="112" t="s">
        <v>222</v>
      </c>
      <c r="B1726" s="79">
        <v>8750</v>
      </c>
      <c r="C1726" s="86">
        <f t="shared" si="133"/>
        <v>17491.054313099041</v>
      </c>
      <c r="D1726" s="79">
        <v>23100</v>
      </c>
      <c r="E1726" s="79">
        <v>76</v>
      </c>
      <c r="F1726" s="79">
        <v>237</v>
      </c>
      <c r="G1726" s="79">
        <v>2546200</v>
      </c>
      <c r="H1726" s="79" t="s">
        <v>82</v>
      </c>
      <c r="I1726" s="79" t="s">
        <v>85</v>
      </c>
      <c r="J1726" s="79">
        <v>0</v>
      </c>
      <c r="K1726" s="79">
        <v>0</v>
      </c>
      <c r="L1726" s="79">
        <v>1</v>
      </c>
      <c r="M1726" s="34"/>
      <c r="N1726" s="35">
        <f t="shared" si="130"/>
        <v>92.807325834190834</v>
      </c>
      <c r="O1726" s="35">
        <f t="shared" si="131"/>
        <v>28956.879100102902</v>
      </c>
      <c r="P1726" s="35">
        <f t="shared" si="134"/>
        <v>57.746127181457524</v>
      </c>
      <c r="Q1726" s="35">
        <f t="shared" si="132"/>
        <v>24749.535261774901</v>
      </c>
      <c r="T1726" s="35"/>
    </row>
    <row r="1727" spans="1:20" x14ac:dyDescent="0.25">
      <c r="A1727" s="112" t="s">
        <v>223</v>
      </c>
      <c r="B1727" s="79">
        <v>6602</v>
      </c>
      <c r="C1727" s="86">
        <f t="shared" si="133"/>
        <v>13605.555555555555</v>
      </c>
      <c r="D1727" s="79">
        <v>18600</v>
      </c>
      <c r="E1727" s="79">
        <v>29</v>
      </c>
      <c r="F1727" s="79">
        <v>79</v>
      </c>
      <c r="G1727" s="79">
        <v>2548500</v>
      </c>
      <c r="H1727" s="79" t="s">
        <v>82</v>
      </c>
      <c r="I1727" s="79" t="s">
        <v>89</v>
      </c>
      <c r="J1727" s="79">
        <v>0</v>
      </c>
      <c r="K1727" s="79">
        <v>0</v>
      </c>
      <c r="L1727" s="79">
        <v>1</v>
      </c>
      <c r="M1727" s="34"/>
      <c r="N1727" s="35">
        <f t="shared" si="130"/>
        <v>70.024453160837481</v>
      </c>
      <c r="O1727" s="35">
        <f t="shared" si="131"/>
        <v>26222.934379300495</v>
      </c>
      <c r="P1727" s="35">
        <f t="shared" si="134"/>
        <v>43.570277903083721</v>
      </c>
      <c r="Q1727" s="35">
        <f t="shared" si="132"/>
        <v>23048.433348370047</v>
      </c>
      <c r="T1727" s="35"/>
    </row>
    <row r="1728" spans="1:20" x14ac:dyDescent="0.25">
      <c r="A1728" s="112" t="s">
        <v>224</v>
      </c>
      <c r="B1728" s="79">
        <v>5500</v>
      </c>
      <c r="C1728" s="86">
        <f t="shared" si="133"/>
        <v>11614.893617021276</v>
      </c>
      <c r="D1728" s="79">
        <v>15900</v>
      </c>
      <c r="E1728" s="79">
        <v>38</v>
      </c>
      <c r="F1728" s="79">
        <v>103</v>
      </c>
      <c r="G1728" s="79">
        <v>2552400</v>
      </c>
      <c r="H1728" s="79" t="s">
        <v>82</v>
      </c>
      <c r="I1728" s="79" t="s">
        <v>89</v>
      </c>
      <c r="J1728" s="79">
        <v>0</v>
      </c>
      <c r="K1728" s="79">
        <v>0</v>
      </c>
      <c r="L1728" s="79">
        <v>1</v>
      </c>
      <c r="M1728" s="34"/>
      <c r="N1728" s="35">
        <f t="shared" si="130"/>
        <v>58.336033381491376</v>
      </c>
      <c r="O1728" s="35">
        <f t="shared" si="131"/>
        <v>24820.324005778966</v>
      </c>
      <c r="P1728" s="35">
        <f t="shared" si="134"/>
        <v>36.297565656916156</v>
      </c>
      <c r="Q1728" s="35">
        <f t="shared" si="132"/>
        <v>22175.70787882994</v>
      </c>
      <c r="T1728" s="35"/>
    </row>
    <row r="1729" spans="1:20" x14ac:dyDescent="0.25">
      <c r="A1729" s="112" t="s">
        <v>225</v>
      </c>
      <c r="B1729" s="79">
        <v>5300</v>
      </c>
      <c r="C1729" s="86">
        <f t="shared" si="133"/>
        <v>12617.128027681661</v>
      </c>
      <c r="D1729" s="79">
        <v>21900</v>
      </c>
      <c r="E1729" s="79">
        <v>245</v>
      </c>
      <c r="F1729" s="79">
        <v>333</v>
      </c>
      <c r="G1729" s="79">
        <v>2553500</v>
      </c>
      <c r="H1729" s="79" t="s">
        <v>82</v>
      </c>
      <c r="I1729" s="79" t="s">
        <v>89</v>
      </c>
      <c r="J1729" s="79">
        <v>0</v>
      </c>
      <c r="K1729" s="79">
        <v>0</v>
      </c>
      <c r="L1729" s="79">
        <v>1</v>
      </c>
      <c r="M1729" s="34"/>
      <c r="N1729" s="35">
        <f t="shared" si="130"/>
        <v>56.214723076709873</v>
      </c>
      <c r="O1729" s="35">
        <f t="shared" si="131"/>
        <v>24565.766769205184</v>
      </c>
      <c r="P1729" s="35">
        <f t="shared" si="134"/>
        <v>34.977654178482844</v>
      </c>
      <c r="Q1729" s="35">
        <f t="shared" si="132"/>
        <v>22017.31850141794</v>
      </c>
      <c r="T1729" s="35"/>
    </row>
    <row r="1730" spans="1:20" x14ac:dyDescent="0.25">
      <c r="A1730" s="112" t="s">
        <v>226</v>
      </c>
      <c r="B1730" s="79">
        <v>14250</v>
      </c>
      <c r="C1730" s="86">
        <f t="shared" si="133"/>
        <v>45989.423076923078</v>
      </c>
      <c r="D1730" s="79">
        <v>53500</v>
      </c>
      <c r="E1730" s="79">
        <v>73</v>
      </c>
      <c r="F1730" s="79">
        <v>447</v>
      </c>
      <c r="G1730" s="79">
        <v>2559000</v>
      </c>
      <c r="H1730" s="79" t="s">
        <v>82</v>
      </c>
      <c r="I1730" s="79" t="s">
        <v>83</v>
      </c>
      <c r="J1730" s="79">
        <v>0</v>
      </c>
      <c r="K1730" s="79">
        <v>0</v>
      </c>
      <c r="L1730" s="79">
        <v>1</v>
      </c>
      <c r="M1730" s="34"/>
      <c r="N1730" s="35">
        <f t="shared" si="130"/>
        <v>151.14335921568221</v>
      </c>
      <c r="O1730" s="35">
        <f t="shared" si="131"/>
        <v>35957.203105881868</v>
      </c>
      <c r="P1730" s="35">
        <f t="shared" si="134"/>
        <v>94.043692838373687</v>
      </c>
      <c r="Q1730" s="35">
        <f t="shared" si="132"/>
        <v>29105.243140604842</v>
      </c>
      <c r="T1730" s="35"/>
    </row>
    <row r="1731" spans="1:20" x14ac:dyDescent="0.25">
      <c r="A1731" s="112" t="s">
        <v>1787</v>
      </c>
      <c r="B1731" s="79">
        <v>4920</v>
      </c>
      <c r="C1731" s="86">
        <f t="shared" si="133"/>
        <v>27359.6214511041</v>
      </c>
      <c r="D1731" s="79">
        <v>35400</v>
      </c>
      <c r="E1731" s="79">
        <v>144</v>
      </c>
      <c r="F1731" s="79">
        <v>490</v>
      </c>
      <c r="G1731" s="79">
        <v>2568800</v>
      </c>
      <c r="H1731" s="79" t="s">
        <v>1027</v>
      </c>
      <c r="I1731" s="79" t="s">
        <v>85</v>
      </c>
      <c r="J1731" s="79">
        <v>0</v>
      </c>
      <c r="K1731" s="79">
        <v>0</v>
      </c>
      <c r="L1731" s="79">
        <v>1</v>
      </c>
      <c r="M1731" s="34"/>
      <c r="N1731" s="35">
        <f t="shared" si="130"/>
        <v>52.184233497625016</v>
      </c>
      <c r="O1731" s="35">
        <f t="shared" si="131"/>
        <v>24082.108019715</v>
      </c>
      <c r="P1731" s="35">
        <f t="shared" si="134"/>
        <v>32.469822369459543</v>
      </c>
      <c r="Q1731" s="35">
        <f t="shared" si="132"/>
        <v>21716.378684335144</v>
      </c>
      <c r="T1731" s="35"/>
    </row>
    <row r="1732" spans="1:20" x14ac:dyDescent="0.25">
      <c r="A1732" s="112" t="s">
        <v>1017</v>
      </c>
      <c r="B1732" s="79">
        <v>6262</v>
      </c>
      <c r="C1732" s="86">
        <f t="shared" si="133"/>
        <v>18102.004146510022</v>
      </c>
      <c r="D1732" s="79">
        <v>27200</v>
      </c>
      <c r="E1732" s="79">
        <v>484</v>
      </c>
      <c r="F1732" s="79">
        <v>963</v>
      </c>
      <c r="G1732" s="79">
        <v>2570300</v>
      </c>
      <c r="H1732" s="79" t="s">
        <v>268</v>
      </c>
      <c r="I1732" s="79" t="s">
        <v>85</v>
      </c>
      <c r="J1732" s="79">
        <v>0</v>
      </c>
      <c r="K1732" s="79">
        <v>0</v>
      </c>
      <c r="L1732" s="79">
        <v>1</v>
      </c>
      <c r="M1732" s="34"/>
      <c r="N1732" s="35">
        <f t="shared" si="130"/>
        <v>66.418225642708919</v>
      </c>
      <c r="O1732" s="35">
        <f t="shared" si="131"/>
        <v>25790.187077125069</v>
      </c>
      <c r="P1732" s="35">
        <f t="shared" si="134"/>
        <v>41.326428389747086</v>
      </c>
      <c r="Q1732" s="35">
        <f t="shared" si="132"/>
        <v>22779.171406769652</v>
      </c>
      <c r="T1732" s="35"/>
    </row>
    <row r="1733" spans="1:20" x14ac:dyDescent="0.25">
      <c r="A1733" s="112" t="s">
        <v>227</v>
      </c>
      <c r="B1733" s="79">
        <v>6334</v>
      </c>
      <c r="C1733" s="86">
        <f t="shared" si="133"/>
        <v>25277.524429967427</v>
      </c>
      <c r="D1733" s="79">
        <v>32200</v>
      </c>
      <c r="E1733" s="79">
        <v>66</v>
      </c>
      <c r="F1733" s="79">
        <v>241</v>
      </c>
      <c r="G1733" s="79">
        <v>2572800</v>
      </c>
      <c r="H1733" s="79" t="s">
        <v>82</v>
      </c>
      <c r="I1733" s="79" t="s">
        <v>83</v>
      </c>
      <c r="J1733" s="79">
        <v>0</v>
      </c>
      <c r="K1733" s="79">
        <v>0</v>
      </c>
      <c r="L1733" s="79">
        <v>1</v>
      </c>
      <c r="M1733" s="34"/>
      <c r="N1733" s="35">
        <f t="shared" si="130"/>
        <v>67.181897352430255</v>
      </c>
      <c r="O1733" s="35">
        <f t="shared" si="131"/>
        <v>25881.82768229163</v>
      </c>
      <c r="P1733" s="35">
        <f t="shared" si="134"/>
        <v>41.801596521983086</v>
      </c>
      <c r="Q1733" s="35">
        <f t="shared" si="132"/>
        <v>22836.19158263797</v>
      </c>
      <c r="T1733" s="35"/>
    </row>
    <row r="1734" spans="1:20" x14ac:dyDescent="0.25">
      <c r="A1734" s="112" t="s">
        <v>228</v>
      </c>
      <c r="B1734" s="79">
        <v>6333</v>
      </c>
      <c r="C1734" s="86">
        <f t="shared" si="133"/>
        <v>36278.350515463921</v>
      </c>
      <c r="D1734" s="79">
        <v>45900</v>
      </c>
      <c r="E1734" s="79">
        <v>61</v>
      </c>
      <c r="F1734" s="79">
        <v>230</v>
      </c>
      <c r="G1734" s="79">
        <v>2575400</v>
      </c>
      <c r="H1734" s="79" t="s">
        <v>82</v>
      </c>
      <c r="I1734" s="79" t="s">
        <v>89</v>
      </c>
      <c r="J1734" s="79">
        <v>0</v>
      </c>
      <c r="K1734" s="79">
        <v>0</v>
      </c>
      <c r="L1734" s="79">
        <v>1</v>
      </c>
      <c r="M1734" s="34"/>
      <c r="N1734" s="35">
        <f t="shared" ref="N1734:N1797" si="135">-PMT($O$3/12,120,B1734)</f>
        <v>67.171290800906348</v>
      </c>
      <c r="O1734" s="35">
        <f t="shared" ref="O1734:O1797" si="136">N1734*12*10+$O$2</f>
        <v>25880.554896108762</v>
      </c>
      <c r="P1734" s="35">
        <f t="shared" si="134"/>
        <v>41.794996964590915</v>
      </c>
      <c r="Q1734" s="35">
        <f t="shared" ref="Q1734:Q1797" si="137">P1734*12*10+$O$2</f>
        <v>22835.39963575091</v>
      </c>
      <c r="T1734" s="35"/>
    </row>
    <row r="1735" spans="1:20" x14ac:dyDescent="0.25">
      <c r="A1735" s="112" t="s">
        <v>1018</v>
      </c>
      <c r="B1735" s="79">
        <v>6997</v>
      </c>
      <c r="C1735" s="86">
        <f t="shared" ref="C1735:C1798" si="138">D1735*F1735/SUM(E1735:F1735)</f>
        <v>39858.648648648646</v>
      </c>
      <c r="D1735" s="79">
        <v>45100</v>
      </c>
      <c r="E1735" s="79">
        <v>43</v>
      </c>
      <c r="F1735" s="79">
        <v>327</v>
      </c>
      <c r="G1735" s="79">
        <v>2576200</v>
      </c>
      <c r="H1735" s="79" t="s">
        <v>268</v>
      </c>
      <c r="I1735" s="79" t="s">
        <v>83</v>
      </c>
      <c r="J1735" s="79">
        <v>0</v>
      </c>
      <c r="K1735" s="79">
        <v>0</v>
      </c>
      <c r="L1735" s="79">
        <v>1</v>
      </c>
      <c r="M1735" s="34"/>
      <c r="N1735" s="35">
        <f t="shared" si="135"/>
        <v>74.214041012780939</v>
      </c>
      <c r="O1735" s="35">
        <f t="shared" si="136"/>
        <v>26725.684921533713</v>
      </c>
      <c r="P1735" s="35">
        <f t="shared" ref="P1735:P1798" si="139">-PMT($O$3/12,240,B1735)</f>
        <v>46.177103072989524</v>
      </c>
      <c r="Q1735" s="35">
        <f t="shared" si="137"/>
        <v>23361.252368758742</v>
      </c>
      <c r="T1735" s="35"/>
    </row>
    <row r="1736" spans="1:20" x14ac:dyDescent="0.25">
      <c r="A1736" s="112" t="s">
        <v>229</v>
      </c>
      <c r="B1736" s="79">
        <v>7538.5</v>
      </c>
      <c r="C1736" s="86">
        <f t="shared" si="138"/>
        <v>19905.21327014218</v>
      </c>
      <c r="D1736" s="79">
        <v>25000</v>
      </c>
      <c r="E1736" s="79">
        <v>43</v>
      </c>
      <c r="F1736" s="79">
        <v>168</v>
      </c>
      <c r="G1736" s="79">
        <v>2582700</v>
      </c>
      <c r="H1736" s="79" t="s">
        <v>82</v>
      </c>
      <c r="I1736" s="79" t="s">
        <v>89</v>
      </c>
      <c r="J1736" s="79">
        <v>0</v>
      </c>
      <c r="K1736" s="79">
        <v>0</v>
      </c>
      <c r="L1736" s="79">
        <v>1</v>
      </c>
      <c r="M1736" s="34"/>
      <c r="N1736" s="35">
        <f t="shared" si="135"/>
        <v>79.957488662976871</v>
      </c>
      <c r="O1736" s="35">
        <f t="shared" si="136"/>
        <v>27414.898639557225</v>
      </c>
      <c r="P1736" s="35">
        <f t="shared" si="139"/>
        <v>49.750763400847724</v>
      </c>
      <c r="Q1736" s="35">
        <f t="shared" si="137"/>
        <v>23790.091608101728</v>
      </c>
      <c r="T1736" s="35"/>
    </row>
    <row r="1737" spans="1:20" x14ac:dyDescent="0.25">
      <c r="A1737" s="112" t="s">
        <v>230</v>
      </c>
      <c r="B1737" s="79">
        <v>5500</v>
      </c>
      <c r="C1737" s="86">
        <f t="shared" si="138"/>
        <v>18204.347826086956</v>
      </c>
      <c r="D1737" s="79">
        <v>23700</v>
      </c>
      <c r="E1737" s="79">
        <v>32</v>
      </c>
      <c r="F1737" s="79">
        <v>106</v>
      </c>
      <c r="G1737" s="79">
        <v>2587600</v>
      </c>
      <c r="H1737" s="79" t="s">
        <v>82</v>
      </c>
      <c r="I1737" s="79" t="s">
        <v>89</v>
      </c>
      <c r="J1737" s="79">
        <v>0</v>
      </c>
      <c r="K1737" s="79">
        <v>0</v>
      </c>
      <c r="L1737" s="79">
        <v>1</v>
      </c>
      <c r="M1737" s="34"/>
      <c r="N1737" s="35">
        <f t="shared" si="135"/>
        <v>58.336033381491376</v>
      </c>
      <c r="O1737" s="35">
        <f t="shared" si="136"/>
        <v>24820.324005778966</v>
      </c>
      <c r="P1737" s="35">
        <f t="shared" si="139"/>
        <v>36.297565656916156</v>
      </c>
      <c r="Q1737" s="35">
        <f t="shared" si="137"/>
        <v>22175.70787882994</v>
      </c>
      <c r="T1737" s="35"/>
    </row>
    <row r="1738" spans="1:20" x14ac:dyDescent="0.25">
      <c r="A1738" s="112" t="s">
        <v>231</v>
      </c>
      <c r="B1738" s="79">
        <v>9715</v>
      </c>
      <c r="C1738" s="86">
        <f t="shared" si="138"/>
        <v>21945.544554455446</v>
      </c>
      <c r="D1738" s="79">
        <v>28600</v>
      </c>
      <c r="E1738" s="79">
        <v>47</v>
      </c>
      <c r="F1738" s="79">
        <v>155</v>
      </c>
      <c r="G1738" s="79">
        <v>2588200</v>
      </c>
      <c r="H1738" s="79" t="s">
        <v>82</v>
      </c>
      <c r="I1738" s="79" t="s">
        <v>89</v>
      </c>
      <c r="J1738" s="79">
        <v>0</v>
      </c>
      <c r="K1738" s="79">
        <v>0</v>
      </c>
      <c r="L1738" s="79">
        <v>1</v>
      </c>
      <c r="M1738" s="34"/>
      <c r="N1738" s="35">
        <f t="shared" si="135"/>
        <v>103.04264805476159</v>
      </c>
      <c r="O1738" s="35">
        <f t="shared" si="136"/>
        <v>30185.117766571391</v>
      </c>
      <c r="P1738" s="35">
        <f t="shared" si="139"/>
        <v>64.114700064898273</v>
      </c>
      <c r="Q1738" s="35">
        <f t="shared" si="137"/>
        <v>25513.764007787795</v>
      </c>
      <c r="T1738" s="35"/>
    </row>
    <row r="1739" spans="1:20" x14ac:dyDescent="0.25">
      <c r="A1739" s="112" t="s">
        <v>232</v>
      </c>
      <c r="B1739" s="79">
        <v>9500</v>
      </c>
      <c r="C1739" s="86">
        <f t="shared" si="138"/>
        <v>46157.608695652176</v>
      </c>
      <c r="D1739" s="79">
        <v>57000</v>
      </c>
      <c r="E1739" s="79">
        <v>70</v>
      </c>
      <c r="F1739" s="79">
        <v>298</v>
      </c>
      <c r="G1739" s="79">
        <v>2600200</v>
      </c>
      <c r="H1739" s="79" t="s">
        <v>82</v>
      </c>
      <c r="I1739" s="79" t="s">
        <v>89</v>
      </c>
      <c r="J1739" s="79">
        <v>0</v>
      </c>
      <c r="K1739" s="79">
        <v>0</v>
      </c>
      <c r="L1739" s="79">
        <v>1</v>
      </c>
      <c r="M1739" s="34"/>
      <c r="N1739" s="35">
        <f t="shared" si="135"/>
        <v>100.76223947712148</v>
      </c>
      <c r="O1739" s="35">
        <f t="shared" si="136"/>
        <v>29911.468737254578</v>
      </c>
      <c r="P1739" s="35">
        <f t="shared" si="139"/>
        <v>62.695795225582451</v>
      </c>
      <c r="Q1739" s="35">
        <f t="shared" si="137"/>
        <v>25343.495427069895</v>
      </c>
      <c r="T1739" s="35"/>
    </row>
    <row r="1740" spans="1:20" x14ac:dyDescent="0.25">
      <c r="A1740" s="112" t="s">
        <v>233</v>
      </c>
      <c r="B1740" s="79">
        <v>9489.5</v>
      </c>
      <c r="C1740" s="86">
        <f t="shared" si="138"/>
        <v>15903.32326283988</v>
      </c>
      <c r="D1740" s="79">
        <v>22400</v>
      </c>
      <c r="E1740" s="79">
        <v>96</v>
      </c>
      <c r="F1740" s="79">
        <v>235</v>
      </c>
      <c r="G1740" s="79">
        <v>2600900</v>
      </c>
      <c r="H1740" s="79" t="s">
        <v>82</v>
      </c>
      <c r="I1740" s="79" t="s">
        <v>89</v>
      </c>
      <c r="J1740" s="79">
        <v>0</v>
      </c>
      <c r="K1740" s="79">
        <v>0</v>
      </c>
      <c r="L1740" s="79">
        <v>1</v>
      </c>
      <c r="M1740" s="34"/>
      <c r="N1740" s="35">
        <f t="shared" si="135"/>
        <v>100.65087068612044</v>
      </c>
      <c r="O1740" s="35">
        <f t="shared" si="136"/>
        <v>29898.104482334453</v>
      </c>
      <c r="P1740" s="35">
        <f t="shared" si="139"/>
        <v>62.626499872964708</v>
      </c>
      <c r="Q1740" s="35">
        <f t="shared" si="137"/>
        <v>25335.179984755763</v>
      </c>
      <c r="T1740" s="35"/>
    </row>
    <row r="1741" spans="1:20" x14ac:dyDescent="0.25">
      <c r="A1741" s="112" t="s">
        <v>234</v>
      </c>
      <c r="B1741" s="79">
        <v>5300</v>
      </c>
      <c r="C1741" s="86">
        <f t="shared" si="138"/>
        <v>24824.281150159746</v>
      </c>
      <c r="D1741" s="79">
        <v>30000</v>
      </c>
      <c r="E1741" s="79">
        <v>54</v>
      </c>
      <c r="F1741" s="79">
        <v>259</v>
      </c>
      <c r="G1741" s="79">
        <v>2602300</v>
      </c>
      <c r="H1741" s="79" t="s">
        <v>82</v>
      </c>
      <c r="I1741" s="79" t="s">
        <v>89</v>
      </c>
      <c r="J1741" s="79">
        <v>0</v>
      </c>
      <c r="K1741" s="79">
        <v>0</v>
      </c>
      <c r="L1741" s="79">
        <v>1</v>
      </c>
      <c r="M1741" s="34"/>
      <c r="N1741" s="35">
        <f t="shared" si="135"/>
        <v>56.214723076709873</v>
      </c>
      <c r="O1741" s="35">
        <f t="shared" si="136"/>
        <v>24565.766769205184</v>
      </c>
      <c r="P1741" s="35">
        <f t="shared" si="139"/>
        <v>34.977654178482844</v>
      </c>
      <c r="Q1741" s="35">
        <f t="shared" si="137"/>
        <v>22017.31850141794</v>
      </c>
      <c r="T1741" s="35"/>
    </row>
    <row r="1742" spans="1:20" x14ac:dyDescent="0.25">
      <c r="A1742" s="112" t="s">
        <v>1788</v>
      </c>
      <c r="B1742" s="79">
        <v>3627</v>
      </c>
      <c r="C1742" s="86">
        <f t="shared" si="138"/>
        <v>22170.370370370369</v>
      </c>
      <c r="D1742" s="79">
        <v>29200</v>
      </c>
      <c r="E1742" s="79">
        <v>26</v>
      </c>
      <c r="F1742" s="79">
        <v>82</v>
      </c>
      <c r="G1742" s="79">
        <v>2603800</v>
      </c>
      <c r="H1742" s="79" t="s">
        <v>1027</v>
      </c>
      <c r="I1742" s="79" t="s">
        <v>85</v>
      </c>
      <c r="J1742" s="79">
        <v>0</v>
      </c>
      <c r="K1742" s="79">
        <v>0</v>
      </c>
      <c r="L1742" s="79">
        <v>1</v>
      </c>
      <c r="M1742" s="34"/>
      <c r="N1742" s="35">
        <f t="shared" si="135"/>
        <v>38.469962377212589</v>
      </c>
      <c r="O1742" s="35">
        <f t="shared" si="136"/>
        <v>22436.395485265512</v>
      </c>
      <c r="P1742" s="35">
        <f t="shared" si="139"/>
        <v>23.936594661388163</v>
      </c>
      <c r="Q1742" s="35">
        <f t="shared" si="137"/>
        <v>20692.391359366578</v>
      </c>
      <c r="T1742" s="35"/>
    </row>
    <row r="1743" spans="1:20" x14ac:dyDescent="0.25">
      <c r="A1743" s="112" t="s">
        <v>3319</v>
      </c>
      <c r="B1743" s="79">
        <v>6197</v>
      </c>
      <c r="C1743" s="86">
        <f t="shared" si="138"/>
        <v>19529.824561403508</v>
      </c>
      <c r="D1743" s="79">
        <v>25300</v>
      </c>
      <c r="E1743" s="79">
        <v>78</v>
      </c>
      <c r="F1743" s="79">
        <v>264</v>
      </c>
      <c r="G1743" s="79">
        <v>2609500</v>
      </c>
      <c r="H1743" s="79" t="s">
        <v>82</v>
      </c>
      <c r="I1743" s="79" t="s">
        <v>85</v>
      </c>
      <c r="J1743" s="79">
        <v>0</v>
      </c>
      <c r="K1743" s="79">
        <v>0</v>
      </c>
      <c r="L1743" s="79">
        <v>1</v>
      </c>
      <c r="M1743" s="34"/>
      <c r="N1743" s="35">
        <f t="shared" si="135"/>
        <v>65.728799793654929</v>
      </c>
      <c r="O1743" s="35">
        <f t="shared" si="136"/>
        <v>25707.45597523859</v>
      </c>
      <c r="P1743" s="35">
        <f t="shared" si="139"/>
        <v>40.897457159256263</v>
      </c>
      <c r="Q1743" s="35">
        <f t="shared" si="137"/>
        <v>22727.69485911075</v>
      </c>
      <c r="T1743" s="35"/>
    </row>
    <row r="1744" spans="1:20" x14ac:dyDescent="0.25">
      <c r="A1744" s="112" t="s">
        <v>235</v>
      </c>
      <c r="B1744" s="79">
        <v>12000</v>
      </c>
      <c r="C1744" s="86">
        <f t="shared" si="138"/>
        <v>19530.232558139534</v>
      </c>
      <c r="D1744" s="79">
        <v>24700</v>
      </c>
      <c r="E1744" s="79">
        <v>36</v>
      </c>
      <c r="F1744" s="79">
        <v>136</v>
      </c>
      <c r="G1744" s="79">
        <v>2610500</v>
      </c>
      <c r="H1744" s="79" t="s">
        <v>82</v>
      </c>
      <c r="I1744" s="79" t="s">
        <v>85</v>
      </c>
      <c r="J1744" s="79">
        <v>0</v>
      </c>
      <c r="K1744" s="79">
        <v>0</v>
      </c>
      <c r="L1744" s="79">
        <v>1</v>
      </c>
      <c r="M1744" s="34"/>
      <c r="N1744" s="35">
        <f t="shared" si="135"/>
        <v>127.27861828689028</v>
      </c>
      <c r="O1744" s="35">
        <f t="shared" si="136"/>
        <v>33093.434194426838</v>
      </c>
      <c r="P1744" s="35">
        <f t="shared" si="139"/>
        <v>79.1946887059989</v>
      </c>
      <c r="Q1744" s="35">
        <f t="shared" si="137"/>
        <v>27323.362644719869</v>
      </c>
      <c r="T1744" s="35"/>
    </row>
    <row r="1745" spans="1:20" x14ac:dyDescent="0.25">
      <c r="A1745" s="112" t="s">
        <v>236</v>
      </c>
      <c r="B1745" s="79">
        <v>7667</v>
      </c>
      <c r="C1745" s="86">
        <f t="shared" si="138"/>
        <v>9118.8571428571431</v>
      </c>
      <c r="D1745" s="79">
        <v>15800</v>
      </c>
      <c r="E1745" s="79">
        <v>74</v>
      </c>
      <c r="F1745" s="79">
        <v>101</v>
      </c>
      <c r="G1745" s="79">
        <v>2612200</v>
      </c>
      <c r="H1745" s="79" t="s">
        <v>82</v>
      </c>
      <c r="I1745" s="79" t="s">
        <v>89</v>
      </c>
      <c r="J1745" s="79">
        <v>0</v>
      </c>
      <c r="K1745" s="79">
        <v>0</v>
      </c>
      <c r="L1745" s="79">
        <v>1</v>
      </c>
      <c r="M1745" s="34"/>
      <c r="N1745" s="35">
        <f t="shared" si="135"/>
        <v>81.320430533798984</v>
      </c>
      <c r="O1745" s="35">
        <f t="shared" si="136"/>
        <v>27578.45166405588</v>
      </c>
      <c r="P1745" s="35">
        <f t="shared" si="139"/>
        <v>50.598806525741125</v>
      </c>
      <c r="Q1745" s="35">
        <f t="shared" si="137"/>
        <v>23891.856783088937</v>
      </c>
      <c r="T1745" s="35"/>
    </row>
    <row r="1746" spans="1:20" x14ac:dyDescent="0.25">
      <c r="A1746" s="112" t="s">
        <v>237</v>
      </c>
      <c r="B1746" s="79">
        <v>8028</v>
      </c>
      <c r="C1746" s="86">
        <f t="shared" si="138"/>
        <v>22590.946502057614</v>
      </c>
      <c r="D1746" s="79">
        <v>29200</v>
      </c>
      <c r="E1746" s="79">
        <v>55</v>
      </c>
      <c r="F1746" s="79">
        <v>188</v>
      </c>
      <c r="G1746" s="79">
        <v>2616100</v>
      </c>
      <c r="H1746" s="79" t="s">
        <v>82</v>
      </c>
      <c r="I1746" s="79" t="s">
        <v>89</v>
      </c>
      <c r="J1746" s="79">
        <v>0</v>
      </c>
      <c r="K1746" s="79">
        <v>0</v>
      </c>
      <c r="L1746" s="79">
        <v>1</v>
      </c>
      <c r="M1746" s="34"/>
      <c r="N1746" s="35">
        <f t="shared" si="135"/>
        <v>85.149395633929601</v>
      </c>
      <c r="O1746" s="35">
        <f t="shared" si="136"/>
        <v>28037.927476071553</v>
      </c>
      <c r="P1746" s="35">
        <f t="shared" si="139"/>
        <v>52.98124674431326</v>
      </c>
      <c r="Q1746" s="35">
        <f t="shared" si="137"/>
        <v>24177.749609317591</v>
      </c>
      <c r="T1746" s="35"/>
    </row>
    <row r="1747" spans="1:20" x14ac:dyDescent="0.25">
      <c r="A1747" s="112" t="s">
        <v>238</v>
      </c>
      <c r="B1747" s="79">
        <v>7917</v>
      </c>
      <c r="C1747" s="86">
        <f t="shared" si="138"/>
        <v>21933.333333333332</v>
      </c>
      <c r="D1747" s="79">
        <v>28200</v>
      </c>
      <c r="E1747" s="79">
        <v>86</v>
      </c>
      <c r="F1747" s="79">
        <v>301</v>
      </c>
      <c r="G1747" s="79">
        <v>2623800</v>
      </c>
      <c r="H1747" s="79" t="s">
        <v>82</v>
      </c>
      <c r="I1747" s="79" t="s">
        <v>89</v>
      </c>
      <c r="J1747" s="79">
        <v>0</v>
      </c>
      <c r="K1747" s="79">
        <v>0</v>
      </c>
      <c r="L1747" s="79">
        <v>1</v>
      </c>
      <c r="M1747" s="34"/>
      <c r="N1747" s="35">
        <f t="shared" si="135"/>
        <v>83.972068414775862</v>
      </c>
      <c r="O1747" s="35">
        <f t="shared" si="136"/>
        <v>27896.648209773106</v>
      </c>
      <c r="P1747" s="35">
        <f t="shared" si="139"/>
        <v>52.248695873782765</v>
      </c>
      <c r="Q1747" s="35">
        <f t="shared" si="137"/>
        <v>24089.843504853932</v>
      </c>
      <c r="T1747" s="35"/>
    </row>
    <row r="1748" spans="1:20" x14ac:dyDescent="0.25">
      <c r="A1748" s="112" t="s">
        <v>239</v>
      </c>
      <c r="B1748" s="79">
        <v>12000</v>
      </c>
      <c r="C1748" s="86">
        <f t="shared" si="138"/>
        <v>30335.860058309037</v>
      </c>
      <c r="D1748" s="79">
        <v>34800</v>
      </c>
      <c r="E1748" s="79">
        <v>44</v>
      </c>
      <c r="F1748" s="79">
        <v>299</v>
      </c>
      <c r="G1748" s="79">
        <v>3001200</v>
      </c>
      <c r="H1748" s="79" t="s">
        <v>82</v>
      </c>
      <c r="I1748" s="79" t="s">
        <v>83</v>
      </c>
      <c r="J1748" s="79">
        <v>0</v>
      </c>
      <c r="K1748" s="79">
        <v>0</v>
      </c>
      <c r="L1748" s="79">
        <v>1</v>
      </c>
      <c r="M1748" s="34"/>
      <c r="N1748" s="35">
        <f t="shared" si="135"/>
        <v>127.27861828689028</v>
      </c>
      <c r="O1748" s="35">
        <f t="shared" si="136"/>
        <v>33093.434194426838</v>
      </c>
      <c r="P1748" s="35">
        <f t="shared" si="139"/>
        <v>79.1946887059989</v>
      </c>
      <c r="Q1748" s="35">
        <f t="shared" si="137"/>
        <v>27323.362644719869</v>
      </c>
      <c r="T1748" s="35"/>
    </row>
    <row r="1749" spans="1:20" x14ac:dyDescent="0.25">
      <c r="A1749" s="112" t="s">
        <v>240</v>
      </c>
      <c r="B1749" s="79">
        <v>9500</v>
      </c>
      <c r="C1749" s="86">
        <f t="shared" si="138"/>
        <v>28144.654088050316</v>
      </c>
      <c r="D1749" s="79">
        <v>35800</v>
      </c>
      <c r="E1749" s="79">
        <v>34</v>
      </c>
      <c r="F1749" s="79">
        <v>125</v>
      </c>
      <c r="G1749" s="79">
        <v>3002400</v>
      </c>
      <c r="H1749" s="79" t="s">
        <v>82</v>
      </c>
      <c r="I1749" s="79" t="s">
        <v>89</v>
      </c>
      <c r="J1749" s="79">
        <v>0</v>
      </c>
      <c r="K1749" s="79">
        <v>0</v>
      </c>
      <c r="L1749" s="79">
        <v>1</v>
      </c>
      <c r="M1749" s="34"/>
      <c r="N1749" s="35">
        <f t="shared" si="135"/>
        <v>100.76223947712148</v>
      </c>
      <c r="O1749" s="35">
        <f t="shared" si="136"/>
        <v>29911.468737254578</v>
      </c>
      <c r="P1749" s="35">
        <f t="shared" si="139"/>
        <v>62.695795225582451</v>
      </c>
      <c r="Q1749" s="35">
        <f t="shared" si="137"/>
        <v>25343.495427069895</v>
      </c>
      <c r="T1749" s="35"/>
    </row>
    <row r="1750" spans="1:20" x14ac:dyDescent="0.25">
      <c r="A1750" s="112" t="s">
        <v>1019</v>
      </c>
      <c r="B1750" s="79">
        <v>2757</v>
      </c>
      <c r="C1750" s="86">
        <f t="shared" si="138"/>
        <v>13832</v>
      </c>
      <c r="D1750" s="79">
        <v>19000</v>
      </c>
      <c r="E1750" s="79">
        <v>34</v>
      </c>
      <c r="F1750" s="79">
        <v>91</v>
      </c>
      <c r="G1750" s="79">
        <v>3008800</v>
      </c>
      <c r="H1750" s="79" t="s">
        <v>268</v>
      </c>
      <c r="I1750" s="79" t="s">
        <v>89</v>
      </c>
      <c r="J1750" s="79">
        <v>0</v>
      </c>
      <c r="K1750" s="79">
        <v>0</v>
      </c>
      <c r="L1750" s="79">
        <v>1</v>
      </c>
      <c r="M1750" s="34"/>
      <c r="N1750" s="35">
        <f t="shared" si="135"/>
        <v>29.242262551413042</v>
      </c>
      <c r="O1750" s="35">
        <f t="shared" si="136"/>
        <v>21329.071506169566</v>
      </c>
      <c r="P1750" s="35">
        <f t="shared" si="139"/>
        <v>18.194979730203244</v>
      </c>
      <c r="Q1750" s="35">
        <f t="shared" si="137"/>
        <v>20003.39756762439</v>
      </c>
      <c r="T1750" s="35"/>
    </row>
    <row r="1751" spans="1:20" x14ac:dyDescent="0.25">
      <c r="A1751" s="112" t="s">
        <v>3320</v>
      </c>
      <c r="B1751" s="79">
        <v>9500</v>
      </c>
      <c r="C1751" s="86">
        <f t="shared" si="138"/>
        <v>21366.972477064221</v>
      </c>
      <c r="D1751" s="79">
        <v>27400</v>
      </c>
      <c r="E1751" s="79">
        <v>48</v>
      </c>
      <c r="F1751" s="79">
        <v>170</v>
      </c>
      <c r="G1751" s="79">
        <v>3013100</v>
      </c>
      <c r="H1751" s="79" t="s">
        <v>268</v>
      </c>
      <c r="I1751" s="79" t="s">
        <v>85</v>
      </c>
      <c r="J1751" s="79">
        <v>0</v>
      </c>
      <c r="K1751" s="79">
        <v>0</v>
      </c>
      <c r="L1751" s="79">
        <v>1</v>
      </c>
      <c r="M1751" s="34"/>
      <c r="N1751" s="35">
        <f t="shared" si="135"/>
        <v>100.76223947712148</v>
      </c>
      <c r="O1751" s="35">
        <f t="shared" si="136"/>
        <v>29911.468737254578</v>
      </c>
      <c r="P1751" s="35">
        <f t="shared" si="139"/>
        <v>62.695795225582451</v>
      </c>
      <c r="Q1751" s="35">
        <f t="shared" si="137"/>
        <v>25343.495427069895</v>
      </c>
      <c r="T1751" s="35"/>
    </row>
    <row r="1752" spans="1:20" x14ac:dyDescent="0.25">
      <c r="A1752" s="112" t="s">
        <v>1789</v>
      </c>
      <c r="B1752" s="79">
        <v>5510</v>
      </c>
      <c r="C1752" s="86">
        <f t="shared" si="138"/>
        <v>13367.2</v>
      </c>
      <c r="D1752" s="79">
        <v>21700</v>
      </c>
      <c r="E1752" s="79">
        <v>48</v>
      </c>
      <c r="F1752" s="79">
        <v>77</v>
      </c>
      <c r="G1752" s="79">
        <v>3015100</v>
      </c>
      <c r="H1752" s="79" t="s">
        <v>1027</v>
      </c>
      <c r="I1752" s="79" t="s">
        <v>89</v>
      </c>
      <c r="J1752" s="79">
        <v>0</v>
      </c>
      <c r="K1752" s="79">
        <v>0</v>
      </c>
      <c r="L1752" s="79">
        <v>1</v>
      </c>
      <c r="M1752" s="34"/>
      <c r="N1752" s="35">
        <f t="shared" si="135"/>
        <v>58.44209889673045</v>
      </c>
      <c r="O1752" s="35">
        <f t="shared" si="136"/>
        <v>24833.051867607654</v>
      </c>
      <c r="P1752" s="35">
        <f t="shared" si="139"/>
        <v>36.363561230837824</v>
      </c>
      <c r="Q1752" s="35">
        <f t="shared" si="137"/>
        <v>22183.627347700538</v>
      </c>
      <c r="T1752" s="35"/>
    </row>
    <row r="1753" spans="1:20" x14ac:dyDescent="0.25">
      <c r="A1753" s="112" t="s">
        <v>241</v>
      </c>
      <c r="B1753" s="79">
        <v>7203.5</v>
      </c>
      <c r="C1753" s="86">
        <f t="shared" si="138"/>
        <v>17307.306889352818</v>
      </c>
      <c r="D1753" s="79">
        <v>24600</v>
      </c>
      <c r="E1753" s="79">
        <v>142</v>
      </c>
      <c r="F1753" s="79">
        <v>337</v>
      </c>
      <c r="G1753" s="79">
        <v>3017800</v>
      </c>
      <c r="H1753" s="79" t="s">
        <v>82</v>
      </c>
      <c r="I1753" s="79" t="s">
        <v>89</v>
      </c>
      <c r="J1753" s="79">
        <v>0</v>
      </c>
      <c r="K1753" s="79">
        <v>0</v>
      </c>
      <c r="L1753" s="79">
        <v>1</v>
      </c>
      <c r="M1753" s="34"/>
      <c r="N1753" s="35">
        <f t="shared" si="135"/>
        <v>76.404293902467842</v>
      </c>
      <c r="O1753" s="35">
        <f t="shared" si="136"/>
        <v>26988.515268296142</v>
      </c>
      <c r="P1753" s="35">
        <f t="shared" si="139"/>
        <v>47.539911674471917</v>
      </c>
      <c r="Q1753" s="35">
        <f t="shared" si="137"/>
        <v>23524.789400936628</v>
      </c>
      <c r="T1753" s="35"/>
    </row>
    <row r="1754" spans="1:20" x14ac:dyDescent="0.25">
      <c r="A1754" s="112" t="s">
        <v>242</v>
      </c>
      <c r="B1754" s="79">
        <v>10143</v>
      </c>
      <c r="C1754" s="86">
        <f t="shared" si="138"/>
        <v>20376.136363636364</v>
      </c>
      <c r="D1754" s="79">
        <v>27800</v>
      </c>
      <c r="E1754" s="79">
        <v>47</v>
      </c>
      <c r="F1754" s="79">
        <v>129</v>
      </c>
      <c r="G1754" s="79">
        <v>3027400</v>
      </c>
      <c r="H1754" s="79" t="s">
        <v>82</v>
      </c>
      <c r="I1754" s="79" t="s">
        <v>89</v>
      </c>
      <c r="J1754" s="79">
        <v>0</v>
      </c>
      <c r="K1754" s="79">
        <v>0</v>
      </c>
      <c r="L1754" s="79">
        <v>1</v>
      </c>
      <c r="M1754" s="34"/>
      <c r="N1754" s="35">
        <f t="shared" si="135"/>
        <v>107.58225210699402</v>
      </c>
      <c r="O1754" s="35">
        <f t="shared" si="136"/>
        <v>30729.870252839282</v>
      </c>
      <c r="P1754" s="35">
        <f t="shared" si="139"/>
        <v>66.939310628745559</v>
      </c>
      <c r="Q1754" s="35">
        <f t="shared" si="137"/>
        <v>25852.717275449468</v>
      </c>
    </row>
    <row r="1755" spans="1:20" x14ac:dyDescent="0.25">
      <c r="A1755" s="112" t="s">
        <v>243</v>
      </c>
      <c r="B1755" s="79">
        <v>6133</v>
      </c>
      <c r="C1755" s="86">
        <f t="shared" si="138"/>
        <v>12380.952380952382</v>
      </c>
      <c r="D1755" s="79">
        <v>18200</v>
      </c>
      <c r="E1755" s="79">
        <v>47</v>
      </c>
      <c r="F1755" s="79">
        <v>100</v>
      </c>
      <c r="G1755" s="79">
        <v>3028800</v>
      </c>
      <c r="H1755" s="79" t="s">
        <v>82</v>
      </c>
      <c r="I1755" s="79" t="s">
        <v>89</v>
      </c>
      <c r="J1755" s="79">
        <v>0</v>
      </c>
      <c r="K1755" s="79">
        <v>0</v>
      </c>
      <c r="L1755" s="79">
        <v>1</v>
      </c>
      <c r="M1755" s="34"/>
      <c r="N1755" s="35">
        <f t="shared" si="135"/>
        <v>65.049980496124846</v>
      </c>
      <c r="O1755" s="35">
        <f t="shared" si="136"/>
        <v>25625.99765953498</v>
      </c>
      <c r="P1755" s="35">
        <f t="shared" si="139"/>
        <v>40.475085486157596</v>
      </c>
      <c r="Q1755" s="35">
        <f t="shared" si="137"/>
        <v>22677.010258338913</v>
      </c>
    </row>
    <row r="1756" spans="1:20" x14ac:dyDescent="0.25">
      <c r="A1756" s="112" t="s">
        <v>244</v>
      </c>
      <c r="B1756" s="79">
        <v>7995</v>
      </c>
      <c r="C1756" s="86">
        <f t="shared" si="138"/>
        <v>20579.952909519005</v>
      </c>
      <c r="D1756" s="79">
        <v>27400</v>
      </c>
      <c r="E1756" s="79">
        <v>740</v>
      </c>
      <c r="F1756" s="79">
        <v>2233</v>
      </c>
      <c r="G1756" s="79">
        <v>3030600</v>
      </c>
      <c r="H1756" s="79" t="s">
        <v>82</v>
      </c>
      <c r="I1756" s="79" t="s">
        <v>89</v>
      </c>
      <c r="J1756" s="79">
        <v>0</v>
      </c>
      <c r="K1756" s="79">
        <v>0</v>
      </c>
      <c r="L1756" s="79">
        <v>1</v>
      </c>
      <c r="M1756" s="34"/>
      <c r="N1756" s="35">
        <f t="shared" si="135"/>
        <v>84.799379433640638</v>
      </c>
      <c r="O1756" s="35">
        <f t="shared" si="136"/>
        <v>27995.925532036876</v>
      </c>
      <c r="P1756" s="35">
        <f t="shared" si="139"/>
        <v>52.763461350371756</v>
      </c>
      <c r="Q1756" s="35">
        <f t="shared" si="137"/>
        <v>24151.615362044613</v>
      </c>
    </row>
    <row r="1757" spans="1:20" x14ac:dyDescent="0.25">
      <c r="A1757" s="112" t="s">
        <v>1790</v>
      </c>
      <c r="B1757" s="79">
        <v>4750</v>
      </c>
      <c r="C1757" s="86">
        <f t="shared" si="138"/>
        <v>24548.414985590778</v>
      </c>
      <c r="D1757" s="79">
        <v>30100</v>
      </c>
      <c r="E1757" s="79">
        <v>256</v>
      </c>
      <c r="F1757" s="79">
        <v>1132</v>
      </c>
      <c r="G1757" s="79">
        <v>3034500</v>
      </c>
      <c r="H1757" s="79" t="s">
        <v>1027</v>
      </c>
      <c r="I1757" s="79" t="s">
        <v>85</v>
      </c>
      <c r="J1757" s="79">
        <v>0</v>
      </c>
      <c r="K1757" s="79">
        <v>0</v>
      </c>
      <c r="L1757" s="79">
        <v>1</v>
      </c>
      <c r="M1757" s="34"/>
      <c r="N1757" s="35">
        <f t="shared" si="135"/>
        <v>50.381119738560741</v>
      </c>
      <c r="O1757" s="35">
        <f t="shared" si="136"/>
        <v>23865.734368627287</v>
      </c>
      <c r="P1757" s="35">
        <f t="shared" si="139"/>
        <v>31.347897612791225</v>
      </c>
      <c r="Q1757" s="35">
        <f t="shared" si="137"/>
        <v>21581.747713534947</v>
      </c>
    </row>
    <row r="1758" spans="1:20" x14ac:dyDescent="0.25">
      <c r="A1758" s="112" t="s">
        <v>245</v>
      </c>
      <c r="B1758" s="79">
        <v>21666</v>
      </c>
      <c r="C1758" s="86">
        <f t="shared" si="138"/>
        <v>40610.204081632655</v>
      </c>
      <c r="D1758" s="79">
        <v>46900</v>
      </c>
      <c r="E1758" s="79">
        <v>46</v>
      </c>
      <c r="F1758" s="79">
        <v>297</v>
      </c>
      <c r="G1758" s="79">
        <v>3035900</v>
      </c>
      <c r="H1758" s="79" t="s">
        <v>82</v>
      </c>
      <c r="I1758" s="79" t="s">
        <v>85</v>
      </c>
      <c r="J1758" s="79">
        <v>0</v>
      </c>
      <c r="K1758" s="79">
        <v>0</v>
      </c>
      <c r="L1758" s="79">
        <v>1</v>
      </c>
      <c r="M1758" s="34"/>
      <c r="N1758" s="35">
        <f t="shared" si="135"/>
        <v>229.80154531698042</v>
      </c>
      <c r="O1758" s="35">
        <f t="shared" si="136"/>
        <v>45396.185438037646</v>
      </c>
      <c r="P1758" s="35">
        <f t="shared" si="139"/>
        <v>142.98601045868099</v>
      </c>
      <c r="Q1758" s="35">
        <f t="shared" si="137"/>
        <v>34978.321255041723</v>
      </c>
    </row>
    <row r="1759" spans="1:20" x14ac:dyDescent="0.25">
      <c r="A1759" s="112" t="s">
        <v>246</v>
      </c>
      <c r="B1759" s="79">
        <v>2914</v>
      </c>
      <c r="C1759" s="86">
        <f t="shared" si="138"/>
        <v>14329.411764705883</v>
      </c>
      <c r="D1759" s="79">
        <v>20300</v>
      </c>
      <c r="E1759" s="79">
        <v>55</v>
      </c>
      <c r="F1759" s="79">
        <v>132</v>
      </c>
      <c r="G1759" s="79">
        <v>3061800</v>
      </c>
      <c r="H1759" s="79" t="s">
        <v>82</v>
      </c>
      <c r="I1759" s="79" t="s">
        <v>89</v>
      </c>
      <c r="J1759" s="79">
        <v>0</v>
      </c>
      <c r="K1759" s="79">
        <v>0</v>
      </c>
      <c r="L1759" s="79">
        <v>1</v>
      </c>
      <c r="M1759" s="34"/>
      <c r="N1759" s="35">
        <f t="shared" si="135"/>
        <v>30.907491140666526</v>
      </c>
      <c r="O1759" s="35">
        <f t="shared" si="136"/>
        <v>21528.898936879981</v>
      </c>
      <c r="P1759" s="35">
        <f t="shared" si="139"/>
        <v>19.231110240773397</v>
      </c>
      <c r="Q1759" s="35">
        <f t="shared" si="137"/>
        <v>20127.733228892808</v>
      </c>
    </row>
    <row r="1760" spans="1:20" x14ac:dyDescent="0.25">
      <c r="A1760" s="112" t="s">
        <v>247</v>
      </c>
      <c r="B1760" s="79">
        <v>7600</v>
      </c>
      <c r="C1760" s="86">
        <f t="shared" si="138"/>
        <v>17245.16129032258</v>
      </c>
      <c r="D1760" s="79">
        <v>24300</v>
      </c>
      <c r="E1760" s="79">
        <v>90</v>
      </c>
      <c r="F1760" s="79">
        <v>220</v>
      </c>
      <c r="G1760" s="79">
        <v>3071600</v>
      </c>
      <c r="H1760" s="79" t="s">
        <v>82</v>
      </c>
      <c r="I1760" s="79" t="s">
        <v>83</v>
      </c>
      <c r="J1760" s="79">
        <v>0</v>
      </c>
      <c r="K1760" s="79">
        <v>0</v>
      </c>
      <c r="L1760" s="79">
        <v>1</v>
      </c>
      <c r="M1760" s="34"/>
      <c r="N1760" s="35">
        <f t="shared" si="135"/>
        <v>80.609791581697181</v>
      </c>
      <c r="O1760" s="35">
        <f t="shared" si="136"/>
        <v>27493.174989803661</v>
      </c>
      <c r="P1760" s="35">
        <f t="shared" si="139"/>
        <v>50.156636180465966</v>
      </c>
      <c r="Q1760" s="35">
        <f t="shared" si="137"/>
        <v>23838.796341655914</v>
      </c>
    </row>
    <row r="1761" spans="1:17" x14ac:dyDescent="0.25">
      <c r="A1761" s="112" t="s">
        <v>248</v>
      </c>
      <c r="B1761" s="79">
        <v>7836</v>
      </c>
      <c r="C1761" s="86">
        <f t="shared" si="138"/>
        <v>21546.745562130178</v>
      </c>
      <c r="D1761" s="79">
        <v>28900</v>
      </c>
      <c r="E1761" s="79">
        <v>43</v>
      </c>
      <c r="F1761" s="79">
        <v>126</v>
      </c>
      <c r="G1761" s="79">
        <v>3082100</v>
      </c>
      <c r="H1761" s="79" t="s">
        <v>82</v>
      </c>
      <c r="I1761" s="79" t="s">
        <v>89</v>
      </c>
      <c r="J1761" s="79">
        <v>0</v>
      </c>
      <c r="K1761" s="79">
        <v>0</v>
      </c>
      <c r="L1761" s="79">
        <v>1</v>
      </c>
      <c r="M1761" s="34"/>
      <c r="N1761" s="35">
        <f t="shared" si="135"/>
        <v>83.112937741339351</v>
      </c>
      <c r="O1761" s="35">
        <f t="shared" si="136"/>
        <v>27793.552528960721</v>
      </c>
      <c r="P1761" s="35">
        <f t="shared" si="139"/>
        <v>51.714131725017275</v>
      </c>
      <c r="Q1761" s="35">
        <f t="shared" si="137"/>
        <v>24025.695807002074</v>
      </c>
    </row>
    <row r="1762" spans="1:17" x14ac:dyDescent="0.25">
      <c r="A1762" s="112" t="s">
        <v>1791</v>
      </c>
      <c r="B1762" s="79">
        <v>3600</v>
      </c>
      <c r="C1762" s="86">
        <f t="shared" si="138"/>
        <v>24999.318568994888</v>
      </c>
      <c r="D1762" s="79">
        <v>30700</v>
      </c>
      <c r="E1762" s="79">
        <v>218</v>
      </c>
      <c r="F1762" s="79">
        <v>956</v>
      </c>
      <c r="G1762" s="79">
        <v>3083800</v>
      </c>
      <c r="H1762" s="79" t="s">
        <v>1027</v>
      </c>
      <c r="I1762" s="79" t="s">
        <v>85</v>
      </c>
      <c r="J1762" s="79">
        <v>0</v>
      </c>
      <c r="K1762" s="79">
        <v>0</v>
      </c>
      <c r="L1762" s="79">
        <v>1</v>
      </c>
      <c r="M1762" s="34"/>
      <c r="N1762" s="35">
        <f t="shared" si="135"/>
        <v>38.183585486067081</v>
      </c>
      <c r="O1762" s="35">
        <f t="shared" si="136"/>
        <v>22402.03025832805</v>
      </c>
      <c r="P1762" s="35">
        <f t="shared" si="139"/>
        <v>23.758406611799668</v>
      </c>
      <c r="Q1762" s="35">
        <f t="shared" si="137"/>
        <v>20671.00879341596</v>
      </c>
    </row>
    <row r="1763" spans="1:17" x14ac:dyDescent="0.25">
      <c r="A1763" s="112" t="s">
        <v>249</v>
      </c>
      <c r="B1763" s="79">
        <v>8675</v>
      </c>
      <c r="C1763" s="86">
        <f t="shared" si="138"/>
        <v>11762.376237623763</v>
      </c>
      <c r="D1763" s="79">
        <v>18000</v>
      </c>
      <c r="E1763" s="79">
        <v>35</v>
      </c>
      <c r="F1763" s="79">
        <v>66</v>
      </c>
      <c r="G1763" s="79">
        <v>3084200</v>
      </c>
      <c r="H1763" s="79" t="s">
        <v>82</v>
      </c>
      <c r="I1763" s="79" t="s">
        <v>85</v>
      </c>
      <c r="J1763" s="79">
        <v>0</v>
      </c>
      <c r="K1763" s="79">
        <v>0</v>
      </c>
      <c r="L1763" s="79">
        <v>1</v>
      </c>
      <c r="M1763" s="34"/>
      <c r="N1763" s="35">
        <f t="shared" si="135"/>
        <v>92.011834469897778</v>
      </c>
      <c r="O1763" s="35">
        <f t="shared" si="136"/>
        <v>28861.420136387733</v>
      </c>
      <c r="P1763" s="35">
        <f t="shared" si="139"/>
        <v>57.251160377045032</v>
      </c>
      <c r="Q1763" s="35">
        <f t="shared" si="137"/>
        <v>24690.139245245402</v>
      </c>
    </row>
    <row r="1764" spans="1:17" x14ac:dyDescent="0.25">
      <c r="A1764" s="112" t="s">
        <v>1792</v>
      </c>
      <c r="B1764" s="79">
        <v>1694.5</v>
      </c>
      <c r="C1764" s="86">
        <f t="shared" si="138"/>
        <v>17861.835748792269</v>
      </c>
      <c r="D1764" s="79">
        <v>26600</v>
      </c>
      <c r="E1764" s="79">
        <v>68</v>
      </c>
      <c r="F1764" s="79">
        <v>139</v>
      </c>
      <c r="G1764" s="79">
        <v>3084700</v>
      </c>
      <c r="H1764" s="79" t="s">
        <v>1027</v>
      </c>
      <c r="I1764" s="79" t="s">
        <v>89</v>
      </c>
      <c r="J1764" s="79">
        <v>0</v>
      </c>
      <c r="K1764" s="79">
        <v>0</v>
      </c>
      <c r="L1764" s="79">
        <v>1</v>
      </c>
      <c r="M1764" s="34"/>
      <c r="N1764" s="35">
        <f t="shared" si="135"/>
        <v>17.972801557261299</v>
      </c>
      <c r="O1764" s="35">
        <f t="shared" si="136"/>
        <v>19976.736186871356</v>
      </c>
      <c r="P1764" s="35">
        <f t="shared" si="139"/>
        <v>11.18295000102626</v>
      </c>
      <c r="Q1764" s="35">
        <f t="shared" si="137"/>
        <v>19161.954000123151</v>
      </c>
    </row>
    <row r="1765" spans="1:17" x14ac:dyDescent="0.25">
      <c r="A1765" s="112" t="s">
        <v>250</v>
      </c>
      <c r="B1765" s="79">
        <v>8241.5</v>
      </c>
      <c r="C1765" s="86">
        <f t="shared" si="138"/>
        <v>17700</v>
      </c>
      <c r="D1765" s="79">
        <v>23600</v>
      </c>
      <c r="E1765" s="79">
        <v>31</v>
      </c>
      <c r="F1765" s="79">
        <v>93</v>
      </c>
      <c r="G1765" s="79">
        <v>3094400</v>
      </c>
      <c r="H1765" s="79" t="s">
        <v>82</v>
      </c>
      <c r="I1765" s="79" t="s">
        <v>89</v>
      </c>
      <c r="J1765" s="79">
        <v>0</v>
      </c>
      <c r="K1765" s="79">
        <v>0</v>
      </c>
      <c r="L1765" s="79">
        <v>1</v>
      </c>
      <c r="M1765" s="34"/>
      <c r="N1765" s="35">
        <f t="shared" si="135"/>
        <v>87.41389438428385</v>
      </c>
      <c r="O1765" s="35">
        <f t="shared" si="136"/>
        <v>28309.667326114064</v>
      </c>
      <c r="P1765" s="35">
        <f t="shared" si="139"/>
        <v>54.390252247540822</v>
      </c>
      <c r="Q1765" s="35">
        <f t="shared" si="137"/>
        <v>24346.8302697049</v>
      </c>
    </row>
    <row r="1766" spans="1:17" x14ac:dyDescent="0.25">
      <c r="A1766" s="112" t="s">
        <v>251</v>
      </c>
      <c r="B1766" s="79">
        <v>4827</v>
      </c>
      <c r="C1766" s="86">
        <f t="shared" si="138"/>
        <v>19590.441176470587</v>
      </c>
      <c r="D1766" s="79">
        <v>24900</v>
      </c>
      <c r="E1766" s="79">
        <v>58</v>
      </c>
      <c r="F1766" s="79">
        <v>214</v>
      </c>
      <c r="G1766" s="79">
        <v>3096500</v>
      </c>
      <c r="H1766" s="79" t="s">
        <v>82</v>
      </c>
      <c r="I1766" s="79" t="s">
        <v>89</v>
      </c>
      <c r="J1766" s="79">
        <v>0</v>
      </c>
      <c r="K1766" s="79">
        <v>0</v>
      </c>
      <c r="L1766" s="79">
        <v>1</v>
      </c>
      <c r="M1766" s="34"/>
      <c r="N1766" s="35">
        <f t="shared" si="135"/>
        <v>51.197824205901618</v>
      </c>
      <c r="O1766" s="35">
        <f t="shared" si="136"/>
        <v>23963.738904708196</v>
      </c>
      <c r="P1766" s="35">
        <f t="shared" si="139"/>
        <v>31.856063531988056</v>
      </c>
      <c r="Q1766" s="35">
        <f t="shared" si="137"/>
        <v>21642.727623838568</v>
      </c>
    </row>
    <row r="1767" spans="1:17" x14ac:dyDescent="0.25">
      <c r="A1767" s="112" t="s">
        <v>3321</v>
      </c>
      <c r="B1767" s="79">
        <v>4924</v>
      </c>
      <c r="C1767" s="86">
        <f t="shared" si="138"/>
        <v>34178.417266187047</v>
      </c>
      <c r="D1767" s="79">
        <v>42800</v>
      </c>
      <c r="E1767" s="79">
        <v>56</v>
      </c>
      <c r="F1767" s="79">
        <v>222</v>
      </c>
      <c r="G1767" s="79">
        <v>3097700</v>
      </c>
      <c r="H1767" s="79" t="s">
        <v>82</v>
      </c>
      <c r="I1767" s="79" t="s">
        <v>85</v>
      </c>
      <c r="J1767" s="79">
        <v>0</v>
      </c>
      <c r="K1767" s="79">
        <v>0</v>
      </c>
      <c r="L1767" s="79">
        <v>1</v>
      </c>
      <c r="M1767" s="34"/>
      <c r="N1767" s="35">
        <f t="shared" si="135"/>
        <v>52.226659703720649</v>
      </c>
      <c r="O1767" s="35">
        <f t="shared" si="136"/>
        <v>24087.19916444648</v>
      </c>
      <c r="P1767" s="35">
        <f t="shared" si="139"/>
        <v>32.496220599028213</v>
      </c>
      <c r="Q1767" s="35">
        <f t="shared" si="137"/>
        <v>21719.546471883386</v>
      </c>
    </row>
    <row r="1768" spans="1:17" x14ac:dyDescent="0.25">
      <c r="A1768" s="112" t="s">
        <v>252</v>
      </c>
      <c r="B1768" s="79">
        <v>7917</v>
      </c>
      <c r="C1768" s="86">
        <f t="shared" si="138"/>
        <v>29171.739130434784</v>
      </c>
      <c r="D1768" s="79">
        <v>35500</v>
      </c>
      <c r="E1768" s="79">
        <v>41</v>
      </c>
      <c r="F1768" s="79">
        <v>189</v>
      </c>
      <c r="G1768" s="79">
        <v>3099000</v>
      </c>
      <c r="H1768" s="79" t="s">
        <v>82</v>
      </c>
      <c r="I1768" s="79" t="s">
        <v>89</v>
      </c>
      <c r="J1768" s="79">
        <v>0</v>
      </c>
      <c r="K1768" s="79">
        <v>0</v>
      </c>
      <c r="L1768" s="79">
        <v>1</v>
      </c>
      <c r="M1768" s="34"/>
      <c r="N1768" s="35">
        <f t="shared" si="135"/>
        <v>83.972068414775862</v>
      </c>
      <c r="O1768" s="35">
        <f t="shared" si="136"/>
        <v>27896.648209773106</v>
      </c>
      <c r="P1768" s="35">
        <f t="shared" si="139"/>
        <v>52.248695873782765</v>
      </c>
      <c r="Q1768" s="35">
        <f t="shared" si="137"/>
        <v>24089.843504853932</v>
      </c>
    </row>
    <row r="1769" spans="1:17" x14ac:dyDescent="0.25">
      <c r="A1769" s="112" t="s">
        <v>1793</v>
      </c>
      <c r="B1769" s="79">
        <v>6500</v>
      </c>
      <c r="C1769" s="86">
        <f t="shared" si="138"/>
        <v>29358.415841584159</v>
      </c>
      <c r="D1769" s="79">
        <v>35300</v>
      </c>
      <c r="E1769" s="79">
        <v>102</v>
      </c>
      <c r="F1769" s="79">
        <v>504</v>
      </c>
      <c r="G1769" s="79">
        <v>3101300</v>
      </c>
      <c r="H1769" s="79" t="s">
        <v>1027</v>
      </c>
      <c r="I1769" s="79" t="s">
        <v>83</v>
      </c>
      <c r="J1769" s="79">
        <v>0</v>
      </c>
      <c r="K1769" s="79">
        <v>0</v>
      </c>
      <c r="L1769" s="79">
        <v>1</v>
      </c>
      <c r="M1769" s="34"/>
      <c r="N1769" s="35">
        <f t="shared" si="135"/>
        <v>68.942584905398903</v>
      </c>
      <c r="O1769" s="35">
        <f t="shared" si="136"/>
        <v>26093.110188647868</v>
      </c>
      <c r="P1769" s="35">
        <f t="shared" si="139"/>
        <v>42.897123049082737</v>
      </c>
      <c r="Q1769" s="35">
        <f t="shared" si="137"/>
        <v>22967.654765889929</v>
      </c>
    </row>
    <row r="1770" spans="1:17" x14ac:dyDescent="0.25">
      <c r="A1770" s="112" t="s">
        <v>1020</v>
      </c>
      <c r="B1770" s="79">
        <v>5500</v>
      </c>
      <c r="C1770" s="86">
        <f t="shared" si="138"/>
        <v>25200</v>
      </c>
      <c r="D1770" s="79">
        <v>31500</v>
      </c>
      <c r="E1770" s="79">
        <v>32</v>
      </c>
      <c r="F1770" s="79">
        <v>128</v>
      </c>
      <c r="G1770" s="79">
        <v>3101900</v>
      </c>
      <c r="H1770" s="79" t="s">
        <v>268</v>
      </c>
      <c r="I1770" s="79" t="s">
        <v>83</v>
      </c>
      <c r="J1770" s="79">
        <v>0</v>
      </c>
      <c r="K1770" s="79">
        <v>0</v>
      </c>
      <c r="L1770" s="79">
        <v>1</v>
      </c>
      <c r="M1770" s="34"/>
      <c r="N1770" s="35">
        <f t="shared" si="135"/>
        <v>58.336033381491376</v>
      </c>
      <c r="O1770" s="35">
        <f t="shared" si="136"/>
        <v>24820.324005778966</v>
      </c>
      <c r="P1770" s="35">
        <f t="shared" si="139"/>
        <v>36.297565656916156</v>
      </c>
      <c r="Q1770" s="35">
        <f t="shared" si="137"/>
        <v>22175.70787882994</v>
      </c>
    </row>
    <row r="1771" spans="1:17" x14ac:dyDescent="0.25">
      <c r="A1771" s="112" t="s">
        <v>3322</v>
      </c>
      <c r="B1771" s="79">
        <v>7500</v>
      </c>
      <c r="C1771" s="86">
        <f t="shared" si="138"/>
        <v>11375</v>
      </c>
      <c r="D1771" s="79">
        <v>18200</v>
      </c>
      <c r="E1771" s="79">
        <v>30</v>
      </c>
      <c r="F1771" s="79">
        <v>50</v>
      </c>
      <c r="G1771" s="79">
        <v>3103800</v>
      </c>
      <c r="H1771" s="79" t="s">
        <v>82</v>
      </c>
      <c r="I1771" s="79" t="s">
        <v>89</v>
      </c>
      <c r="J1771" s="79">
        <v>0</v>
      </c>
      <c r="K1771" s="79">
        <v>0</v>
      </c>
      <c r="L1771" s="79">
        <v>1</v>
      </c>
      <c r="M1771" s="34"/>
      <c r="N1771" s="35">
        <f t="shared" si="135"/>
        <v>79.549136429306429</v>
      </c>
      <c r="O1771" s="35">
        <f t="shared" si="136"/>
        <v>27365.89637151677</v>
      </c>
      <c r="P1771" s="35">
        <f t="shared" si="139"/>
        <v>49.496680441249303</v>
      </c>
      <c r="Q1771" s="35">
        <f t="shared" si="137"/>
        <v>23759.601652949917</v>
      </c>
    </row>
    <row r="1772" spans="1:17" x14ac:dyDescent="0.25">
      <c r="A1772" s="112" t="s">
        <v>1794</v>
      </c>
      <c r="B1772" s="79">
        <v>10272.5</v>
      </c>
      <c r="C1772" s="86">
        <f t="shared" si="138"/>
        <v>41562.135922330097</v>
      </c>
      <c r="D1772" s="79">
        <v>48100</v>
      </c>
      <c r="E1772" s="79">
        <v>28</v>
      </c>
      <c r="F1772" s="79">
        <v>178</v>
      </c>
      <c r="G1772" s="79">
        <v>3104200</v>
      </c>
      <c r="H1772" s="79" t="s">
        <v>1027</v>
      </c>
      <c r="I1772" s="79" t="s">
        <v>85</v>
      </c>
      <c r="J1772" s="79">
        <v>0</v>
      </c>
      <c r="K1772" s="79">
        <v>0</v>
      </c>
      <c r="L1772" s="79">
        <v>1</v>
      </c>
      <c r="M1772" s="34"/>
      <c r="N1772" s="35">
        <f t="shared" si="135"/>
        <v>108.95580052934004</v>
      </c>
      <c r="O1772" s="35">
        <f t="shared" si="136"/>
        <v>30894.696063520805</v>
      </c>
      <c r="P1772" s="35">
        <f t="shared" si="139"/>
        <v>67.793953311031132</v>
      </c>
      <c r="Q1772" s="35">
        <f t="shared" si="137"/>
        <v>25955.274397323738</v>
      </c>
    </row>
    <row r="1773" spans="1:17" x14ac:dyDescent="0.25">
      <c r="A1773" s="112" t="s">
        <v>3323</v>
      </c>
      <c r="B1773" s="79">
        <v>9500</v>
      </c>
      <c r="C1773" s="86">
        <f t="shared" si="138"/>
        <v>39881.76470588235</v>
      </c>
      <c r="D1773" s="79">
        <v>44900</v>
      </c>
      <c r="E1773" s="79">
        <v>38</v>
      </c>
      <c r="F1773" s="79">
        <v>302</v>
      </c>
      <c r="G1773" s="79">
        <v>3105200</v>
      </c>
      <c r="H1773" s="79" t="s">
        <v>268</v>
      </c>
      <c r="I1773" s="79" t="s">
        <v>85</v>
      </c>
      <c r="J1773" s="79">
        <v>0</v>
      </c>
      <c r="K1773" s="79">
        <v>0</v>
      </c>
      <c r="L1773" s="79">
        <v>1</v>
      </c>
      <c r="M1773" s="34"/>
      <c r="N1773" s="35">
        <f t="shared" si="135"/>
        <v>100.76223947712148</v>
      </c>
      <c r="O1773" s="35">
        <f t="shared" si="136"/>
        <v>29911.468737254578</v>
      </c>
      <c r="P1773" s="35">
        <f t="shared" si="139"/>
        <v>62.695795225582451</v>
      </c>
      <c r="Q1773" s="35">
        <f t="shared" si="137"/>
        <v>25343.495427069895</v>
      </c>
    </row>
    <row r="1774" spans="1:17" x14ac:dyDescent="0.25">
      <c r="A1774" s="112" t="s">
        <v>1021</v>
      </c>
      <c r="B1774" s="79">
        <v>13596.5</v>
      </c>
      <c r="C1774" s="86">
        <f t="shared" si="138"/>
        <v>40467.464635473341</v>
      </c>
      <c r="D1774" s="79">
        <v>45800</v>
      </c>
      <c r="E1774" s="79">
        <v>107</v>
      </c>
      <c r="F1774" s="79">
        <v>812</v>
      </c>
      <c r="G1774" s="79">
        <v>3106200</v>
      </c>
      <c r="H1774" s="79" t="s">
        <v>268</v>
      </c>
      <c r="I1774" s="79" t="s">
        <v>83</v>
      </c>
      <c r="J1774" s="79">
        <v>0</v>
      </c>
      <c r="K1774" s="79">
        <v>0</v>
      </c>
      <c r="L1774" s="79">
        <v>1</v>
      </c>
      <c r="M1774" s="34"/>
      <c r="N1774" s="35">
        <f t="shared" si="135"/>
        <v>144.21197779480866</v>
      </c>
      <c r="O1774" s="35">
        <f t="shared" si="136"/>
        <v>35125.437335377035</v>
      </c>
      <c r="P1774" s="35">
        <f t="shared" si="139"/>
        <v>89.730882082592828</v>
      </c>
      <c r="Q1774" s="35">
        <f t="shared" si="137"/>
        <v>28587.705849911141</v>
      </c>
    </row>
    <row r="1775" spans="1:17" x14ac:dyDescent="0.25">
      <c r="A1775" s="112" t="s">
        <v>1022</v>
      </c>
      <c r="B1775" s="79">
        <v>14750</v>
      </c>
      <c r="C1775" s="86">
        <f t="shared" si="138"/>
        <v>43975.555555555555</v>
      </c>
      <c r="D1775" s="79">
        <v>51400</v>
      </c>
      <c r="E1775" s="79">
        <v>26</v>
      </c>
      <c r="F1775" s="79">
        <v>154</v>
      </c>
      <c r="G1775" s="79">
        <v>3106500</v>
      </c>
      <c r="H1775" s="79" t="s">
        <v>268</v>
      </c>
      <c r="I1775" s="79" t="s">
        <v>83</v>
      </c>
      <c r="J1775" s="79">
        <v>0</v>
      </c>
      <c r="K1775" s="79">
        <v>0</v>
      </c>
      <c r="L1775" s="79">
        <v>1</v>
      </c>
      <c r="M1775" s="34"/>
      <c r="N1775" s="35">
        <f t="shared" si="135"/>
        <v>156.44663497763597</v>
      </c>
      <c r="O1775" s="35">
        <f t="shared" si="136"/>
        <v>36593.596197316314</v>
      </c>
      <c r="P1775" s="35">
        <f t="shared" si="139"/>
        <v>97.343471534456967</v>
      </c>
      <c r="Q1775" s="35">
        <f t="shared" si="137"/>
        <v>29501.216584134836</v>
      </c>
    </row>
    <row r="1776" spans="1:17" x14ac:dyDescent="0.25">
      <c r="A1776" s="112" t="s">
        <v>253</v>
      </c>
      <c r="B1776" s="79">
        <v>7388</v>
      </c>
      <c r="C1776" s="86">
        <f t="shared" si="138"/>
        <v>13480.14705882353</v>
      </c>
      <c r="D1776" s="79">
        <v>18900</v>
      </c>
      <c r="E1776" s="79">
        <v>39</v>
      </c>
      <c r="F1776" s="79">
        <v>97</v>
      </c>
      <c r="G1776" s="79">
        <v>3108200</v>
      </c>
      <c r="H1776" s="79" t="s">
        <v>82</v>
      </c>
      <c r="I1776" s="79" t="s">
        <v>85</v>
      </c>
      <c r="J1776" s="79">
        <v>0</v>
      </c>
      <c r="K1776" s="79">
        <v>0</v>
      </c>
      <c r="L1776" s="79">
        <v>1</v>
      </c>
      <c r="M1776" s="34"/>
      <c r="N1776" s="35">
        <f t="shared" si="135"/>
        <v>78.361202658628784</v>
      </c>
      <c r="O1776" s="35">
        <f t="shared" si="136"/>
        <v>27223.344319035456</v>
      </c>
      <c r="P1776" s="35">
        <f t="shared" si="139"/>
        <v>48.757530013326651</v>
      </c>
      <c r="Q1776" s="35">
        <f t="shared" si="137"/>
        <v>23670.903601599199</v>
      </c>
    </row>
    <row r="1777" spans="1:17" x14ac:dyDescent="0.25">
      <c r="A1777" s="112" t="s">
        <v>3324</v>
      </c>
      <c r="B1777" s="79">
        <v>6018</v>
      </c>
      <c r="C1777" s="86">
        <f t="shared" si="138"/>
        <v>16878.688524590165</v>
      </c>
      <c r="D1777" s="79">
        <v>22000</v>
      </c>
      <c r="E1777" s="79">
        <v>71</v>
      </c>
      <c r="F1777" s="79">
        <v>234</v>
      </c>
      <c r="G1777" s="79">
        <v>3113400</v>
      </c>
      <c r="H1777" s="79" t="s">
        <v>82</v>
      </c>
      <c r="I1777" s="79" t="s">
        <v>89</v>
      </c>
      <c r="J1777" s="79">
        <v>0</v>
      </c>
      <c r="K1777" s="79">
        <v>0</v>
      </c>
      <c r="L1777" s="79">
        <v>1</v>
      </c>
      <c r="M1777" s="34"/>
      <c r="N1777" s="35">
        <f t="shared" si="135"/>
        <v>63.83022707087548</v>
      </c>
      <c r="O1777" s="35">
        <f t="shared" si="136"/>
        <v>25479.627248505058</v>
      </c>
      <c r="P1777" s="35">
        <f t="shared" si="139"/>
        <v>39.716136386058444</v>
      </c>
      <c r="Q1777" s="35">
        <f t="shared" si="137"/>
        <v>22585.936366327012</v>
      </c>
    </row>
    <row r="1778" spans="1:17" x14ac:dyDescent="0.25">
      <c r="A1778" s="112" t="s">
        <v>254</v>
      </c>
      <c r="B1778" s="79">
        <v>8350</v>
      </c>
      <c r="C1778" s="86">
        <f t="shared" si="138"/>
        <v>13115.333333333334</v>
      </c>
      <c r="D1778" s="79">
        <v>19100</v>
      </c>
      <c r="E1778" s="79">
        <v>141</v>
      </c>
      <c r="F1778" s="79">
        <v>309</v>
      </c>
      <c r="G1778" s="79">
        <v>3114700</v>
      </c>
      <c r="H1778" s="79" t="s">
        <v>82</v>
      </c>
      <c r="I1778" s="79" t="s">
        <v>85</v>
      </c>
      <c r="J1778" s="79">
        <v>0</v>
      </c>
      <c r="K1778" s="79">
        <v>0</v>
      </c>
      <c r="L1778" s="79">
        <v>1</v>
      </c>
      <c r="M1778" s="34"/>
      <c r="N1778" s="35">
        <f t="shared" si="135"/>
        <v>88.564705224627829</v>
      </c>
      <c r="O1778" s="35">
        <f t="shared" si="136"/>
        <v>28447.764626955341</v>
      </c>
      <c r="P1778" s="35">
        <f t="shared" si="139"/>
        <v>55.106304224590893</v>
      </c>
      <c r="Q1778" s="35">
        <f t="shared" si="137"/>
        <v>24432.756506950907</v>
      </c>
    </row>
    <row r="1779" spans="1:17" x14ac:dyDescent="0.25">
      <c r="A1779" s="112" t="s">
        <v>255</v>
      </c>
      <c r="B1779" s="79">
        <v>8550</v>
      </c>
      <c r="C1779" s="86">
        <f t="shared" si="138"/>
        <v>23787.076923076922</v>
      </c>
      <c r="D1779" s="79">
        <v>30800</v>
      </c>
      <c r="E1779" s="79">
        <v>74</v>
      </c>
      <c r="F1779" s="79">
        <v>251</v>
      </c>
      <c r="G1779" s="79">
        <v>3115200</v>
      </c>
      <c r="H1779" s="79" t="s">
        <v>82</v>
      </c>
      <c r="I1779" s="79" t="s">
        <v>89</v>
      </c>
      <c r="J1779" s="79">
        <v>0</v>
      </c>
      <c r="K1779" s="79">
        <v>0</v>
      </c>
      <c r="L1779" s="79">
        <v>1</v>
      </c>
      <c r="M1779" s="34"/>
      <c r="N1779" s="35">
        <f t="shared" si="135"/>
        <v>90.686015529409332</v>
      </c>
      <c r="O1779" s="35">
        <f t="shared" si="136"/>
        <v>28702.32186352912</v>
      </c>
      <c r="P1779" s="35">
        <f t="shared" si="139"/>
        <v>56.426215703024212</v>
      </c>
      <c r="Q1779" s="35">
        <f t="shared" si="137"/>
        <v>24591.145884362904</v>
      </c>
    </row>
    <row r="1780" spans="1:17" x14ac:dyDescent="0.25">
      <c r="A1780" s="112" t="s">
        <v>1023</v>
      </c>
      <c r="B1780" s="79">
        <v>11750</v>
      </c>
      <c r="C1780" s="86">
        <f t="shared" si="138"/>
        <v>48900.525394045537</v>
      </c>
      <c r="D1780" s="79">
        <v>53800</v>
      </c>
      <c r="E1780" s="79">
        <v>52</v>
      </c>
      <c r="F1780" s="79">
        <v>519</v>
      </c>
      <c r="G1780" s="79">
        <v>3115500</v>
      </c>
      <c r="H1780" s="79" t="s">
        <v>268</v>
      </c>
      <c r="I1780" s="79" t="s">
        <v>83</v>
      </c>
      <c r="J1780" s="79">
        <v>0</v>
      </c>
      <c r="K1780" s="79">
        <v>0</v>
      </c>
      <c r="L1780" s="79">
        <v>1</v>
      </c>
      <c r="M1780" s="34"/>
      <c r="N1780" s="35">
        <f t="shared" si="135"/>
        <v>124.6269804059134</v>
      </c>
      <c r="O1780" s="35">
        <f t="shared" si="136"/>
        <v>32775.237648709604</v>
      </c>
      <c r="P1780" s="35">
        <f t="shared" si="139"/>
        <v>77.54479935795726</v>
      </c>
      <c r="Q1780" s="35">
        <f t="shared" si="137"/>
        <v>27125.37592295487</v>
      </c>
    </row>
    <row r="1781" spans="1:17" x14ac:dyDescent="0.25">
      <c r="A1781" s="112" t="s">
        <v>1024</v>
      </c>
      <c r="B1781" s="79">
        <v>16250</v>
      </c>
      <c r="C1781" s="86">
        <f t="shared" si="138"/>
        <v>24213.829787234041</v>
      </c>
      <c r="D1781" s="79">
        <v>28100</v>
      </c>
      <c r="E1781" s="79">
        <v>26</v>
      </c>
      <c r="F1781" s="79">
        <v>162</v>
      </c>
      <c r="G1781" s="79">
        <v>3116300</v>
      </c>
      <c r="H1781" s="79" t="s">
        <v>268</v>
      </c>
      <c r="I1781" s="79" t="s">
        <v>85</v>
      </c>
      <c r="J1781" s="79">
        <v>0</v>
      </c>
      <c r="K1781" s="79">
        <v>0</v>
      </c>
      <c r="L1781" s="79">
        <v>1</v>
      </c>
      <c r="M1781" s="34"/>
      <c r="N1781" s="35">
        <f t="shared" si="135"/>
        <v>172.35646226349726</v>
      </c>
      <c r="O1781" s="35">
        <f t="shared" si="136"/>
        <v>38502.775471619672</v>
      </c>
      <c r="P1781" s="35">
        <f t="shared" si="139"/>
        <v>107.24280762270683</v>
      </c>
      <c r="Q1781" s="35">
        <f t="shared" si="137"/>
        <v>30689.136914724819</v>
      </c>
    </row>
    <row r="1782" spans="1:17" x14ac:dyDescent="0.25">
      <c r="A1782" s="112" t="s">
        <v>1795</v>
      </c>
      <c r="B1782" s="79">
        <v>4641</v>
      </c>
      <c r="C1782" s="86">
        <f t="shared" si="138"/>
        <v>28998.795180722893</v>
      </c>
      <c r="D1782" s="79">
        <v>33900</v>
      </c>
      <c r="E1782" s="79">
        <v>48</v>
      </c>
      <c r="F1782" s="79">
        <v>284</v>
      </c>
      <c r="G1782" s="79">
        <v>3122900</v>
      </c>
      <c r="H1782" s="79" t="s">
        <v>1027</v>
      </c>
      <c r="I1782" s="79" t="s">
        <v>85</v>
      </c>
      <c r="J1782" s="79">
        <v>0</v>
      </c>
      <c r="K1782" s="79">
        <v>0</v>
      </c>
      <c r="L1782" s="79">
        <v>1</v>
      </c>
      <c r="M1782" s="34"/>
      <c r="N1782" s="35">
        <f t="shared" si="135"/>
        <v>49.225005622454816</v>
      </c>
      <c r="O1782" s="35">
        <f t="shared" si="136"/>
        <v>23727.000674694576</v>
      </c>
      <c r="P1782" s="35">
        <f t="shared" si="139"/>
        <v>30.628545857045072</v>
      </c>
      <c r="Q1782" s="35">
        <f t="shared" si="137"/>
        <v>21495.42550284541</v>
      </c>
    </row>
    <row r="1783" spans="1:17" x14ac:dyDescent="0.25">
      <c r="A1783" s="112" t="s">
        <v>256</v>
      </c>
      <c r="B1783" s="79">
        <v>5581</v>
      </c>
      <c r="C1783" s="86">
        <f t="shared" si="138"/>
        <v>16599.248120300752</v>
      </c>
      <c r="D1783" s="79">
        <v>19800</v>
      </c>
      <c r="E1783" s="79">
        <v>43</v>
      </c>
      <c r="F1783" s="79">
        <v>223</v>
      </c>
      <c r="G1783" s="79">
        <v>3144300</v>
      </c>
      <c r="H1783" s="79" t="s">
        <v>82</v>
      </c>
      <c r="I1783" s="79" t="s">
        <v>89</v>
      </c>
      <c r="J1783" s="79">
        <v>0</v>
      </c>
      <c r="K1783" s="79">
        <v>0</v>
      </c>
      <c r="L1783" s="79">
        <v>1</v>
      </c>
      <c r="M1783" s="34"/>
      <c r="N1783" s="35">
        <f t="shared" si="135"/>
        <v>59.195164054927886</v>
      </c>
      <c r="O1783" s="35">
        <f t="shared" si="136"/>
        <v>24923.419686591347</v>
      </c>
      <c r="P1783" s="35">
        <f t="shared" si="139"/>
        <v>36.832129805681653</v>
      </c>
      <c r="Q1783" s="35">
        <f t="shared" si="137"/>
        <v>22239.855576681799</v>
      </c>
    </row>
    <row r="1784" spans="1:17" x14ac:dyDescent="0.25">
      <c r="A1784" s="112" t="s">
        <v>257</v>
      </c>
      <c r="B1784" s="79">
        <v>2800</v>
      </c>
      <c r="C1784" s="86">
        <f t="shared" si="138"/>
        <v>15042.857142857143</v>
      </c>
      <c r="D1784" s="79">
        <v>23400</v>
      </c>
      <c r="E1784" s="79">
        <v>55</v>
      </c>
      <c r="F1784" s="79">
        <v>99</v>
      </c>
      <c r="G1784" s="79">
        <v>3150500</v>
      </c>
      <c r="H1784" s="79" t="s">
        <v>82</v>
      </c>
      <c r="I1784" s="79" t="s">
        <v>89</v>
      </c>
      <c r="J1784" s="79">
        <v>0</v>
      </c>
      <c r="K1784" s="79">
        <v>0</v>
      </c>
      <c r="L1784" s="79">
        <v>1</v>
      </c>
      <c r="M1784" s="34"/>
      <c r="N1784" s="35">
        <f t="shared" si="135"/>
        <v>29.698344266941064</v>
      </c>
      <c r="O1784" s="35">
        <f t="shared" si="136"/>
        <v>21383.801312032927</v>
      </c>
      <c r="P1784" s="35">
        <f t="shared" si="139"/>
        <v>18.478760698066409</v>
      </c>
      <c r="Q1784" s="35">
        <f t="shared" si="137"/>
        <v>20037.451283767969</v>
      </c>
    </row>
    <row r="1785" spans="1:17" x14ac:dyDescent="0.25">
      <c r="A1785" s="112" t="s">
        <v>1796</v>
      </c>
      <c r="B1785" s="79">
        <v>5500</v>
      </c>
      <c r="C1785" s="86">
        <f t="shared" si="138"/>
        <v>30640.828402366864</v>
      </c>
      <c r="D1785" s="79">
        <v>42100</v>
      </c>
      <c r="E1785" s="79">
        <v>46</v>
      </c>
      <c r="F1785" s="79">
        <v>123</v>
      </c>
      <c r="G1785" s="79">
        <v>3160300</v>
      </c>
      <c r="H1785" s="79" t="s">
        <v>1027</v>
      </c>
      <c r="I1785" s="79" t="s">
        <v>85</v>
      </c>
      <c r="J1785" s="79">
        <v>0</v>
      </c>
      <c r="K1785" s="79">
        <v>0</v>
      </c>
      <c r="L1785" s="79">
        <v>1</v>
      </c>
      <c r="M1785" s="34"/>
      <c r="N1785" s="35">
        <f t="shared" si="135"/>
        <v>58.336033381491376</v>
      </c>
      <c r="O1785" s="35">
        <f t="shared" si="136"/>
        <v>24820.324005778966</v>
      </c>
      <c r="P1785" s="35">
        <f t="shared" si="139"/>
        <v>36.297565656916156</v>
      </c>
      <c r="Q1785" s="35">
        <f t="shared" si="137"/>
        <v>22175.70787882994</v>
      </c>
    </row>
    <row r="1786" spans="1:17" x14ac:dyDescent="0.25">
      <c r="A1786" s="112" t="s">
        <v>1797</v>
      </c>
      <c r="B1786" s="79">
        <v>7000</v>
      </c>
      <c r="C1786" s="86">
        <f t="shared" si="138"/>
        <v>30739.255014326649</v>
      </c>
      <c r="D1786" s="79">
        <v>36000</v>
      </c>
      <c r="E1786" s="79">
        <v>51</v>
      </c>
      <c r="F1786" s="79">
        <v>298</v>
      </c>
      <c r="G1786" s="79">
        <v>3170300</v>
      </c>
      <c r="H1786" s="79" t="s">
        <v>1027</v>
      </c>
      <c r="I1786" s="79" t="s">
        <v>83</v>
      </c>
      <c r="J1786" s="79">
        <v>0</v>
      </c>
      <c r="K1786" s="79">
        <v>0</v>
      </c>
      <c r="L1786" s="79">
        <v>1</v>
      </c>
      <c r="M1786" s="34"/>
      <c r="N1786" s="35">
        <f t="shared" si="135"/>
        <v>74.245860667352659</v>
      </c>
      <c r="O1786" s="35">
        <f t="shared" si="136"/>
        <v>26729.503280082317</v>
      </c>
      <c r="P1786" s="35">
        <f t="shared" si="139"/>
        <v>46.196901745166016</v>
      </c>
      <c r="Q1786" s="35">
        <f t="shared" si="137"/>
        <v>23363.62820941992</v>
      </c>
    </row>
    <row r="1787" spans="1:17" x14ac:dyDescent="0.25">
      <c r="A1787" s="112" t="s">
        <v>258</v>
      </c>
      <c r="B1787" s="79">
        <v>9500</v>
      </c>
      <c r="C1787" s="86">
        <f t="shared" si="138"/>
        <v>23729.381443298967</v>
      </c>
      <c r="D1787" s="79">
        <v>27900</v>
      </c>
      <c r="E1787" s="79">
        <v>29</v>
      </c>
      <c r="F1787" s="79">
        <v>165</v>
      </c>
      <c r="G1787" s="79">
        <v>3203300</v>
      </c>
      <c r="H1787" s="79" t="s">
        <v>82</v>
      </c>
      <c r="I1787" s="79" t="s">
        <v>89</v>
      </c>
      <c r="J1787" s="79">
        <v>0</v>
      </c>
      <c r="K1787" s="79">
        <v>0</v>
      </c>
      <c r="L1787" s="79">
        <v>1</v>
      </c>
      <c r="M1787" s="34"/>
      <c r="N1787" s="35">
        <f t="shared" si="135"/>
        <v>100.76223947712148</v>
      </c>
      <c r="O1787" s="35">
        <f t="shared" si="136"/>
        <v>29911.468737254578</v>
      </c>
      <c r="P1787" s="35">
        <f t="shared" si="139"/>
        <v>62.695795225582451</v>
      </c>
      <c r="Q1787" s="35">
        <f t="shared" si="137"/>
        <v>25343.495427069895</v>
      </c>
    </row>
    <row r="1788" spans="1:17" x14ac:dyDescent="0.25">
      <c r="A1788" s="112" t="s">
        <v>259</v>
      </c>
      <c r="B1788" s="79">
        <v>8000</v>
      </c>
      <c r="C1788" s="86">
        <f t="shared" si="138"/>
        <v>17538.35616438356</v>
      </c>
      <c r="D1788" s="79">
        <v>21700</v>
      </c>
      <c r="E1788" s="79">
        <v>28</v>
      </c>
      <c r="F1788" s="79">
        <v>118</v>
      </c>
      <c r="G1788" s="79">
        <v>3220300</v>
      </c>
      <c r="H1788" s="79" t="s">
        <v>82</v>
      </c>
      <c r="I1788" s="79" t="s">
        <v>89</v>
      </c>
      <c r="J1788" s="79">
        <v>0</v>
      </c>
      <c r="K1788" s="79">
        <v>0</v>
      </c>
      <c r="L1788" s="79">
        <v>1</v>
      </c>
      <c r="M1788" s="34"/>
      <c r="N1788" s="35">
        <f t="shared" si="135"/>
        <v>84.852412191260186</v>
      </c>
      <c r="O1788" s="35">
        <f t="shared" si="136"/>
        <v>28002.289462951223</v>
      </c>
      <c r="P1788" s="35">
        <f t="shared" si="139"/>
        <v>52.796459137332597</v>
      </c>
      <c r="Q1788" s="35">
        <f t="shared" si="137"/>
        <v>24155.575096479912</v>
      </c>
    </row>
    <row r="1789" spans="1:17" x14ac:dyDescent="0.25">
      <c r="A1789" s="112" t="s">
        <v>1798</v>
      </c>
      <c r="B1789" s="79">
        <v>9216</v>
      </c>
      <c r="C1789" s="86">
        <f t="shared" si="138"/>
        <v>40573.495702005734</v>
      </c>
      <c r="D1789" s="79">
        <v>45900</v>
      </c>
      <c r="E1789" s="79">
        <v>162</v>
      </c>
      <c r="F1789" s="79">
        <v>1234</v>
      </c>
      <c r="G1789" s="79">
        <v>3255300</v>
      </c>
      <c r="H1789" s="79" t="s">
        <v>1027</v>
      </c>
      <c r="I1789" s="79" t="s">
        <v>83</v>
      </c>
      <c r="J1789" s="79">
        <v>0</v>
      </c>
      <c r="K1789" s="79">
        <v>0</v>
      </c>
      <c r="L1789" s="79">
        <v>1</v>
      </c>
      <c r="M1789" s="34"/>
      <c r="N1789" s="35">
        <f t="shared" si="135"/>
        <v>97.749978844331736</v>
      </c>
      <c r="O1789" s="35">
        <f t="shared" si="136"/>
        <v>29549.997461319806</v>
      </c>
      <c r="P1789" s="35">
        <f t="shared" si="139"/>
        <v>60.821520926207143</v>
      </c>
      <c r="Q1789" s="35">
        <f t="shared" si="137"/>
        <v>25118.582511144858</v>
      </c>
    </row>
    <row r="1790" spans="1:17" x14ac:dyDescent="0.25">
      <c r="A1790" s="112" t="s">
        <v>1799</v>
      </c>
      <c r="B1790" s="79">
        <v>12500</v>
      </c>
      <c r="C1790" s="86">
        <f t="shared" si="138"/>
        <v>37507.029478458047</v>
      </c>
      <c r="D1790" s="79">
        <v>43300</v>
      </c>
      <c r="E1790" s="79">
        <v>177</v>
      </c>
      <c r="F1790" s="79">
        <v>1146</v>
      </c>
      <c r="G1790" s="79">
        <v>3260300</v>
      </c>
      <c r="H1790" s="79" t="s">
        <v>1027</v>
      </c>
      <c r="I1790" s="79" t="s">
        <v>83</v>
      </c>
      <c r="J1790" s="79">
        <v>0</v>
      </c>
      <c r="K1790" s="79">
        <v>0</v>
      </c>
      <c r="L1790" s="79">
        <v>1</v>
      </c>
      <c r="M1790" s="34"/>
      <c r="N1790" s="35">
        <f t="shared" si="135"/>
        <v>132.58189404884405</v>
      </c>
      <c r="O1790" s="35">
        <f t="shared" si="136"/>
        <v>33729.827285861284</v>
      </c>
      <c r="P1790" s="35">
        <f t="shared" si="139"/>
        <v>82.494467402082179</v>
      </c>
      <c r="Q1790" s="35">
        <f t="shared" si="137"/>
        <v>27719.33608824986</v>
      </c>
    </row>
    <row r="1791" spans="1:17" x14ac:dyDescent="0.25">
      <c r="A1791" s="112" t="s">
        <v>260</v>
      </c>
      <c r="B1791" s="79">
        <v>4536</v>
      </c>
      <c r="C1791" s="86">
        <f t="shared" si="138"/>
        <v>61861.132075471702</v>
      </c>
      <c r="D1791" s="79">
        <v>71900</v>
      </c>
      <c r="E1791" s="79">
        <v>111</v>
      </c>
      <c r="F1791" s="79">
        <v>684</v>
      </c>
      <c r="G1791" s="79">
        <v>3267300</v>
      </c>
      <c r="H1791" s="79" t="s">
        <v>82</v>
      </c>
      <c r="I1791" s="79" t="s">
        <v>83</v>
      </c>
      <c r="J1791" s="79">
        <v>0</v>
      </c>
      <c r="K1791" s="79">
        <v>0</v>
      </c>
      <c r="L1791" s="79">
        <v>1</v>
      </c>
      <c r="M1791" s="34"/>
      <c r="N1791" s="35">
        <f t="shared" si="135"/>
        <v>48.111317712444524</v>
      </c>
      <c r="O1791" s="35">
        <f t="shared" si="136"/>
        <v>23593.358125493342</v>
      </c>
      <c r="P1791" s="35">
        <f t="shared" si="139"/>
        <v>29.935592330867578</v>
      </c>
      <c r="Q1791" s="35">
        <f t="shared" si="137"/>
        <v>21412.271079704111</v>
      </c>
    </row>
    <row r="1792" spans="1:17" x14ac:dyDescent="0.25">
      <c r="A1792" s="112" t="s">
        <v>261</v>
      </c>
      <c r="B1792" s="79">
        <v>7600</v>
      </c>
      <c r="C1792" s="86">
        <f t="shared" si="138"/>
        <v>21629.795918367348</v>
      </c>
      <c r="D1792" s="79">
        <v>26900</v>
      </c>
      <c r="E1792" s="79">
        <v>48</v>
      </c>
      <c r="F1792" s="79">
        <v>197</v>
      </c>
      <c r="G1792" s="79">
        <v>3280400</v>
      </c>
      <c r="H1792" s="79" t="s">
        <v>82</v>
      </c>
      <c r="I1792" s="79" t="s">
        <v>89</v>
      </c>
      <c r="J1792" s="79">
        <v>0</v>
      </c>
      <c r="K1792" s="79">
        <v>0</v>
      </c>
      <c r="L1792" s="79">
        <v>1</v>
      </c>
      <c r="M1792" s="34"/>
      <c r="N1792" s="35">
        <f t="shared" si="135"/>
        <v>80.609791581697181</v>
      </c>
      <c r="O1792" s="35">
        <f t="shared" si="136"/>
        <v>27493.174989803661</v>
      </c>
      <c r="P1792" s="35">
        <f t="shared" si="139"/>
        <v>50.156636180465966</v>
      </c>
      <c r="Q1792" s="35">
        <f t="shared" si="137"/>
        <v>23838.796341655914</v>
      </c>
    </row>
    <row r="1793" spans="1:17" x14ac:dyDescent="0.25">
      <c r="A1793" s="112" t="s">
        <v>262</v>
      </c>
      <c r="B1793" s="79">
        <v>9500</v>
      </c>
      <c r="C1793" s="86">
        <f t="shared" si="138"/>
        <v>27285.135135135137</v>
      </c>
      <c r="D1793" s="79">
        <v>33100</v>
      </c>
      <c r="E1793" s="79">
        <v>52</v>
      </c>
      <c r="F1793" s="79">
        <v>244</v>
      </c>
      <c r="G1793" s="79">
        <v>3368300</v>
      </c>
      <c r="H1793" s="79" t="s">
        <v>82</v>
      </c>
      <c r="I1793" s="79" t="s">
        <v>85</v>
      </c>
      <c r="J1793" s="79">
        <v>0</v>
      </c>
      <c r="K1793" s="79">
        <v>0</v>
      </c>
      <c r="L1793" s="79">
        <v>1</v>
      </c>
      <c r="M1793" s="34"/>
      <c r="N1793" s="35">
        <f t="shared" si="135"/>
        <v>100.76223947712148</v>
      </c>
      <c r="O1793" s="35">
        <f t="shared" si="136"/>
        <v>29911.468737254578</v>
      </c>
      <c r="P1793" s="35">
        <f t="shared" si="139"/>
        <v>62.695795225582451</v>
      </c>
      <c r="Q1793" s="35">
        <f t="shared" si="137"/>
        <v>25343.495427069895</v>
      </c>
    </row>
    <row r="1794" spans="1:17" x14ac:dyDescent="0.25">
      <c r="A1794" s="112" t="s">
        <v>263</v>
      </c>
      <c r="B1794" s="79">
        <v>8778</v>
      </c>
      <c r="C1794" s="86">
        <f t="shared" si="138"/>
        <v>25901.176470588234</v>
      </c>
      <c r="D1794" s="79">
        <v>34400</v>
      </c>
      <c r="E1794" s="79">
        <v>42</v>
      </c>
      <c r="F1794" s="79">
        <v>128</v>
      </c>
      <c r="G1794" s="79">
        <v>3380300</v>
      </c>
      <c r="H1794" s="79" t="s">
        <v>82</v>
      </c>
      <c r="I1794" s="79" t="s">
        <v>89</v>
      </c>
      <c r="J1794" s="79">
        <v>0</v>
      </c>
      <c r="K1794" s="79">
        <v>0</v>
      </c>
      <c r="L1794" s="79">
        <v>1</v>
      </c>
      <c r="M1794" s="34"/>
      <c r="N1794" s="35">
        <f t="shared" si="135"/>
        <v>93.104309276860249</v>
      </c>
      <c r="O1794" s="35">
        <f t="shared" si="136"/>
        <v>28992.517113223228</v>
      </c>
      <c r="P1794" s="35">
        <f t="shared" si="139"/>
        <v>57.930914788438187</v>
      </c>
      <c r="Q1794" s="35">
        <f t="shared" si="137"/>
        <v>24771.70977461258</v>
      </c>
    </row>
    <row r="1795" spans="1:17" x14ac:dyDescent="0.25">
      <c r="A1795" s="112" t="s">
        <v>264</v>
      </c>
      <c r="B1795" s="79">
        <v>10184</v>
      </c>
      <c r="C1795" s="86">
        <f t="shared" si="138"/>
        <v>26382.5</v>
      </c>
      <c r="D1795" s="79">
        <v>34600</v>
      </c>
      <c r="E1795" s="79">
        <v>38</v>
      </c>
      <c r="F1795" s="79">
        <v>122</v>
      </c>
      <c r="G1795" s="79">
        <v>3389300</v>
      </c>
      <c r="H1795" s="79" t="s">
        <v>82</v>
      </c>
      <c r="I1795" s="79" t="s">
        <v>89</v>
      </c>
      <c r="J1795" s="79">
        <v>0</v>
      </c>
      <c r="K1795" s="79">
        <v>0</v>
      </c>
      <c r="L1795" s="79">
        <v>1</v>
      </c>
      <c r="M1795" s="34"/>
      <c r="N1795" s="35">
        <f t="shared" si="135"/>
        <v>108.01712071947422</v>
      </c>
      <c r="O1795" s="35">
        <f t="shared" si="136"/>
        <v>30782.054486336907</v>
      </c>
      <c r="P1795" s="35">
        <f t="shared" si="139"/>
        <v>67.209892481824397</v>
      </c>
      <c r="Q1795" s="35">
        <f t="shared" si="137"/>
        <v>25885.187097818925</v>
      </c>
    </row>
    <row r="1796" spans="1:17" x14ac:dyDescent="0.25">
      <c r="A1796" s="112" t="s">
        <v>1025</v>
      </c>
      <c r="B1796" s="79">
        <v>6837.5</v>
      </c>
      <c r="C1796" s="86">
        <f t="shared" si="138"/>
        <v>40547.191011235955</v>
      </c>
      <c r="D1796" s="79">
        <v>52300</v>
      </c>
      <c r="E1796" s="79">
        <v>40</v>
      </c>
      <c r="F1796" s="79">
        <v>138</v>
      </c>
      <c r="G1796" s="79">
        <v>3422400</v>
      </c>
      <c r="H1796" s="79" t="s">
        <v>268</v>
      </c>
      <c r="I1796" s="79" t="s">
        <v>83</v>
      </c>
      <c r="J1796" s="79">
        <v>0</v>
      </c>
      <c r="K1796" s="79">
        <v>0</v>
      </c>
      <c r="L1796" s="79">
        <v>1</v>
      </c>
      <c r="M1796" s="34"/>
      <c r="N1796" s="35">
        <f t="shared" si="135"/>
        <v>72.522296044717692</v>
      </c>
      <c r="O1796" s="35">
        <f t="shared" si="136"/>
        <v>26522.675525366125</v>
      </c>
      <c r="P1796" s="35">
        <f t="shared" si="139"/>
        <v>45.124473668938947</v>
      </c>
      <c r="Q1796" s="35">
        <f t="shared" si="137"/>
        <v>23234.936840272676</v>
      </c>
    </row>
    <row r="1797" spans="1:17" x14ac:dyDescent="0.25">
      <c r="A1797" s="112" t="s">
        <v>3325</v>
      </c>
      <c r="B1797" s="79">
        <v>3265</v>
      </c>
      <c r="C1797" s="86">
        <f t="shared" si="138"/>
        <v>10196.688741721855</v>
      </c>
      <c r="D1797" s="79">
        <v>17300</v>
      </c>
      <c r="E1797" s="79">
        <v>62</v>
      </c>
      <c r="F1797" s="79">
        <v>89</v>
      </c>
      <c r="G1797" s="79">
        <v>3433400</v>
      </c>
      <c r="H1797" s="79" t="s">
        <v>82</v>
      </c>
      <c r="I1797" s="79" t="s">
        <v>89</v>
      </c>
      <c r="J1797" s="79">
        <v>0</v>
      </c>
      <c r="K1797" s="79">
        <v>0</v>
      </c>
      <c r="L1797" s="79">
        <v>1</v>
      </c>
      <c r="M1797" s="34"/>
      <c r="N1797" s="35">
        <f t="shared" si="135"/>
        <v>34.630390725558065</v>
      </c>
      <c r="O1797" s="35">
        <f t="shared" si="136"/>
        <v>21975.646887066967</v>
      </c>
      <c r="P1797" s="35">
        <f t="shared" si="139"/>
        <v>21.547554885423864</v>
      </c>
      <c r="Q1797" s="35">
        <f t="shared" si="137"/>
        <v>20405.706586250864</v>
      </c>
    </row>
    <row r="1798" spans="1:17" x14ac:dyDescent="0.25">
      <c r="A1798" s="112" t="s">
        <v>265</v>
      </c>
      <c r="B1798" s="79">
        <v>7917</v>
      </c>
      <c r="C1798" s="86">
        <f t="shared" si="138"/>
        <v>26838.922155688622</v>
      </c>
      <c r="D1798" s="79">
        <v>33700</v>
      </c>
      <c r="E1798" s="79">
        <v>34</v>
      </c>
      <c r="F1798" s="79">
        <v>133</v>
      </c>
      <c r="G1798" s="79">
        <v>3455700</v>
      </c>
      <c r="H1798" s="79" t="s">
        <v>82</v>
      </c>
      <c r="I1798" s="79" t="s">
        <v>89</v>
      </c>
      <c r="J1798" s="79">
        <v>0</v>
      </c>
      <c r="K1798" s="79">
        <v>0</v>
      </c>
      <c r="L1798" s="79">
        <v>1</v>
      </c>
      <c r="M1798" s="34"/>
      <c r="N1798" s="35">
        <f t="shared" ref="N1798:N1861" si="140">-PMT($O$3/12,120,B1798)</f>
        <v>83.972068414775862</v>
      </c>
      <c r="O1798" s="35">
        <f t="shared" ref="O1798:O1861" si="141">N1798*12*10+$O$2</f>
        <v>27896.648209773106</v>
      </c>
      <c r="P1798" s="35">
        <f t="shared" si="139"/>
        <v>52.248695873782765</v>
      </c>
      <c r="Q1798" s="35">
        <f t="shared" ref="Q1798:Q1861" si="142">P1798*12*10+$O$2</f>
        <v>24089.843504853932</v>
      </c>
    </row>
    <row r="1799" spans="1:17" x14ac:dyDescent="0.25">
      <c r="A1799" s="112" t="s">
        <v>3326</v>
      </c>
      <c r="B1799" s="79">
        <v>4500</v>
      </c>
      <c r="C1799" s="86">
        <f t="shared" ref="C1799:C1862" si="143">D1799*F1799/SUM(E1799:F1799)</f>
        <v>38618.960244648319</v>
      </c>
      <c r="D1799" s="79">
        <v>48200</v>
      </c>
      <c r="E1799" s="79">
        <v>65</v>
      </c>
      <c r="F1799" s="79">
        <v>262</v>
      </c>
      <c r="G1799" s="79">
        <v>3483500</v>
      </c>
      <c r="H1799" s="79" t="s">
        <v>1027</v>
      </c>
      <c r="I1799" s="79" t="s">
        <v>83</v>
      </c>
      <c r="J1799" s="79">
        <v>0</v>
      </c>
      <c r="K1799" s="79">
        <v>0</v>
      </c>
      <c r="L1799" s="79">
        <v>1</v>
      </c>
      <c r="M1799" s="34"/>
      <c r="N1799" s="35">
        <f t="shared" si="140"/>
        <v>47.729481857583856</v>
      </c>
      <c r="O1799" s="35">
        <f t="shared" si="141"/>
        <v>23547.537822910061</v>
      </c>
      <c r="P1799" s="35">
        <f t="shared" ref="P1799:P1862" si="144">-PMT($O$3/12,240,B1799)</f>
        <v>29.698008264749586</v>
      </c>
      <c r="Q1799" s="35">
        <f t="shared" si="142"/>
        <v>21383.760991769952</v>
      </c>
    </row>
    <row r="1800" spans="1:17" x14ac:dyDescent="0.25">
      <c r="A1800" s="112" t="s">
        <v>266</v>
      </c>
      <c r="B1800" s="79">
        <v>5500</v>
      </c>
      <c r="C1800" s="86">
        <f t="shared" si="143"/>
        <v>17207.142857142859</v>
      </c>
      <c r="D1800" s="79">
        <v>21900</v>
      </c>
      <c r="E1800" s="79">
        <v>36</v>
      </c>
      <c r="F1800" s="79">
        <v>132</v>
      </c>
      <c r="G1800" s="79">
        <v>3568300</v>
      </c>
      <c r="H1800" s="79" t="s">
        <v>82</v>
      </c>
      <c r="I1800" s="79" t="s">
        <v>89</v>
      </c>
      <c r="J1800" s="79">
        <v>0</v>
      </c>
      <c r="K1800" s="79">
        <v>0</v>
      </c>
      <c r="L1800" s="79">
        <v>1</v>
      </c>
      <c r="M1800" s="34"/>
      <c r="N1800" s="35">
        <f t="shared" si="140"/>
        <v>58.336033381491376</v>
      </c>
      <c r="O1800" s="35">
        <f t="shared" si="141"/>
        <v>24820.324005778966</v>
      </c>
      <c r="P1800" s="35">
        <f t="shared" si="144"/>
        <v>36.297565656916156</v>
      </c>
      <c r="Q1800" s="35">
        <f t="shared" si="142"/>
        <v>22175.70787882994</v>
      </c>
    </row>
    <row r="1801" spans="1:17" x14ac:dyDescent="0.25">
      <c r="A1801" s="112" t="s">
        <v>3327</v>
      </c>
      <c r="B1801" s="79">
        <v>8340.5</v>
      </c>
      <c r="C1801" s="86">
        <f t="shared" si="143"/>
        <v>25461.538461538461</v>
      </c>
      <c r="D1801" s="79">
        <v>33100</v>
      </c>
      <c r="E1801" s="79">
        <v>30</v>
      </c>
      <c r="F1801" s="79">
        <v>100</v>
      </c>
      <c r="G1801" s="79">
        <v>3584400</v>
      </c>
      <c r="H1801" s="79" t="s">
        <v>82</v>
      </c>
      <c r="I1801" s="79" t="s">
        <v>85</v>
      </c>
      <c r="J1801" s="79">
        <v>0</v>
      </c>
      <c r="K1801" s="79">
        <v>0</v>
      </c>
      <c r="L1801" s="79">
        <v>1</v>
      </c>
      <c r="M1801" s="34"/>
      <c r="N1801" s="35">
        <f t="shared" si="140"/>
        <v>88.463942985150695</v>
      </c>
      <c r="O1801" s="35">
        <f t="shared" si="141"/>
        <v>28435.673158218084</v>
      </c>
      <c r="P1801" s="35">
        <f t="shared" si="144"/>
        <v>55.043608429365314</v>
      </c>
      <c r="Q1801" s="35">
        <f t="shared" si="142"/>
        <v>24425.233011523836</v>
      </c>
    </row>
    <row r="1802" spans="1:17" x14ac:dyDescent="0.25">
      <c r="A1802" s="112" t="s">
        <v>3328</v>
      </c>
      <c r="B1802" s="79">
        <v>7505</v>
      </c>
      <c r="C1802" s="86">
        <f t="shared" si="143"/>
        <v>15213.829787234043</v>
      </c>
      <c r="D1802" s="79">
        <v>22700</v>
      </c>
      <c r="E1802" s="79">
        <v>31</v>
      </c>
      <c r="F1802" s="79">
        <v>63</v>
      </c>
      <c r="G1802" s="79">
        <v>3593300</v>
      </c>
      <c r="H1802" s="79" t="s">
        <v>82</v>
      </c>
      <c r="I1802" s="79" t="s">
        <v>85</v>
      </c>
      <c r="J1802" s="79">
        <v>0</v>
      </c>
      <c r="K1802" s="79">
        <v>0</v>
      </c>
      <c r="L1802" s="79">
        <v>1</v>
      </c>
      <c r="M1802" s="34"/>
      <c r="N1802" s="35">
        <f t="shared" si="140"/>
        <v>79.602169186925963</v>
      </c>
      <c r="O1802" s="35">
        <f t="shared" si="141"/>
        <v>27372.260302431117</v>
      </c>
      <c r="P1802" s="35">
        <f t="shared" si="144"/>
        <v>49.529678228210145</v>
      </c>
      <c r="Q1802" s="35">
        <f t="shared" si="142"/>
        <v>23763.561387385216</v>
      </c>
    </row>
    <row r="1803" spans="1:17" x14ac:dyDescent="0.25">
      <c r="A1803" s="112" t="s">
        <v>1800</v>
      </c>
      <c r="B1803" s="79">
        <v>5044</v>
      </c>
      <c r="C1803" s="86">
        <f t="shared" si="143"/>
        <v>40473.625349487418</v>
      </c>
      <c r="D1803" s="79">
        <v>48200</v>
      </c>
      <c r="E1803" s="79">
        <v>172</v>
      </c>
      <c r="F1803" s="79">
        <v>901</v>
      </c>
      <c r="G1803" s="79">
        <v>3627300</v>
      </c>
      <c r="H1803" s="79" t="s">
        <v>1027</v>
      </c>
      <c r="I1803" s="79" t="s">
        <v>85</v>
      </c>
      <c r="J1803" s="79">
        <v>0</v>
      </c>
      <c r="K1803" s="79">
        <v>0</v>
      </c>
      <c r="L1803" s="79">
        <v>1</v>
      </c>
      <c r="M1803" s="34"/>
      <c r="N1803" s="35">
        <f t="shared" si="140"/>
        <v>53.499445886589548</v>
      </c>
      <c r="O1803" s="35">
        <f t="shared" si="141"/>
        <v>24239.933506390746</v>
      </c>
      <c r="P1803" s="35">
        <f t="shared" si="144"/>
        <v>33.288167486088199</v>
      </c>
      <c r="Q1803" s="35">
        <f t="shared" si="142"/>
        <v>21814.580098330585</v>
      </c>
    </row>
    <row r="1804" spans="1:17" x14ac:dyDescent="0.25">
      <c r="A1804" s="112" t="s">
        <v>1921</v>
      </c>
      <c r="B1804" s="79">
        <v>12250</v>
      </c>
      <c r="C1804" s="86">
        <f t="shared" si="143"/>
        <v>36349.090909090912</v>
      </c>
      <c r="D1804" s="79">
        <v>40800</v>
      </c>
      <c r="E1804" s="79">
        <v>30</v>
      </c>
      <c r="F1804" s="79">
        <v>245</v>
      </c>
      <c r="G1804" s="79">
        <v>101900</v>
      </c>
      <c r="H1804" s="79" t="s">
        <v>268</v>
      </c>
      <c r="I1804" s="79" t="s">
        <v>83</v>
      </c>
      <c r="J1804" s="79">
        <v>0</v>
      </c>
      <c r="K1804" s="79">
        <v>1</v>
      </c>
      <c r="L1804" s="79">
        <v>0</v>
      </c>
      <c r="M1804" s="34"/>
      <c r="N1804" s="35">
        <f t="shared" si="140"/>
        <v>129.93025616786716</v>
      </c>
      <c r="O1804" s="35">
        <f t="shared" si="141"/>
        <v>33411.630740144057</v>
      </c>
      <c r="P1804" s="35">
        <f t="shared" si="144"/>
        <v>80.844578054040539</v>
      </c>
      <c r="Q1804" s="35">
        <f t="shared" si="142"/>
        <v>27521.349366484865</v>
      </c>
    </row>
    <row r="1805" spans="1:17" x14ac:dyDescent="0.25">
      <c r="A1805" s="112" t="s">
        <v>1922</v>
      </c>
      <c r="B1805" s="79">
        <v>16000</v>
      </c>
      <c r="C1805" s="86">
        <f t="shared" si="143"/>
        <v>37383.783783783787</v>
      </c>
      <c r="D1805" s="79">
        <v>41600</v>
      </c>
      <c r="E1805" s="79">
        <v>105</v>
      </c>
      <c r="F1805" s="79">
        <v>931</v>
      </c>
      <c r="G1805" s="79">
        <v>105000</v>
      </c>
      <c r="H1805" s="79" t="s">
        <v>268</v>
      </c>
      <c r="I1805" s="79" t="s">
        <v>83</v>
      </c>
      <c r="J1805" s="79">
        <v>0</v>
      </c>
      <c r="K1805" s="79">
        <v>1</v>
      </c>
      <c r="L1805" s="79">
        <v>0</v>
      </c>
      <c r="M1805" s="34"/>
      <c r="N1805" s="35">
        <f t="shared" si="140"/>
        <v>169.70482438252037</v>
      </c>
      <c r="O1805" s="35">
        <f t="shared" si="141"/>
        <v>38184.578925902446</v>
      </c>
      <c r="P1805" s="35">
        <f t="shared" si="144"/>
        <v>105.59291827466519</v>
      </c>
      <c r="Q1805" s="35">
        <f t="shared" si="142"/>
        <v>30491.150192959823</v>
      </c>
    </row>
    <row r="1806" spans="1:17" x14ac:dyDescent="0.25">
      <c r="A1806" s="112" t="s">
        <v>2014</v>
      </c>
      <c r="B1806" s="79">
        <v>14250</v>
      </c>
      <c r="C1806" s="86">
        <f t="shared" si="143"/>
        <v>43876.955491177243</v>
      </c>
      <c r="D1806" s="79">
        <v>48600</v>
      </c>
      <c r="E1806" s="79">
        <v>369</v>
      </c>
      <c r="F1806" s="79">
        <v>3428</v>
      </c>
      <c r="G1806" s="79">
        <v>105100</v>
      </c>
      <c r="H1806" s="79" t="s">
        <v>1027</v>
      </c>
      <c r="I1806" s="79" t="s">
        <v>83</v>
      </c>
      <c r="J1806" s="79">
        <v>0</v>
      </c>
      <c r="K1806" s="79">
        <v>1</v>
      </c>
      <c r="L1806" s="79">
        <v>0</v>
      </c>
      <c r="M1806" s="34"/>
      <c r="N1806" s="35">
        <f t="shared" si="140"/>
        <v>151.14335921568221</v>
      </c>
      <c r="O1806" s="35">
        <f t="shared" si="141"/>
        <v>35957.203105881868</v>
      </c>
      <c r="P1806" s="35">
        <f t="shared" si="144"/>
        <v>94.043692838373687</v>
      </c>
      <c r="Q1806" s="35">
        <f t="shared" si="142"/>
        <v>29105.243140604842</v>
      </c>
    </row>
    <row r="1807" spans="1:17" x14ac:dyDescent="0.25">
      <c r="A1807" s="112" t="s">
        <v>2015</v>
      </c>
      <c r="B1807" s="79">
        <v>12500</v>
      </c>
      <c r="C1807" s="86">
        <f t="shared" si="143"/>
        <v>40899.254176610979</v>
      </c>
      <c r="D1807" s="79">
        <v>46300</v>
      </c>
      <c r="E1807" s="79">
        <v>391</v>
      </c>
      <c r="F1807" s="79">
        <v>2961</v>
      </c>
      <c r="G1807" s="79">
        <v>105200</v>
      </c>
      <c r="H1807" s="79" t="s">
        <v>1027</v>
      </c>
      <c r="I1807" s="79" t="s">
        <v>83</v>
      </c>
      <c r="J1807" s="79">
        <v>0</v>
      </c>
      <c r="K1807" s="79">
        <v>1</v>
      </c>
      <c r="L1807" s="79">
        <v>0</v>
      </c>
      <c r="M1807" s="34"/>
      <c r="N1807" s="35">
        <f t="shared" si="140"/>
        <v>132.58189404884405</v>
      </c>
      <c r="O1807" s="35">
        <f t="shared" si="141"/>
        <v>33729.827285861284</v>
      </c>
      <c r="P1807" s="35">
        <f t="shared" si="144"/>
        <v>82.494467402082179</v>
      </c>
      <c r="Q1807" s="35">
        <f t="shared" si="142"/>
        <v>27719.33608824986</v>
      </c>
    </row>
    <row r="1808" spans="1:17" x14ac:dyDescent="0.25">
      <c r="A1808" s="112" t="s">
        <v>2016</v>
      </c>
      <c r="B1808" s="79">
        <v>9500</v>
      </c>
      <c r="C1808" s="86">
        <f t="shared" si="143"/>
        <v>38042.236571764013</v>
      </c>
      <c r="D1808" s="79">
        <v>44100</v>
      </c>
      <c r="E1808" s="79">
        <v>468</v>
      </c>
      <c r="F1808" s="79">
        <v>2939</v>
      </c>
      <c r="G1808" s="79">
        <v>105700</v>
      </c>
      <c r="H1808" s="79" t="s">
        <v>1027</v>
      </c>
      <c r="I1808" s="79" t="s">
        <v>83</v>
      </c>
      <c r="J1808" s="79">
        <v>0</v>
      </c>
      <c r="K1808" s="79">
        <v>1</v>
      </c>
      <c r="L1808" s="79">
        <v>0</v>
      </c>
      <c r="M1808" s="34"/>
      <c r="N1808" s="35">
        <f t="shared" si="140"/>
        <v>100.76223947712148</v>
      </c>
      <c r="O1808" s="35">
        <f t="shared" si="141"/>
        <v>29911.468737254578</v>
      </c>
      <c r="P1808" s="35">
        <f t="shared" si="144"/>
        <v>62.695795225582451</v>
      </c>
      <c r="Q1808" s="35">
        <f t="shared" si="142"/>
        <v>25343.495427069895</v>
      </c>
    </row>
    <row r="1809" spans="1:17" x14ac:dyDescent="0.25">
      <c r="A1809" s="112" t="s">
        <v>1801</v>
      </c>
      <c r="B1809" s="79">
        <v>6958</v>
      </c>
      <c r="C1809" s="86">
        <f t="shared" si="143"/>
        <v>44377.840909090912</v>
      </c>
      <c r="D1809" s="79">
        <v>50800</v>
      </c>
      <c r="E1809" s="79">
        <v>89</v>
      </c>
      <c r="F1809" s="79">
        <v>615</v>
      </c>
      <c r="G1809" s="79">
        <v>107400</v>
      </c>
      <c r="H1809" s="79" t="s">
        <v>82</v>
      </c>
      <c r="I1809" s="79" t="s">
        <v>83</v>
      </c>
      <c r="J1809" s="79">
        <v>0</v>
      </c>
      <c r="K1809" s="79">
        <v>1</v>
      </c>
      <c r="L1809" s="79">
        <v>0</v>
      </c>
      <c r="M1809" s="34"/>
      <c r="N1809" s="35">
        <f t="shared" si="140"/>
        <v>73.800385503348551</v>
      </c>
      <c r="O1809" s="35">
        <f t="shared" si="141"/>
        <v>26676.046260401825</v>
      </c>
      <c r="P1809" s="35">
        <f t="shared" si="144"/>
        <v>45.919720334695029</v>
      </c>
      <c r="Q1809" s="35">
        <f t="shared" si="142"/>
        <v>23330.366440163401</v>
      </c>
    </row>
    <row r="1810" spans="1:17" x14ac:dyDescent="0.25">
      <c r="A1810" s="112" t="s">
        <v>1070</v>
      </c>
      <c r="B1810" s="79">
        <v>3500</v>
      </c>
      <c r="C1810" s="86">
        <f t="shared" si="143"/>
        <v>29844</v>
      </c>
      <c r="D1810" s="79">
        <v>36900</v>
      </c>
      <c r="E1810" s="79">
        <v>784</v>
      </c>
      <c r="F1810" s="79">
        <v>3316</v>
      </c>
      <c r="G1810" s="79">
        <v>107600</v>
      </c>
      <c r="H1810" s="79" t="s">
        <v>1027</v>
      </c>
      <c r="I1810" s="79" t="s">
        <v>85</v>
      </c>
      <c r="J1810" s="79">
        <v>0</v>
      </c>
      <c r="K1810" s="79">
        <v>1</v>
      </c>
      <c r="L1810" s="79">
        <v>0</v>
      </c>
      <c r="M1810" s="34"/>
      <c r="N1810" s="35">
        <f t="shared" si="140"/>
        <v>37.122930333676329</v>
      </c>
      <c r="O1810" s="35">
        <f t="shared" si="141"/>
        <v>22274.751640041159</v>
      </c>
      <c r="P1810" s="35">
        <f t="shared" si="144"/>
        <v>23.098450872583008</v>
      </c>
      <c r="Q1810" s="35">
        <f t="shared" si="142"/>
        <v>20591.81410470996</v>
      </c>
    </row>
    <row r="1811" spans="1:17" x14ac:dyDescent="0.25">
      <c r="A1811" s="112" t="s">
        <v>2017</v>
      </c>
      <c r="B1811" s="79">
        <v>5500</v>
      </c>
      <c r="C1811" s="86">
        <f t="shared" si="143"/>
        <v>28506.918238993712</v>
      </c>
      <c r="D1811" s="79">
        <v>34600</v>
      </c>
      <c r="E1811" s="79">
        <v>224</v>
      </c>
      <c r="F1811" s="79">
        <v>1048</v>
      </c>
      <c r="G1811" s="79">
        <v>108500</v>
      </c>
      <c r="H1811" s="79" t="s">
        <v>1027</v>
      </c>
      <c r="I1811" s="79" t="s">
        <v>83</v>
      </c>
      <c r="J1811" s="79">
        <v>0</v>
      </c>
      <c r="K1811" s="79">
        <v>1</v>
      </c>
      <c r="L1811" s="79">
        <v>0</v>
      </c>
      <c r="M1811" s="34"/>
      <c r="N1811" s="35">
        <f t="shared" si="140"/>
        <v>58.336033381491376</v>
      </c>
      <c r="O1811" s="35">
        <f t="shared" si="141"/>
        <v>24820.324005778966</v>
      </c>
      <c r="P1811" s="35">
        <f t="shared" si="144"/>
        <v>36.297565656916156</v>
      </c>
      <c r="Q1811" s="35">
        <f t="shared" si="142"/>
        <v>22175.70787882994</v>
      </c>
    </row>
    <row r="1812" spans="1:17" x14ac:dyDescent="0.25">
      <c r="A1812" s="112" t="s">
        <v>2018</v>
      </c>
      <c r="B1812" s="79">
        <v>7608.5</v>
      </c>
      <c r="C1812" s="86">
        <f t="shared" si="143"/>
        <v>33386.001546790409</v>
      </c>
      <c r="D1812" s="79">
        <v>37900</v>
      </c>
      <c r="E1812" s="79">
        <v>154</v>
      </c>
      <c r="F1812" s="79">
        <v>1139</v>
      </c>
      <c r="G1812" s="79">
        <v>109800</v>
      </c>
      <c r="H1812" s="79" t="s">
        <v>1027</v>
      </c>
      <c r="I1812" s="79" t="s">
        <v>83</v>
      </c>
      <c r="J1812" s="79">
        <v>0</v>
      </c>
      <c r="K1812" s="79">
        <v>1</v>
      </c>
      <c r="L1812" s="79">
        <v>0</v>
      </c>
      <c r="M1812" s="34"/>
      <c r="N1812" s="35">
        <f t="shared" si="140"/>
        <v>80.699947269650394</v>
      </c>
      <c r="O1812" s="35">
        <f t="shared" si="141"/>
        <v>27503.993672358047</v>
      </c>
      <c r="P1812" s="35">
        <f t="shared" si="144"/>
        <v>50.212732418299382</v>
      </c>
      <c r="Q1812" s="35">
        <f t="shared" si="142"/>
        <v>23845.527890195925</v>
      </c>
    </row>
    <row r="1813" spans="1:17" x14ac:dyDescent="0.25">
      <c r="A1813" s="112" t="s">
        <v>2019</v>
      </c>
      <c r="B1813" s="79">
        <v>10050</v>
      </c>
      <c r="C1813" s="86">
        <f t="shared" si="143"/>
        <v>31932.89646133683</v>
      </c>
      <c r="D1813" s="79">
        <v>37600</v>
      </c>
      <c r="E1813" s="79">
        <v>460</v>
      </c>
      <c r="F1813" s="79">
        <v>2592</v>
      </c>
      <c r="G1813" s="79">
        <v>110100</v>
      </c>
      <c r="H1813" s="79" t="s">
        <v>1027</v>
      </c>
      <c r="I1813" s="79" t="s">
        <v>83</v>
      </c>
      <c r="J1813" s="79">
        <v>0</v>
      </c>
      <c r="K1813" s="79">
        <v>1</v>
      </c>
      <c r="L1813" s="79">
        <v>0</v>
      </c>
      <c r="M1813" s="34"/>
      <c r="N1813" s="35">
        <f t="shared" si="140"/>
        <v>106.59584281527061</v>
      </c>
      <c r="O1813" s="35">
        <f t="shared" si="141"/>
        <v>30611.501137832474</v>
      </c>
      <c r="P1813" s="35">
        <f t="shared" si="144"/>
        <v>66.32555179127408</v>
      </c>
      <c r="Q1813" s="35">
        <f t="shared" si="142"/>
        <v>25779.066214952891</v>
      </c>
    </row>
    <row r="1814" spans="1:17" x14ac:dyDescent="0.25">
      <c r="A1814" s="112" t="s">
        <v>2020</v>
      </c>
      <c r="B1814" s="79">
        <v>8250</v>
      </c>
      <c r="C1814" s="86">
        <f t="shared" si="143"/>
        <v>32735.740072202167</v>
      </c>
      <c r="D1814" s="79">
        <v>38100</v>
      </c>
      <c r="E1814" s="79">
        <v>156</v>
      </c>
      <c r="F1814" s="79">
        <v>952</v>
      </c>
      <c r="G1814" s="79">
        <v>110700</v>
      </c>
      <c r="H1814" s="79" t="s">
        <v>1027</v>
      </c>
      <c r="I1814" s="79" t="s">
        <v>83</v>
      </c>
      <c r="J1814" s="79">
        <v>0</v>
      </c>
      <c r="K1814" s="79">
        <v>1</v>
      </c>
      <c r="L1814" s="79">
        <v>0</v>
      </c>
      <c r="M1814" s="34"/>
      <c r="N1814" s="35">
        <f t="shared" si="140"/>
        <v>87.504050072237064</v>
      </c>
      <c r="O1814" s="35">
        <f t="shared" si="141"/>
        <v>28320.486008668449</v>
      </c>
      <c r="P1814" s="35">
        <f t="shared" si="144"/>
        <v>54.446348485374237</v>
      </c>
      <c r="Q1814" s="35">
        <f t="shared" si="142"/>
        <v>24353.561818244907</v>
      </c>
    </row>
    <row r="1815" spans="1:17" x14ac:dyDescent="0.25">
      <c r="A1815" s="112" t="s">
        <v>2021</v>
      </c>
      <c r="B1815" s="79">
        <v>5500</v>
      </c>
      <c r="C1815" s="86">
        <f t="shared" si="143"/>
        <v>26196.613995485328</v>
      </c>
      <c r="D1815" s="79">
        <v>33900</v>
      </c>
      <c r="E1815" s="79">
        <v>302</v>
      </c>
      <c r="F1815" s="79">
        <v>1027</v>
      </c>
      <c r="G1815" s="79">
        <v>111100</v>
      </c>
      <c r="H1815" s="79" t="s">
        <v>1027</v>
      </c>
      <c r="I1815" s="79" t="s">
        <v>85</v>
      </c>
      <c r="J1815" s="79">
        <v>0</v>
      </c>
      <c r="K1815" s="79">
        <v>1</v>
      </c>
      <c r="L1815" s="79">
        <v>0</v>
      </c>
      <c r="M1815" s="34"/>
      <c r="N1815" s="35">
        <f t="shared" si="140"/>
        <v>58.336033381491376</v>
      </c>
      <c r="O1815" s="35">
        <f t="shared" si="141"/>
        <v>24820.324005778966</v>
      </c>
      <c r="P1815" s="35">
        <f t="shared" si="144"/>
        <v>36.297565656916156</v>
      </c>
      <c r="Q1815" s="35">
        <f t="shared" si="142"/>
        <v>22175.70787882994</v>
      </c>
    </row>
    <row r="1816" spans="1:17" x14ac:dyDescent="0.25">
      <c r="A1816" s="112" t="s">
        <v>1802</v>
      </c>
      <c r="B1816" s="79">
        <v>27000</v>
      </c>
      <c r="C1816" s="86">
        <f t="shared" si="143"/>
        <v>28262.5</v>
      </c>
      <c r="D1816" s="79">
        <v>34300</v>
      </c>
      <c r="E1816" s="79">
        <v>207</v>
      </c>
      <c r="F1816" s="79">
        <v>969</v>
      </c>
      <c r="G1816" s="79">
        <v>112300</v>
      </c>
      <c r="H1816" s="79" t="s">
        <v>82</v>
      </c>
      <c r="I1816" s="79" t="s">
        <v>83</v>
      </c>
      <c r="J1816" s="79">
        <v>0</v>
      </c>
      <c r="K1816" s="79">
        <v>1</v>
      </c>
      <c r="L1816" s="79">
        <v>0</v>
      </c>
      <c r="M1816" s="34"/>
      <c r="N1816" s="35">
        <f t="shared" si="140"/>
        <v>286.37689114550312</v>
      </c>
      <c r="O1816" s="35">
        <f t="shared" si="141"/>
        <v>52185.226937460378</v>
      </c>
      <c r="P1816" s="35">
        <f t="shared" si="144"/>
        <v>178.18804958849751</v>
      </c>
      <c r="Q1816" s="35">
        <f t="shared" si="142"/>
        <v>39202.565950619697</v>
      </c>
    </row>
    <row r="1817" spans="1:17" x14ac:dyDescent="0.25">
      <c r="A1817" s="112" t="s">
        <v>2022</v>
      </c>
      <c r="B1817" s="79">
        <v>5455</v>
      </c>
      <c r="C1817" s="86">
        <f t="shared" si="143"/>
        <v>31562.252964426876</v>
      </c>
      <c r="D1817" s="79">
        <v>40500</v>
      </c>
      <c r="E1817" s="79">
        <v>335</v>
      </c>
      <c r="F1817" s="79">
        <v>1183</v>
      </c>
      <c r="G1817" s="79">
        <v>112400</v>
      </c>
      <c r="H1817" s="79" t="s">
        <v>1027</v>
      </c>
      <c r="I1817" s="79" t="s">
        <v>85</v>
      </c>
      <c r="J1817" s="79">
        <v>0</v>
      </c>
      <c r="K1817" s="79">
        <v>1</v>
      </c>
      <c r="L1817" s="79">
        <v>0</v>
      </c>
      <c r="M1817" s="34"/>
      <c r="N1817" s="35">
        <f t="shared" si="140"/>
        <v>57.858738562915541</v>
      </c>
      <c r="O1817" s="35">
        <f t="shared" si="141"/>
        <v>24763.048627549866</v>
      </c>
      <c r="P1817" s="35">
        <f t="shared" si="144"/>
        <v>36.000585574268669</v>
      </c>
      <c r="Q1817" s="35">
        <f t="shared" si="142"/>
        <v>22140.070268912241</v>
      </c>
    </row>
    <row r="1818" spans="1:17" x14ac:dyDescent="0.25">
      <c r="A1818" s="112" t="s">
        <v>1923</v>
      </c>
      <c r="B1818" s="79">
        <v>27000</v>
      </c>
      <c r="C1818" s="86">
        <f t="shared" si="143"/>
        <v>38656.770833333336</v>
      </c>
      <c r="D1818" s="79">
        <v>46100</v>
      </c>
      <c r="E1818" s="79">
        <v>62</v>
      </c>
      <c r="F1818" s="79">
        <v>322</v>
      </c>
      <c r="G1818" s="79">
        <v>113200</v>
      </c>
      <c r="H1818" s="79" t="s">
        <v>268</v>
      </c>
      <c r="I1818" s="79" t="s">
        <v>83</v>
      </c>
      <c r="J1818" s="79">
        <v>0</v>
      </c>
      <c r="K1818" s="79">
        <v>1</v>
      </c>
      <c r="L1818" s="79">
        <v>0</v>
      </c>
      <c r="M1818" s="34"/>
      <c r="N1818" s="35">
        <f t="shared" si="140"/>
        <v>286.37689114550312</v>
      </c>
      <c r="O1818" s="35">
        <f t="shared" si="141"/>
        <v>52185.226937460378</v>
      </c>
      <c r="P1818" s="35">
        <f t="shared" si="144"/>
        <v>178.18804958849751</v>
      </c>
      <c r="Q1818" s="35">
        <f t="shared" si="142"/>
        <v>39202.565950619697</v>
      </c>
    </row>
    <row r="1819" spans="1:17" x14ac:dyDescent="0.25">
      <c r="A1819" s="112" t="s">
        <v>2023</v>
      </c>
      <c r="B1819" s="79">
        <v>9166</v>
      </c>
      <c r="C1819" s="86">
        <f t="shared" si="143"/>
        <v>40548.268482490275</v>
      </c>
      <c r="D1819" s="79">
        <v>46100</v>
      </c>
      <c r="E1819" s="79">
        <v>619</v>
      </c>
      <c r="F1819" s="79">
        <v>4521</v>
      </c>
      <c r="G1819" s="79">
        <v>114000</v>
      </c>
      <c r="H1819" s="79" t="s">
        <v>1027</v>
      </c>
      <c r="I1819" s="79" t="s">
        <v>83</v>
      </c>
      <c r="J1819" s="79">
        <v>0</v>
      </c>
      <c r="K1819" s="79">
        <v>1</v>
      </c>
      <c r="L1819" s="79">
        <v>0</v>
      </c>
      <c r="M1819" s="34"/>
      <c r="N1819" s="35">
        <f t="shared" si="140"/>
        <v>97.21965126813636</v>
      </c>
      <c r="O1819" s="35">
        <f t="shared" si="141"/>
        <v>29486.358152176363</v>
      </c>
      <c r="P1819" s="35">
        <f t="shared" si="144"/>
        <v>60.491543056598822</v>
      </c>
      <c r="Q1819" s="35">
        <f t="shared" si="142"/>
        <v>25078.985166791859</v>
      </c>
    </row>
    <row r="1820" spans="1:17" x14ac:dyDescent="0.25">
      <c r="A1820" s="112" t="s">
        <v>2024</v>
      </c>
      <c r="B1820" s="79">
        <v>12718.5</v>
      </c>
      <c r="C1820" s="86">
        <f t="shared" si="143"/>
        <v>32193.360995850624</v>
      </c>
      <c r="D1820" s="79">
        <v>38600</v>
      </c>
      <c r="E1820" s="79">
        <v>400</v>
      </c>
      <c r="F1820" s="79">
        <v>2010</v>
      </c>
      <c r="G1820" s="79">
        <v>114900</v>
      </c>
      <c r="H1820" s="79" t="s">
        <v>1027</v>
      </c>
      <c r="I1820" s="79" t="s">
        <v>83</v>
      </c>
      <c r="J1820" s="79">
        <v>0</v>
      </c>
      <c r="K1820" s="79">
        <v>1</v>
      </c>
      <c r="L1820" s="79">
        <v>0</v>
      </c>
      <c r="M1820" s="34"/>
      <c r="N1820" s="35">
        <f t="shared" si="140"/>
        <v>134.89942555681785</v>
      </c>
      <c r="O1820" s="35">
        <f t="shared" si="141"/>
        <v>34007.931066818142</v>
      </c>
      <c r="P1820" s="35">
        <f t="shared" si="144"/>
        <v>83.936470692270575</v>
      </c>
      <c r="Q1820" s="35">
        <f t="shared" si="142"/>
        <v>27892.376483072469</v>
      </c>
    </row>
    <row r="1821" spans="1:17" x14ac:dyDescent="0.25">
      <c r="A1821" s="112" t="s">
        <v>2025</v>
      </c>
      <c r="B1821" s="79">
        <v>3500</v>
      </c>
      <c r="C1821" s="86">
        <f t="shared" si="143"/>
        <v>28427.880386983288</v>
      </c>
      <c r="D1821" s="79">
        <v>35000</v>
      </c>
      <c r="E1821" s="79">
        <v>854</v>
      </c>
      <c r="F1821" s="79">
        <v>3694</v>
      </c>
      <c r="G1821" s="79">
        <v>116100</v>
      </c>
      <c r="H1821" s="79" t="s">
        <v>1027</v>
      </c>
      <c r="I1821" s="79" t="s">
        <v>85</v>
      </c>
      <c r="J1821" s="79">
        <v>0</v>
      </c>
      <c r="K1821" s="79">
        <v>1</v>
      </c>
      <c r="L1821" s="79">
        <v>0</v>
      </c>
      <c r="M1821" s="34"/>
      <c r="N1821" s="35">
        <f t="shared" si="140"/>
        <v>37.122930333676329</v>
      </c>
      <c r="O1821" s="35">
        <f t="shared" si="141"/>
        <v>22274.751640041159</v>
      </c>
      <c r="P1821" s="35">
        <f t="shared" si="144"/>
        <v>23.098450872583008</v>
      </c>
      <c r="Q1821" s="35">
        <f t="shared" si="142"/>
        <v>20591.81410470996</v>
      </c>
    </row>
    <row r="1822" spans="1:17" x14ac:dyDescent="0.25">
      <c r="A1822" s="112" t="s">
        <v>2026</v>
      </c>
      <c r="B1822" s="79">
        <v>7187.5</v>
      </c>
      <c r="C1822" s="86">
        <f t="shared" si="143"/>
        <v>28991.639163916392</v>
      </c>
      <c r="D1822" s="79">
        <v>39100</v>
      </c>
      <c r="E1822" s="79">
        <v>235</v>
      </c>
      <c r="F1822" s="79">
        <v>674</v>
      </c>
      <c r="G1822" s="79">
        <v>117800</v>
      </c>
      <c r="H1822" s="79" t="s">
        <v>1027</v>
      </c>
      <c r="I1822" s="79" t="s">
        <v>85</v>
      </c>
      <c r="J1822" s="79">
        <v>0</v>
      </c>
      <c r="K1822" s="79">
        <v>1</v>
      </c>
      <c r="L1822" s="79">
        <v>0</v>
      </c>
      <c r="M1822" s="34"/>
      <c r="N1822" s="35">
        <f t="shared" si="140"/>
        <v>76.234589078085321</v>
      </c>
      <c r="O1822" s="35">
        <f t="shared" si="141"/>
        <v>26968.150689370239</v>
      </c>
      <c r="P1822" s="35">
        <f t="shared" si="144"/>
        <v>47.434318756197257</v>
      </c>
      <c r="Q1822" s="35">
        <f t="shared" si="142"/>
        <v>23512.118250743672</v>
      </c>
    </row>
    <row r="1823" spans="1:17" x14ac:dyDescent="0.25">
      <c r="A1823" s="112" t="s">
        <v>1924</v>
      </c>
      <c r="B1823" s="79">
        <v>15250</v>
      </c>
      <c r="C1823" s="86">
        <f t="shared" si="143"/>
        <v>46048.299319727892</v>
      </c>
      <c r="D1823" s="79">
        <v>53300</v>
      </c>
      <c r="E1823" s="79">
        <v>40</v>
      </c>
      <c r="F1823" s="79">
        <v>254</v>
      </c>
      <c r="G1823" s="79">
        <v>118300</v>
      </c>
      <c r="H1823" s="79" t="s">
        <v>268</v>
      </c>
      <c r="I1823" s="79" t="s">
        <v>83</v>
      </c>
      <c r="J1823" s="79">
        <v>0</v>
      </c>
      <c r="K1823" s="79">
        <v>1</v>
      </c>
      <c r="L1823" s="79">
        <v>0</v>
      </c>
      <c r="M1823" s="34"/>
      <c r="N1823" s="35">
        <f t="shared" si="140"/>
        <v>161.74991073958972</v>
      </c>
      <c r="O1823" s="35">
        <f t="shared" si="141"/>
        <v>37229.989288750767</v>
      </c>
      <c r="P1823" s="35">
        <f t="shared" si="144"/>
        <v>100.64325023054025</v>
      </c>
      <c r="Q1823" s="35">
        <f t="shared" si="142"/>
        <v>29897.19002766483</v>
      </c>
    </row>
    <row r="1824" spans="1:17" x14ac:dyDescent="0.25">
      <c r="A1824" s="112" t="s">
        <v>2027</v>
      </c>
      <c r="B1824" s="79">
        <v>4500</v>
      </c>
      <c r="C1824" s="86">
        <f t="shared" si="143"/>
        <v>21038.16495851635</v>
      </c>
      <c r="D1824" s="79">
        <v>30400</v>
      </c>
      <c r="E1824" s="79">
        <v>631</v>
      </c>
      <c r="F1824" s="79">
        <v>1418</v>
      </c>
      <c r="G1824" s="79">
        <v>118500</v>
      </c>
      <c r="H1824" s="79" t="s">
        <v>1027</v>
      </c>
      <c r="I1824" s="79" t="s">
        <v>85</v>
      </c>
      <c r="J1824" s="79">
        <v>0</v>
      </c>
      <c r="K1824" s="79">
        <v>1</v>
      </c>
      <c r="L1824" s="79">
        <v>0</v>
      </c>
      <c r="M1824" s="34"/>
      <c r="N1824" s="35">
        <f t="shared" si="140"/>
        <v>47.729481857583856</v>
      </c>
      <c r="O1824" s="35">
        <f t="shared" si="141"/>
        <v>23547.537822910061</v>
      </c>
      <c r="P1824" s="35">
        <f t="shared" si="144"/>
        <v>29.698008264749586</v>
      </c>
      <c r="Q1824" s="35">
        <f t="shared" si="142"/>
        <v>21383.760991769952</v>
      </c>
    </row>
    <row r="1825" spans="1:17" x14ac:dyDescent="0.25">
      <c r="A1825" s="112" t="s">
        <v>2028</v>
      </c>
      <c r="B1825" s="79">
        <v>4125</v>
      </c>
      <c r="C1825" s="86">
        <f t="shared" si="143"/>
        <v>27976.247122026092</v>
      </c>
      <c r="D1825" s="79">
        <v>34900</v>
      </c>
      <c r="E1825" s="79">
        <v>517</v>
      </c>
      <c r="F1825" s="79">
        <v>2089</v>
      </c>
      <c r="G1825" s="79">
        <v>119700</v>
      </c>
      <c r="H1825" s="79" t="s">
        <v>1027</v>
      </c>
      <c r="I1825" s="79" t="s">
        <v>85</v>
      </c>
      <c r="J1825" s="79">
        <v>0</v>
      </c>
      <c r="K1825" s="79">
        <v>1</v>
      </c>
      <c r="L1825" s="79">
        <v>0</v>
      </c>
      <c r="M1825" s="34"/>
      <c r="N1825" s="35">
        <f t="shared" si="140"/>
        <v>43.752025036118532</v>
      </c>
      <c r="O1825" s="35">
        <f t="shared" si="141"/>
        <v>23070.243004334225</v>
      </c>
      <c r="P1825" s="35">
        <f t="shared" si="144"/>
        <v>27.223174242687119</v>
      </c>
      <c r="Q1825" s="35">
        <f t="shared" si="142"/>
        <v>21086.780909122455</v>
      </c>
    </row>
    <row r="1826" spans="1:17" x14ac:dyDescent="0.25">
      <c r="A1826" s="112" t="s">
        <v>2029</v>
      </c>
      <c r="B1826" s="79">
        <v>4600</v>
      </c>
      <c r="C1826" s="86">
        <f t="shared" si="143"/>
        <v>29165.506329113923</v>
      </c>
      <c r="D1826" s="79">
        <v>37200</v>
      </c>
      <c r="E1826" s="79">
        <v>546</v>
      </c>
      <c r="F1826" s="79">
        <v>1982</v>
      </c>
      <c r="G1826" s="79">
        <v>120100</v>
      </c>
      <c r="H1826" s="79" t="s">
        <v>1027</v>
      </c>
      <c r="I1826" s="79" t="s">
        <v>85</v>
      </c>
      <c r="J1826" s="79">
        <v>0</v>
      </c>
      <c r="K1826" s="79">
        <v>1</v>
      </c>
      <c r="L1826" s="79">
        <v>0</v>
      </c>
      <c r="M1826" s="34"/>
      <c r="N1826" s="35">
        <f t="shared" si="140"/>
        <v>48.790137009974607</v>
      </c>
      <c r="O1826" s="35">
        <f t="shared" si="141"/>
        <v>23674.816441196952</v>
      </c>
      <c r="P1826" s="35">
        <f t="shared" si="144"/>
        <v>30.357964003966242</v>
      </c>
      <c r="Q1826" s="35">
        <f t="shared" si="142"/>
        <v>21462.955680475949</v>
      </c>
    </row>
    <row r="1827" spans="1:17" x14ac:dyDescent="0.25">
      <c r="A1827" s="112" t="s">
        <v>1925</v>
      </c>
      <c r="B1827" s="79">
        <v>16500</v>
      </c>
      <c r="C1827" s="86">
        <f t="shared" si="143"/>
        <v>47311.447440836542</v>
      </c>
      <c r="D1827" s="79">
        <v>54100</v>
      </c>
      <c r="E1827" s="79">
        <v>228</v>
      </c>
      <c r="F1827" s="79">
        <v>1589</v>
      </c>
      <c r="G1827" s="79">
        <v>121600</v>
      </c>
      <c r="H1827" s="79" t="s">
        <v>268</v>
      </c>
      <c r="I1827" s="79" t="s">
        <v>83</v>
      </c>
      <c r="J1827" s="79">
        <v>0</v>
      </c>
      <c r="K1827" s="79">
        <v>1</v>
      </c>
      <c r="L1827" s="79">
        <v>0</v>
      </c>
      <c r="M1827" s="34"/>
      <c r="N1827" s="35">
        <f t="shared" si="140"/>
        <v>175.00810014447413</v>
      </c>
      <c r="O1827" s="35">
        <f t="shared" si="141"/>
        <v>38820.972017336899</v>
      </c>
      <c r="P1827" s="35">
        <f t="shared" si="144"/>
        <v>108.89269697074847</v>
      </c>
      <c r="Q1827" s="35">
        <f t="shared" si="142"/>
        <v>30887.123636489814</v>
      </c>
    </row>
    <row r="1828" spans="1:17" x14ac:dyDescent="0.25">
      <c r="A1828" s="112" t="s">
        <v>1926</v>
      </c>
      <c r="B1828" s="79">
        <v>19118</v>
      </c>
      <c r="C1828" s="86">
        <f t="shared" si="143"/>
        <v>38161.094224924011</v>
      </c>
      <c r="D1828" s="79">
        <v>46500</v>
      </c>
      <c r="E1828" s="79">
        <v>59</v>
      </c>
      <c r="F1828" s="79">
        <v>270</v>
      </c>
      <c r="G1828" s="79">
        <v>123800</v>
      </c>
      <c r="H1828" s="79" t="s">
        <v>268</v>
      </c>
      <c r="I1828" s="79" t="s">
        <v>83</v>
      </c>
      <c r="J1828" s="79">
        <v>0</v>
      </c>
      <c r="K1828" s="79">
        <v>1</v>
      </c>
      <c r="L1828" s="79">
        <v>0</v>
      </c>
      <c r="M1828" s="34"/>
      <c r="N1828" s="35">
        <f t="shared" si="140"/>
        <v>202.77605203406404</v>
      </c>
      <c r="O1828" s="35">
        <f t="shared" si="141"/>
        <v>42153.126244087689</v>
      </c>
      <c r="P1828" s="35">
        <f t="shared" si="144"/>
        <v>126.17033822344057</v>
      </c>
      <c r="Q1828" s="35">
        <f t="shared" si="142"/>
        <v>32960.440586812867</v>
      </c>
    </row>
    <row r="1829" spans="1:17" x14ac:dyDescent="0.25">
      <c r="A1829" s="112" t="s">
        <v>2030</v>
      </c>
      <c r="B1829" s="79">
        <v>5250</v>
      </c>
      <c r="C1829" s="86">
        <f t="shared" si="143"/>
        <v>30071.856287425151</v>
      </c>
      <c r="D1829" s="79">
        <v>40500</v>
      </c>
      <c r="E1829" s="79">
        <v>172</v>
      </c>
      <c r="F1829" s="79">
        <v>496</v>
      </c>
      <c r="G1829" s="79">
        <v>124200</v>
      </c>
      <c r="H1829" s="79" t="s">
        <v>1027</v>
      </c>
      <c r="I1829" s="79" t="s">
        <v>85</v>
      </c>
      <c r="J1829" s="79">
        <v>0</v>
      </c>
      <c r="K1829" s="79">
        <v>1</v>
      </c>
      <c r="L1829" s="79">
        <v>0</v>
      </c>
      <c r="M1829" s="34"/>
      <c r="N1829" s="35">
        <f t="shared" si="140"/>
        <v>55.684395500514498</v>
      </c>
      <c r="O1829" s="35">
        <f t="shared" si="141"/>
        <v>24502.12746006174</v>
      </c>
      <c r="P1829" s="35">
        <f t="shared" si="144"/>
        <v>34.647676308874509</v>
      </c>
      <c r="Q1829" s="35">
        <f t="shared" si="142"/>
        <v>21977.721157064942</v>
      </c>
    </row>
    <row r="1830" spans="1:17" x14ac:dyDescent="0.25">
      <c r="A1830" s="112" t="s">
        <v>2031</v>
      </c>
      <c r="B1830" s="79">
        <v>8250</v>
      </c>
      <c r="C1830" s="86">
        <f t="shared" si="143"/>
        <v>33340.517241379312</v>
      </c>
      <c r="D1830" s="79">
        <v>42500</v>
      </c>
      <c r="E1830" s="79">
        <v>150</v>
      </c>
      <c r="F1830" s="79">
        <v>546</v>
      </c>
      <c r="G1830" s="79">
        <v>124700</v>
      </c>
      <c r="H1830" s="79" t="s">
        <v>1027</v>
      </c>
      <c r="I1830" s="79" t="s">
        <v>85</v>
      </c>
      <c r="J1830" s="79">
        <v>0</v>
      </c>
      <c r="K1830" s="79">
        <v>1</v>
      </c>
      <c r="L1830" s="79">
        <v>0</v>
      </c>
      <c r="M1830" s="34"/>
      <c r="N1830" s="35">
        <f t="shared" si="140"/>
        <v>87.504050072237064</v>
      </c>
      <c r="O1830" s="35">
        <f t="shared" si="141"/>
        <v>28320.486008668449</v>
      </c>
      <c r="P1830" s="35">
        <f t="shared" si="144"/>
        <v>54.446348485374237</v>
      </c>
      <c r="Q1830" s="35">
        <f t="shared" si="142"/>
        <v>24353.561818244907</v>
      </c>
    </row>
    <row r="1831" spans="1:17" x14ac:dyDescent="0.25">
      <c r="A1831" s="112" t="s">
        <v>1927</v>
      </c>
      <c r="B1831" s="79">
        <v>13096.5</v>
      </c>
      <c r="C1831" s="86">
        <f t="shared" si="143"/>
        <v>33851.744186046511</v>
      </c>
      <c r="D1831" s="79">
        <v>41100</v>
      </c>
      <c r="E1831" s="79">
        <v>91</v>
      </c>
      <c r="F1831" s="79">
        <v>425</v>
      </c>
      <c r="G1831" s="79">
        <v>125200</v>
      </c>
      <c r="H1831" s="79" t="s">
        <v>268</v>
      </c>
      <c r="I1831" s="79" t="s">
        <v>83</v>
      </c>
      <c r="J1831" s="79">
        <v>0</v>
      </c>
      <c r="K1831" s="79">
        <v>1</v>
      </c>
      <c r="L1831" s="79">
        <v>0</v>
      </c>
      <c r="M1831" s="34"/>
      <c r="N1831" s="35">
        <f t="shared" si="140"/>
        <v>138.90870203285488</v>
      </c>
      <c r="O1831" s="35">
        <f t="shared" si="141"/>
        <v>34489.044243942582</v>
      </c>
      <c r="P1831" s="35">
        <f t="shared" si="144"/>
        <v>86.431103386509534</v>
      </c>
      <c r="Q1831" s="35">
        <f t="shared" si="142"/>
        <v>28191.732406381143</v>
      </c>
    </row>
    <row r="1832" spans="1:17" x14ac:dyDescent="0.25">
      <c r="A1832" s="112" t="s">
        <v>2032</v>
      </c>
      <c r="B1832" s="79">
        <v>4109</v>
      </c>
      <c r="C1832" s="86">
        <f t="shared" si="143"/>
        <v>28443.898916967508</v>
      </c>
      <c r="D1832" s="79">
        <v>37200</v>
      </c>
      <c r="E1832" s="79">
        <v>326</v>
      </c>
      <c r="F1832" s="79">
        <v>1059</v>
      </c>
      <c r="G1832" s="79">
        <v>126000</v>
      </c>
      <c r="H1832" s="79" t="s">
        <v>1027</v>
      </c>
      <c r="I1832" s="79" t="s">
        <v>85</v>
      </c>
      <c r="J1832" s="79">
        <v>0</v>
      </c>
      <c r="K1832" s="79">
        <v>1</v>
      </c>
      <c r="L1832" s="79">
        <v>0</v>
      </c>
      <c r="M1832" s="34"/>
      <c r="N1832" s="35">
        <f t="shared" si="140"/>
        <v>43.582320211736018</v>
      </c>
      <c r="O1832" s="35">
        <f t="shared" si="141"/>
        <v>23049.878425408322</v>
      </c>
      <c r="P1832" s="35">
        <f t="shared" si="144"/>
        <v>27.117581324412456</v>
      </c>
      <c r="Q1832" s="35">
        <f t="shared" si="142"/>
        <v>21074.109758929495</v>
      </c>
    </row>
    <row r="1833" spans="1:17" x14ac:dyDescent="0.25">
      <c r="A1833" s="112" t="s">
        <v>2033</v>
      </c>
      <c r="B1833" s="79">
        <v>4500</v>
      </c>
      <c r="C1833" s="86">
        <f t="shared" si="143"/>
        <v>30555.233232768624</v>
      </c>
      <c r="D1833" s="79">
        <v>37500</v>
      </c>
      <c r="E1833" s="79">
        <v>798</v>
      </c>
      <c r="F1833" s="79">
        <v>3511</v>
      </c>
      <c r="G1833" s="79">
        <v>126100</v>
      </c>
      <c r="H1833" s="79" t="s">
        <v>1027</v>
      </c>
      <c r="I1833" s="79" t="s">
        <v>85</v>
      </c>
      <c r="J1833" s="79">
        <v>0</v>
      </c>
      <c r="K1833" s="79">
        <v>1</v>
      </c>
      <c r="L1833" s="79">
        <v>0</v>
      </c>
      <c r="M1833" s="34"/>
      <c r="N1833" s="35">
        <f t="shared" si="140"/>
        <v>47.729481857583856</v>
      </c>
      <c r="O1833" s="35">
        <f t="shared" si="141"/>
        <v>23547.537822910061</v>
      </c>
      <c r="P1833" s="35">
        <f t="shared" si="144"/>
        <v>29.698008264749586</v>
      </c>
      <c r="Q1833" s="35">
        <f t="shared" si="142"/>
        <v>21383.760991769952</v>
      </c>
    </row>
    <row r="1834" spans="1:17" x14ac:dyDescent="0.25">
      <c r="A1834" s="112" t="s">
        <v>2034</v>
      </c>
      <c r="B1834" s="79">
        <v>3500</v>
      </c>
      <c r="C1834" s="86">
        <f t="shared" si="143"/>
        <v>32183.554196398232</v>
      </c>
      <c r="D1834" s="79">
        <v>40100</v>
      </c>
      <c r="E1834" s="79">
        <v>581</v>
      </c>
      <c r="F1834" s="79">
        <v>2362</v>
      </c>
      <c r="G1834" s="79">
        <v>127500</v>
      </c>
      <c r="H1834" s="79" t="s">
        <v>1027</v>
      </c>
      <c r="I1834" s="79" t="s">
        <v>85</v>
      </c>
      <c r="J1834" s="79">
        <v>0</v>
      </c>
      <c r="K1834" s="79">
        <v>1</v>
      </c>
      <c r="L1834" s="79">
        <v>0</v>
      </c>
      <c r="M1834" s="34"/>
      <c r="N1834" s="35">
        <f t="shared" si="140"/>
        <v>37.122930333676329</v>
      </c>
      <c r="O1834" s="35">
        <f t="shared" si="141"/>
        <v>22274.751640041159</v>
      </c>
      <c r="P1834" s="35">
        <f t="shared" si="144"/>
        <v>23.098450872583008</v>
      </c>
      <c r="Q1834" s="35">
        <f t="shared" si="142"/>
        <v>20591.81410470996</v>
      </c>
    </row>
    <row r="1835" spans="1:17" x14ac:dyDescent="0.25">
      <c r="A1835" s="112" t="s">
        <v>2035</v>
      </c>
      <c r="B1835" s="79">
        <v>4800</v>
      </c>
      <c r="C1835" s="86">
        <f t="shared" si="143"/>
        <v>25617.8125</v>
      </c>
      <c r="D1835" s="79">
        <v>34300</v>
      </c>
      <c r="E1835" s="79">
        <v>243</v>
      </c>
      <c r="F1835" s="79">
        <v>717</v>
      </c>
      <c r="G1835" s="79">
        <v>128200</v>
      </c>
      <c r="H1835" s="79" t="s">
        <v>1027</v>
      </c>
      <c r="I1835" s="79" t="s">
        <v>85</v>
      </c>
      <c r="J1835" s="79">
        <v>0</v>
      </c>
      <c r="K1835" s="79">
        <v>1</v>
      </c>
      <c r="L1835" s="79">
        <v>0</v>
      </c>
      <c r="M1835" s="34"/>
      <c r="N1835" s="35">
        <f t="shared" si="140"/>
        <v>50.91144731475611</v>
      </c>
      <c r="O1835" s="35">
        <f t="shared" si="141"/>
        <v>23929.373677770731</v>
      </c>
      <c r="P1835" s="35">
        <f t="shared" si="144"/>
        <v>31.677875482399557</v>
      </c>
      <c r="Q1835" s="35">
        <f t="shared" si="142"/>
        <v>21621.345057887946</v>
      </c>
    </row>
    <row r="1836" spans="1:17" x14ac:dyDescent="0.25">
      <c r="A1836" s="112" t="s">
        <v>2036</v>
      </c>
      <c r="B1836" s="79">
        <v>4500</v>
      </c>
      <c r="C1836" s="86">
        <f t="shared" si="143"/>
        <v>29647.005444646096</v>
      </c>
      <c r="D1836" s="79">
        <v>37000</v>
      </c>
      <c r="E1836" s="79">
        <v>438</v>
      </c>
      <c r="F1836" s="79">
        <v>1766</v>
      </c>
      <c r="G1836" s="79">
        <v>128400</v>
      </c>
      <c r="H1836" s="79" t="s">
        <v>1027</v>
      </c>
      <c r="I1836" s="79" t="s">
        <v>85</v>
      </c>
      <c r="J1836" s="79">
        <v>0</v>
      </c>
      <c r="K1836" s="79">
        <v>1</v>
      </c>
      <c r="L1836" s="79">
        <v>0</v>
      </c>
      <c r="M1836" s="34"/>
      <c r="N1836" s="35">
        <f t="shared" si="140"/>
        <v>47.729481857583856</v>
      </c>
      <c r="O1836" s="35">
        <f t="shared" si="141"/>
        <v>23547.537822910061</v>
      </c>
      <c r="P1836" s="35">
        <f t="shared" si="144"/>
        <v>29.698008264749586</v>
      </c>
      <c r="Q1836" s="35">
        <f t="shared" si="142"/>
        <v>21383.760991769952</v>
      </c>
    </row>
    <row r="1837" spans="1:17" x14ac:dyDescent="0.25">
      <c r="A1837" s="112" t="s">
        <v>2037</v>
      </c>
      <c r="B1837" s="79">
        <v>5500</v>
      </c>
      <c r="C1837" s="86">
        <f t="shared" si="143"/>
        <v>30244.805571677309</v>
      </c>
      <c r="D1837" s="79">
        <v>39300</v>
      </c>
      <c r="E1837" s="79">
        <v>397</v>
      </c>
      <c r="F1837" s="79">
        <v>1326</v>
      </c>
      <c r="G1837" s="79">
        <v>128500</v>
      </c>
      <c r="H1837" s="79" t="s">
        <v>1027</v>
      </c>
      <c r="I1837" s="79" t="s">
        <v>85</v>
      </c>
      <c r="J1837" s="79">
        <v>0</v>
      </c>
      <c r="K1837" s="79">
        <v>1</v>
      </c>
      <c r="L1837" s="79">
        <v>0</v>
      </c>
      <c r="M1837" s="34"/>
      <c r="N1837" s="35">
        <f t="shared" si="140"/>
        <v>58.336033381491376</v>
      </c>
      <c r="O1837" s="35">
        <f t="shared" si="141"/>
        <v>24820.324005778966</v>
      </c>
      <c r="P1837" s="35">
        <f t="shared" si="144"/>
        <v>36.297565656916156</v>
      </c>
      <c r="Q1837" s="35">
        <f t="shared" si="142"/>
        <v>22175.70787882994</v>
      </c>
    </row>
    <row r="1838" spans="1:17" x14ac:dyDescent="0.25">
      <c r="A1838" s="112" t="s">
        <v>2038</v>
      </c>
      <c r="B1838" s="79">
        <v>5081.5</v>
      </c>
      <c r="C1838" s="86">
        <f t="shared" si="143"/>
        <v>21354.83584738243</v>
      </c>
      <c r="D1838" s="79">
        <v>30600</v>
      </c>
      <c r="E1838" s="79">
        <v>681</v>
      </c>
      <c r="F1838" s="79">
        <v>1573</v>
      </c>
      <c r="G1838" s="79">
        <v>128900</v>
      </c>
      <c r="H1838" s="79" t="s">
        <v>1027</v>
      </c>
      <c r="I1838" s="79" t="s">
        <v>85</v>
      </c>
      <c r="J1838" s="79">
        <v>0</v>
      </c>
      <c r="K1838" s="79">
        <v>1</v>
      </c>
      <c r="L1838" s="79">
        <v>0</v>
      </c>
      <c r="M1838" s="34"/>
      <c r="N1838" s="35">
        <f t="shared" si="140"/>
        <v>53.897191568736076</v>
      </c>
      <c r="O1838" s="35">
        <f t="shared" si="141"/>
        <v>24287.662988248328</v>
      </c>
      <c r="P1838" s="35">
        <f t="shared" si="144"/>
        <v>33.535650888294448</v>
      </c>
      <c r="Q1838" s="35">
        <f t="shared" si="142"/>
        <v>21844.278106595335</v>
      </c>
    </row>
    <row r="1839" spans="1:17" x14ac:dyDescent="0.25">
      <c r="A1839" s="112" t="s">
        <v>2039</v>
      </c>
      <c r="B1839" s="79">
        <v>3500</v>
      </c>
      <c r="C1839" s="86">
        <f t="shared" si="143"/>
        <v>23558.478735005454</v>
      </c>
      <c r="D1839" s="79">
        <v>31000</v>
      </c>
      <c r="E1839" s="79">
        <v>1761</v>
      </c>
      <c r="F1839" s="79">
        <v>5575</v>
      </c>
      <c r="G1839" s="79">
        <v>130700</v>
      </c>
      <c r="H1839" s="79" t="s">
        <v>1027</v>
      </c>
      <c r="I1839" s="79" t="s">
        <v>85</v>
      </c>
      <c r="J1839" s="79">
        <v>0</v>
      </c>
      <c r="K1839" s="79">
        <v>1</v>
      </c>
      <c r="L1839" s="79">
        <v>0</v>
      </c>
      <c r="M1839" s="34"/>
      <c r="N1839" s="35">
        <f t="shared" si="140"/>
        <v>37.122930333676329</v>
      </c>
      <c r="O1839" s="35">
        <f t="shared" si="141"/>
        <v>22274.751640041159</v>
      </c>
      <c r="P1839" s="35">
        <f t="shared" si="144"/>
        <v>23.098450872583008</v>
      </c>
      <c r="Q1839" s="35">
        <f t="shared" si="142"/>
        <v>20591.81410470996</v>
      </c>
    </row>
    <row r="1840" spans="1:17" x14ac:dyDescent="0.25">
      <c r="A1840" s="112" t="s">
        <v>2040</v>
      </c>
      <c r="B1840" s="79">
        <v>5500</v>
      </c>
      <c r="C1840" s="86">
        <f t="shared" si="143"/>
        <v>28806.349206349205</v>
      </c>
      <c r="D1840" s="79">
        <v>36400</v>
      </c>
      <c r="E1840" s="79">
        <v>276</v>
      </c>
      <c r="F1840" s="79">
        <v>1047</v>
      </c>
      <c r="G1840" s="79">
        <v>133400</v>
      </c>
      <c r="H1840" s="79" t="s">
        <v>1027</v>
      </c>
      <c r="I1840" s="79" t="s">
        <v>85</v>
      </c>
      <c r="J1840" s="79">
        <v>0</v>
      </c>
      <c r="K1840" s="79">
        <v>1</v>
      </c>
      <c r="L1840" s="79">
        <v>0</v>
      </c>
      <c r="M1840" s="34"/>
      <c r="N1840" s="35">
        <f t="shared" si="140"/>
        <v>58.336033381491376</v>
      </c>
      <c r="O1840" s="35">
        <f t="shared" si="141"/>
        <v>24820.324005778966</v>
      </c>
      <c r="P1840" s="35">
        <f t="shared" si="144"/>
        <v>36.297565656916156</v>
      </c>
      <c r="Q1840" s="35">
        <f t="shared" si="142"/>
        <v>22175.70787882994</v>
      </c>
    </row>
    <row r="1841" spans="1:17" x14ac:dyDescent="0.25">
      <c r="A1841" s="112" t="s">
        <v>2041</v>
      </c>
      <c r="B1841" s="79">
        <v>8250</v>
      </c>
      <c r="C1841" s="86">
        <f t="shared" si="143"/>
        <v>32411.583421891606</v>
      </c>
      <c r="D1841" s="79">
        <v>37700</v>
      </c>
      <c r="E1841" s="79">
        <v>132</v>
      </c>
      <c r="F1841" s="79">
        <v>809</v>
      </c>
      <c r="G1841" s="79">
        <v>134500</v>
      </c>
      <c r="H1841" s="79" t="s">
        <v>1027</v>
      </c>
      <c r="I1841" s="79" t="s">
        <v>83</v>
      </c>
      <c r="J1841" s="79">
        <v>0</v>
      </c>
      <c r="K1841" s="79">
        <v>1</v>
      </c>
      <c r="L1841" s="79">
        <v>0</v>
      </c>
      <c r="M1841" s="34"/>
      <c r="N1841" s="35">
        <f t="shared" si="140"/>
        <v>87.504050072237064</v>
      </c>
      <c r="O1841" s="35">
        <f t="shared" si="141"/>
        <v>28320.486008668449</v>
      </c>
      <c r="P1841" s="35">
        <f t="shared" si="144"/>
        <v>54.446348485374237</v>
      </c>
      <c r="Q1841" s="35">
        <f t="shared" si="142"/>
        <v>24353.561818244907</v>
      </c>
    </row>
    <row r="1842" spans="1:17" x14ac:dyDescent="0.25">
      <c r="A1842" s="112" t="s">
        <v>2042</v>
      </c>
      <c r="B1842" s="79">
        <v>4093</v>
      </c>
      <c r="C1842" s="86">
        <f t="shared" si="143"/>
        <v>30889.305816135085</v>
      </c>
      <c r="D1842" s="79">
        <v>39200</v>
      </c>
      <c r="E1842" s="79">
        <v>339</v>
      </c>
      <c r="F1842" s="79">
        <v>1260</v>
      </c>
      <c r="G1842" s="79">
        <v>134600</v>
      </c>
      <c r="H1842" s="79" t="s">
        <v>1027</v>
      </c>
      <c r="I1842" s="79" t="s">
        <v>85</v>
      </c>
      <c r="J1842" s="79">
        <v>0</v>
      </c>
      <c r="K1842" s="79">
        <v>1</v>
      </c>
      <c r="L1842" s="79">
        <v>0</v>
      </c>
      <c r="M1842" s="34"/>
      <c r="N1842" s="35">
        <f t="shared" si="140"/>
        <v>43.412615387353497</v>
      </c>
      <c r="O1842" s="35">
        <f t="shared" si="141"/>
        <v>23029.513846482419</v>
      </c>
      <c r="P1842" s="35">
        <f t="shared" si="144"/>
        <v>27.011988406137789</v>
      </c>
      <c r="Q1842" s="35">
        <f t="shared" si="142"/>
        <v>21061.438608736535</v>
      </c>
    </row>
    <row r="1843" spans="1:17" x14ac:dyDescent="0.25">
      <c r="A1843" s="112" t="s">
        <v>2043</v>
      </c>
      <c r="B1843" s="79">
        <v>6250</v>
      </c>
      <c r="C1843" s="86">
        <f t="shared" si="143"/>
        <v>24279.049676025919</v>
      </c>
      <c r="D1843" s="79">
        <v>31400</v>
      </c>
      <c r="E1843" s="79">
        <v>105</v>
      </c>
      <c r="F1843" s="79">
        <v>358</v>
      </c>
      <c r="G1843" s="79">
        <v>135500</v>
      </c>
      <c r="H1843" s="79" t="s">
        <v>1027</v>
      </c>
      <c r="I1843" s="79" t="s">
        <v>85</v>
      </c>
      <c r="J1843" s="79">
        <v>0</v>
      </c>
      <c r="K1843" s="79">
        <v>1</v>
      </c>
      <c r="L1843" s="79">
        <v>0</v>
      </c>
      <c r="M1843" s="34"/>
      <c r="N1843" s="35">
        <f t="shared" si="140"/>
        <v>66.290947024422024</v>
      </c>
      <c r="O1843" s="35">
        <f t="shared" si="141"/>
        <v>25774.913642930642</v>
      </c>
      <c r="P1843" s="35">
        <f t="shared" si="144"/>
        <v>41.24723370104109</v>
      </c>
      <c r="Q1843" s="35">
        <f t="shared" si="142"/>
        <v>22769.66804412493</v>
      </c>
    </row>
    <row r="1844" spans="1:17" x14ac:dyDescent="0.25">
      <c r="A1844" s="112" t="s">
        <v>2044</v>
      </c>
      <c r="B1844" s="79">
        <v>10250</v>
      </c>
      <c r="C1844" s="86">
        <f t="shared" si="143"/>
        <v>33761.904761904763</v>
      </c>
      <c r="D1844" s="79">
        <v>39500</v>
      </c>
      <c r="E1844" s="79">
        <v>241</v>
      </c>
      <c r="F1844" s="79">
        <v>1418</v>
      </c>
      <c r="G1844" s="79">
        <v>136500</v>
      </c>
      <c r="H1844" s="79" t="s">
        <v>1027</v>
      </c>
      <c r="I1844" s="79" t="s">
        <v>83</v>
      </c>
      <c r="J1844" s="79">
        <v>0</v>
      </c>
      <c r="K1844" s="79">
        <v>1</v>
      </c>
      <c r="L1844" s="79">
        <v>0</v>
      </c>
      <c r="M1844" s="34"/>
      <c r="N1844" s="35">
        <f t="shared" si="140"/>
        <v>108.7171531200521</v>
      </c>
      <c r="O1844" s="35">
        <f t="shared" si="141"/>
        <v>30866.058374406253</v>
      </c>
      <c r="P1844" s="35">
        <f t="shared" si="144"/>
        <v>67.645463269707392</v>
      </c>
      <c r="Q1844" s="35">
        <f t="shared" si="142"/>
        <v>25937.455592364888</v>
      </c>
    </row>
    <row r="1845" spans="1:17" x14ac:dyDescent="0.25">
      <c r="A1845" s="112" t="s">
        <v>2045</v>
      </c>
      <c r="B1845" s="79">
        <v>5035</v>
      </c>
      <c r="C1845" s="86">
        <f t="shared" si="143"/>
        <v>22743.911439114392</v>
      </c>
      <c r="D1845" s="79">
        <v>30400</v>
      </c>
      <c r="E1845" s="79">
        <v>273</v>
      </c>
      <c r="F1845" s="79">
        <v>811</v>
      </c>
      <c r="G1845" s="79">
        <v>136800</v>
      </c>
      <c r="H1845" s="79" t="s">
        <v>1027</v>
      </c>
      <c r="I1845" s="79" t="s">
        <v>85</v>
      </c>
      <c r="J1845" s="79">
        <v>0</v>
      </c>
      <c r="K1845" s="79">
        <v>1</v>
      </c>
      <c r="L1845" s="79">
        <v>0</v>
      </c>
      <c r="M1845" s="34"/>
      <c r="N1845" s="35">
        <f t="shared" si="140"/>
        <v>53.403986922874374</v>
      </c>
      <c r="O1845" s="35">
        <f t="shared" si="141"/>
        <v>24228.478430744926</v>
      </c>
      <c r="P1845" s="35">
        <f t="shared" si="144"/>
        <v>33.228771469558701</v>
      </c>
      <c r="Q1845" s="35">
        <f t="shared" si="142"/>
        <v>21807.452576347045</v>
      </c>
    </row>
    <row r="1846" spans="1:17" x14ac:dyDescent="0.25">
      <c r="A1846" s="112" t="s">
        <v>1928</v>
      </c>
      <c r="B1846" s="79">
        <v>19543</v>
      </c>
      <c r="C1846" s="86">
        <f t="shared" si="143"/>
        <v>51477.683956574183</v>
      </c>
      <c r="D1846" s="79">
        <v>56900</v>
      </c>
      <c r="E1846" s="79">
        <v>79</v>
      </c>
      <c r="F1846" s="79">
        <v>750</v>
      </c>
      <c r="G1846" s="79">
        <v>137400</v>
      </c>
      <c r="H1846" s="79" t="s">
        <v>268</v>
      </c>
      <c r="I1846" s="79" t="s">
        <v>83</v>
      </c>
      <c r="J1846" s="79">
        <v>0</v>
      </c>
      <c r="K1846" s="79">
        <v>1</v>
      </c>
      <c r="L1846" s="79">
        <v>0</v>
      </c>
      <c r="M1846" s="34"/>
      <c r="N1846" s="35">
        <f t="shared" si="140"/>
        <v>207.28383643172472</v>
      </c>
      <c r="O1846" s="35">
        <f t="shared" si="141"/>
        <v>42694.060371806969</v>
      </c>
      <c r="P1846" s="35">
        <f t="shared" si="144"/>
        <v>128.97515011511138</v>
      </c>
      <c r="Q1846" s="35">
        <f t="shared" si="142"/>
        <v>33297.018013813366</v>
      </c>
    </row>
    <row r="1847" spans="1:17" x14ac:dyDescent="0.25">
      <c r="A1847" s="112" t="s">
        <v>1803</v>
      </c>
      <c r="B1847" s="79">
        <v>6844</v>
      </c>
      <c r="C1847" s="86">
        <f t="shared" si="143"/>
        <v>37268.253968253972</v>
      </c>
      <c r="D1847" s="79">
        <v>42400</v>
      </c>
      <c r="E1847" s="79">
        <v>61</v>
      </c>
      <c r="F1847" s="79">
        <v>443</v>
      </c>
      <c r="G1847" s="79">
        <v>140100</v>
      </c>
      <c r="H1847" s="79" t="s">
        <v>82</v>
      </c>
      <c r="I1847" s="79" t="s">
        <v>83</v>
      </c>
      <c r="J1847" s="79">
        <v>0</v>
      </c>
      <c r="K1847" s="79">
        <v>1</v>
      </c>
      <c r="L1847" s="79">
        <v>0</v>
      </c>
      <c r="M1847" s="34"/>
      <c r="N1847" s="35">
        <f t="shared" si="140"/>
        <v>72.591238629623092</v>
      </c>
      <c r="O1847" s="35">
        <f t="shared" si="141"/>
        <v>26530.948635554771</v>
      </c>
      <c r="P1847" s="35">
        <f t="shared" si="144"/>
        <v>45.167370791988034</v>
      </c>
      <c r="Q1847" s="35">
        <f t="shared" si="142"/>
        <v>23240.084495038565</v>
      </c>
    </row>
    <row r="1848" spans="1:17" x14ac:dyDescent="0.25">
      <c r="A1848" s="112" t="s">
        <v>1929</v>
      </c>
      <c r="B1848" s="79">
        <v>19500</v>
      </c>
      <c r="C1848" s="86">
        <f t="shared" si="143"/>
        <v>46037.5</v>
      </c>
      <c r="D1848" s="79">
        <v>50800</v>
      </c>
      <c r="E1848" s="79">
        <v>51</v>
      </c>
      <c r="F1848" s="79">
        <v>493</v>
      </c>
      <c r="G1848" s="79">
        <v>140900</v>
      </c>
      <c r="H1848" s="79" t="s">
        <v>268</v>
      </c>
      <c r="I1848" s="79" t="s">
        <v>83</v>
      </c>
      <c r="J1848" s="79">
        <v>0</v>
      </c>
      <c r="K1848" s="79">
        <v>1</v>
      </c>
      <c r="L1848" s="79">
        <v>0</v>
      </c>
      <c r="M1848" s="34"/>
      <c r="N1848" s="35">
        <f t="shared" si="140"/>
        <v>206.82775471619669</v>
      </c>
      <c r="O1848" s="35">
        <f t="shared" si="141"/>
        <v>42639.330565943601</v>
      </c>
      <c r="P1848" s="35">
        <f t="shared" si="144"/>
        <v>128.6913691472482</v>
      </c>
      <c r="Q1848" s="35">
        <f t="shared" si="142"/>
        <v>33262.96429766978</v>
      </c>
    </row>
    <row r="1849" spans="1:17" x14ac:dyDescent="0.25">
      <c r="A1849" s="112" t="s">
        <v>1930</v>
      </c>
      <c r="B1849" s="79">
        <v>12500</v>
      </c>
      <c r="C1849" s="86">
        <f t="shared" si="143"/>
        <v>38327.291242362524</v>
      </c>
      <c r="D1849" s="79">
        <v>44700</v>
      </c>
      <c r="E1849" s="79">
        <v>70</v>
      </c>
      <c r="F1849" s="79">
        <v>421</v>
      </c>
      <c r="G1849" s="79">
        <v>141600</v>
      </c>
      <c r="H1849" s="79" t="s">
        <v>268</v>
      </c>
      <c r="I1849" s="79" t="s">
        <v>83</v>
      </c>
      <c r="J1849" s="79">
        <v>0</v>
      </c>
      <c r="K1849" s="79">
        <v>1</v>
      </c>
      <c r="L1849" s="79">
        <v>0</v>
      </c>
      <c r="M1849" s="34"/>
      <c r="N1849" s="35">
        <f t="shared" si="140"/>
        <v>132.58189404884405</v>
      </c>
      <c r="O1849" s="35">
        <f t="shared" si="141"/>
        <v>33729.827285861284</v>
      </c>
      <c r="P1849" s="35">
        <f t="shared" si="144"/>
        <v>82.494467402082179</v>
      </c>
      <c r="Q1849" s="35">
        <f t="shared" si="142"/>
        <v>27719.33608824986</v>
      </c>
    </row>
    <row r="1850" spans="1:17" x14ac:dyDescent="0.25">
      <c r="A1850" s="112" t="s">
        <v>1931</v>
      </c>
      <c r="B1850" s="79">
        <v>11542</v>
      </c>
      <c r="C1850" s="86">
        <f t="shared" si="143"/>
        <v>43171.024734982333</v>
      </c>
      <c r="D1850" s="79">
        <v>48100</v>
      </c>
      <c r="E1850" s="79">
        <v>29</v>
      </c>
      <c r="F1850" s="79">
        <v>254</v>
      </c>
      <c r="G1850" s="79">
        <v>142900</v>
      </c>
      <c r="H1850" s="79" t="s">
        <v>268</v>
      </c>
      <c r="I1850" s="79" t="s">
        <v>83</v>
      </c>
      <c r="J1850" s="79">
        <v>0</v>
      </c>
      <c r="K1850" s="79">
        <v>1</v>
      </c>
      <c r="L1850" s="79">
        <v>0</v>
      </c>
      <c r="M1850" s="34"/>
      <c r="N1850" s="35">
        <f t="shared" si="140"/>
        <v>122.42081768894063</v>
      </c>
      <c r="O1850" s="35">
        <f t="shared" si="141"/>
        <v>32510.498122672874</v>
      </c>
      <c r="P1850" s="35">
        <f t="shared" si="144"/>
        <v>76.172091420386593</v>
      </c>
      <c r="Q1850" s="35">
        <f t="shared" si="142"/>
        <v>26960.65097044639</v>
      </c>
    </row>
    <row r="1851" spans="1:17" x14ac:dyDescent="0.25">
      <c r="A1851" s="112" t="s">
        <v>1932</v>
      </c>
      <c r="B1851" s="79">
        <v>11500</v>
      </c>
      <c r="C1851" s="86">
        <f t="shared" si="143"/>
        <v>38122.5</v>
      </c>
      <c r="D1851" s="79">
        <v>44200</v>
      </c>
      <c r="E1851" s="79">
        <v>55</v>
      </c>
      <c r="F1851" s="79">
        <v>345</v>
      </c>
      <c r="G1851" s="79">
        <v>146000</v>
      </c>
      <c r="H1851" s="79" t="s">
        <v>268</v>
      </c>
      <c r="I1851" s="79" t="s">
        <v>83</v>
      </c>
      <c r="J1851" s="79">
        <v>0</v>
      </c>
      <c r="K1851" s="79">
        <v>1</v>
      </c>
      <c r="L1851" s="79">
        <v>0</v>
      </c>
      <c r="M1851" s="34"/>
      <c r="N1851" s="35">
        <f t="shared" si="140"/>
        <v>121.97534252493652</v>
      </c>
      <c r="O1851" s="35">
        <f t="shared" si="141"/>
        <v>32457.041102992382</v>
      </c>
      <c r="P1851" s="35">
        <f t="shared" si="144"/>
        <v>75.894910009915606</v>
      </c>
      <c r="Q1851" s="35">
        <f t="shared" si="142"/>
        <v>26927.389201189872</v>
      </c>
    </row>
    <row r="1852" spans="1:17" x14ac:dyDescent="0.25">
      <c r="A1852" s="112" t="s">
        <v>1933</v>
      </c>
      <c r="B1852" s="79">
        <v>17500</v>
      </c>
      <c r="C1852" s="86">
        <f t="shared" si="143"/>
        <v>43252.534039334343</v>
      </c>
      <c r="D1852" s="79">
        <v>49700</v>
      </c>
      <c r="E1852" s="79">
        <v>343</v>
      </c>
      <c r="F1852" s="79">
        <v>2301</v>
      </c>
      <c r="G1852" s="79">
        <v>146600</v>
      </c>
      <c r="H1852" s="79" t="s">
        <v>268</v>
      </c>
      <c r="I1852" s="79" t="s">
        <v>83</v>
      </c>
      <c r="J1852" s="79">
        <v>0</v>
      </c>
      <c r="K1852" s="79">
        <v>1</v>
      </c>
      <c r="L1852" s="79">
        <v>0</v>
      </c>
      <c r="M1852" s="34"/>
      <c r="N1852" s="35">
        <f t="shared" si="140"/>
        <v>185.61465166838167</v>
      </c>
      <c r="O1852" s="35">
        <f t="shared" si="141"/>
        <v>40093.758200205804</v>
      </c>
      <c r="P1852" s="35">
        <f t="shared" si="144"/>
        <v>115.49225436291505</v>
      </c>
      <c r="Q1852" s="35">
        <f t="shared" si="142"/>
        <v>31679.070523549806</v>
      </c>
    </row>
    <row r="1853" spans="1:17" x14ac:dyDescent="0.25">
      <c r="A1853" s="112" t="s">
        <v>2046</v>
      </c>
      <c r="B1853" s="79">
        <v>4500</v>
      </c>
      <c r="C1853" s="86">
        <f t="shared" si="143"/>
        <v>27656.938325991188</v>
      </c>
      <c r="D1853" s="79">
        <v>34300</v>
      </c>
      <c r="E1853" s="79">
        <v>1231</v>
      </c>
      <c r="F1853" s="79">
        <v>5125</v>
      </c>
      <c r="G1853" s="79">
        <v>148400</v>
      </c>
      <c r="H1853" s="79" t="s">
        <v>1027</v>
      </c>
      <c r="I1853" s="79" t="s">
        <v>83</v>
      </c>
      <c r="J1853" s="79">
        <v>0</v>
      </c>
      <c r="K1853" s="79">
        <v>1</v>
      </c>
      <c r="L1853" s="79">
        <v>0</v>
      </c>
      <c r="M1853" s="34"/>
      <c r="N1853" s="35">
        <f t="shared" si="140"/>
        <v>47.729481857583856</v>
      </c>
      <c r="O1853" s="35">
        <f t="shared" si="141"/>
        <v>23547.537822910061</v>
      </c>
      <c r="P1853" s="35">
        <f t="shared" si="144"/>
        <v>29.698008264749586</v>
      </c>
      <c r="Q1853" s="35">
        <f t="shared" si="142"/>
        <v>21383.760991769952</v>
      </c>
    </row>
    <row r="1854" spans="1:17" x14ac:dyDescent="0.25">
      <c r="A1854" s="112" t="s">
        <v>2047</v>
      </c>
      <c r="B1854" s="79">
        <v>5013.5</v>
      </c>
      <c r="C1854" s="86">
        <f t="shared" si="143"/>
        <v>28395.749292552231</v>
      </c>
      <c r="D1854" s="79">
        <v>34300</v>
      </c>
      <c r="E1854" s="79">
        <v>5718</v>
      </c>
      <c r="F1854" s="79">
        <v>27500</v>
      </c>
      <c r="G1854" s="79">
        <v>150600</v>
      </c>
      <c r="H1854" s="79" t="s">
        <v>1027</v>
      </c>
      <c r="I1854" s="79" t="s">
        <v>83</v>
      </c>
      <c r="J1854" s="79">
        <v>0</v>
      </c>
      <c r="K1854" s="79">
        <v>1</v>
      </c>
      <c r="L1854" s="79">
        <v>0</v>
      </c>
      <c r="M1854" s="34"/>
      <c r="N1854" s="35">
        <f t="shared" si="140"/>
        <v>53.175946065110367</v>
      </c>
      <c r="O1854" s="35">
        <f t="shared" si="141"/>
        <v>24201.113527813242</v>
      </c>
      <c r="P1854" s="35">
        <f t="shared" si="144"/>
        <v>33.086880985627118</v>
      </c>
      <c r="Q1854" s="35">
        <f t="shared" si="142"/>
        <v>21790.425718275255</v>
      </c>
    </row>
    <row r="1855" spans="1:17" x14ac:dyDescent="0.25">
      <c r="A1855" s="112" t="s">
        <v>1934</v>
      </c>
      <c r="B1855" s="79">
        <v>13000</v>
      </c>
      <c r="C1855" s="86">
        <f t="shared" si="143"/>
        <v>47617.971758664957</v>
      </c>
      <c r="D1855" s="79">
        <v>55200</v>
      </c>
      <c r="E1855" s="79">
        <v>321</v>
      </c>
      <c r="F1855" s="79">
        <v>2016</v>
      </c>
      <c r="G1855" s="79">
        <v>150900</v>
      </c>
      <c r="H1855" s="79" t="s">
        <v>268</v>
      </c>
      <c r="I1855" s="79" t="s">
        <v>83</v>
      </c>
      <c r="J1855" s="79">
        <v>0</v>
      </c>
      <c r="K1855" s="79">
        <v>1</v>
      </c>
      <c r="L1855" s="79">
        <v>0</v>
      </c>
      <c r="M1855" s="34"/>
      <c r="N1855" s="35">
        <f t="shared" si="140"/>
        <v>137.88516981079781</v>
      </c>
      <c r="O1855" s="35">
        <f t="shared" si="141"/>
        <v>34366.220377295736</v>
      </c>
      <c r="P1855" s="35">
        <f t="shared" si="144"/>
        <v>85.794246098165473</v>
      </c>
      <c r="Q1855" s="35">
        <f t="shared" si="142"/>
        <v>28115.309531779858</v>
      </c>
    </row>
    <row r="1856" spans="1:17" x14ac:dyDescent="0.25">
      <c r="A1856" s="112" t="s">
        <v>2048</v>
      </c>
      <c r="B1856" s="79">
        <v>5250</v>
      </c>
      <c r="C1856" s="86">
        <f t="shared" si="143"/>
        <v>28735.052356020944</v>
      </c>
      <c r="D1856" s="79">
        <v>34100</v>
      </c>
      <c r="E1856" s="79">
        <v>601</v>
      </c>
      <c r="F1856" s="79">
        <v>3219</v>
      </c>
      <c r="G1856" s="79">
        <v>153300</v>
      </c>
      <c r="H1856" s="79" t="s">
        <v>1027</v>
      </c>
      <c r="I1856" s="79" t="s">
        <v>85</v>
      </c>
      <c r="J1856" s="79">
        <v>0</v>
      </c>
      <c r="K1856" s="79">
        <v>1</v>
      </c>
      <c r="L1856" s="79">
        <v>0</v>
      </c>
      <c r="M1856" s="34"/>
      <c r="N1856" s="35">
        <f t="shared" si="140"/>
        <v>55.684395500514498</v>
      </c>
      <c r="O1856" s="35">
        <f t="shared" si="141"/>
        <v>24502.12746006174</v>
      </c>
      <c r="P1856" s="35">
        <f t="shared" si="144"/>
        <v>34.647676308874509</v>
      </c>
      <c r="Q1856" s="35">
        <f t="shared" si="142"/>
        <v>21977.721157064942</v>
      </c>
    </row>
    <row r="1857" spans="1:17" x14ac:dyDescent="0.25">
      <c r="A1857" s="112" t="s">
        <v>2049</v>
      </c>
      <c r="B1857" s="79">
        <v>5852.5</v>
      </c>
      <c r="C1857" s="86">
        <f t="shared" si="143"/>
        <v>28708.786610878662</v>
      </c>
      <c r="D1857" s="79">
        <v>33800</v>
      </c>
      <c r="E1857" s="79">
        <v>216</v>
      </c>
      <c r="F1857" s="79">
        <v>1218</v>
      </c>
      <c r="G1857" s="79">
        <v>154300</v>
      </c>
      <c r="H1857" s="79" t="s">
        <v>1027</v>
      </c>
      <c r="I1857" s="79" t="s">
        <v>83</v>
      </c>
      <c r="J1857" s="79">
        <v>0</v>
      </c>
      <c r="K1857" s="79">
        <v>1</v>
      </c>
      <c r="L1857" s="79">
        <v>0</v>
      </c>
      <c r="M1857" s="34"/>
      <c r="N1857" s="35">
        <f t="shared" si="140"/>
        <v>62.074842793668779</v>
      </c>
      <c r="O1857" s="35">
        <f t="shared" si="141"/>
        <v>25268.981135240254</v>
      </c>
      <c r="P1857" s="35">
        <f t="shared" si="144"/>
        <v>38.623909637654876</v>
      </c>
      <c r="Q1857" s="35">
        <f t="shared" si="142"/>
        <v>22454.869156518587</v>
      </c>
    </row>
    <row r="1858" spans="1:17" x14ac:dyDescent="0.25">
      <c r="A1858" s="112" t="s">
        <v>1935</v>
      </c>
      <c r="B1858" s="79">
        <v>7000</v>
      </c>
      <c r="C1858" s="86">
        <f t="shared" si="143"/>
        <v>24898.026315789473</v>
      </c>
      <c r="D1858" s="79">
        <v>29000</v>
      </c>
      <c r="E1858" s="79">
        <v>43</v>
      </c>
      <c r="F1858" s="79">
        <v>261</v>
      </c>
      <c r="G1858" s="79">
        <v>154500</v>
      </c>
      <c r="H1858" s="79" t="s">
        <v>268</v>
      </c>
      <c r="I1858" s="79" t="s">
        <v>85</v>
      </c>
      <c r="J1858" s="79">
        <v>0</v>
      </c>
      <c r="K1858" s="79">
        <v>1</v>
      </c>
      <c r="L1858" s="79">
        <v>0</v>
      </c>
      <c r="M1858" s="34"/>
      <c r="N1858" s="35">
        <f t="shared" si="140"/>
        <v>74.245860667352659</v>
      </c>
      <c r="O1858" s="35">
        <f t="shared" si="141"/>
        <v>26729.503280082317</v>
      </c>
      <c r="P1858" s="35">
        <f t="shared" si="144"/>
        <v>46.196901745166016</v>
      </c>
      <c r="Q1858" s="35">
        <f t="shared" si="142"/>
        <v>23363.62820941992</v>
      </c>
    </row>
    <row r="1859" spans="1:17" x14ac:dyDescent="0.25">
      <c r="A1859" s="112" t="s">
        <v>3329</v>
      </c>
      <c r="B1859" s="79">
        <v>10361</v>
      </c>
      <c r="C1859" s="86">
        <f t="shared" si="143"/>
        <v>32887.897378694928</v>
      </c>
      <c r="D1859" s="79">
        <v>37800</v>
      </c>
      <c r="E1859" s="79">
        <v>233</v>
      </c>
      <c r="F1859" s="79">
        <v>1560</v>
      </c>
      <c r="G1859" s="79">
        <v>155200</v>
      </c>
      <c r="H1859" s="79" t="s">
        <v>1027</v>
      </c>
      <c r="I1859" s="79" t="s">
        <v>83</v>
      </c>
      <c r="J1859" s="79">
        <v>0</v>
      </c>
      <c r="K1859" s="79">
        <v>1</v>
      </c>
      <c r="L1859" s="79">
        <v>0</v>
      </c>
      <c r="M1859" s="34"/>
      <c r="N1859" s="35">
        <f t="shared" si="140"/>
        <v>109.89448033920584</v>
      </c>
      <c r="O1859" s="35">
        <f t="shared" si="141"/>
        <v>31007.3376407047</v>
      </c>
      <c r="P1859" s="35">
        <f t="shared" si="144"/>
        <v>68.37801414023788</v>
      </c>
      <c r="Q1859" s="35">
        <f t="shared" si="142"/>
        <v>26025.361696828546</v>
      </c>
    </row>
    <row r="1860" spans="1:17" x14ac:dyDescent="0.25">
      <c r="A1860" s="112" t="s">
        <v>2050</v>
      </c>
      <c r="B1860" s="79">
        <v>5250</v>
      </c>
      <c r="C1860" s="86">
        <f t="shared" si="143"/>
        <v>30626.436781609194</v>
      </c>
      <c r="D1860" s="79">
        <v>36500</v>
      </c>
      <c r="E1860" s="79">
        <v>826</v>
      </c>
      <c r="F1860" s="79">
        <v>4307</v>
      </c>
      <c r="G1860" s="79">
        <v>156200</v>
      </c>
      <c r="H1860" s="79" t="s">
        <v>1027</v>
      </c>
      <c r="I1860" s="79" t="s">
        <v>85</v>
      </c>
      <c r="J1860" s="79">
        <v>0</v>
      </c>
      <c r="K1860" s="79">
        <v>1</v>
      </c>
      <c r="L1860" s="79">
        <v>0</v>
      </c>
      <c r="M1860" s="34"/>
      <c r="N1860" s="35">
        <f t="shared" si="140"/>
        <v>55.684395500514498</v>
      </c>
      <c r="O1860" s="35">
        <f t="shared" si="141"/>
        <v>24502.12746006174</v>
      </c>
      <c r="P1860" s="35">
        <f t="shared" si="144"/>
        <v>34.647676308874509</v>
      </c>
      <c r="Q1860" s="35">
        <f t="shared" si="142"/>
        <v>21977.721157064942</v>
      </c>
    </row>
    <row r="1861" spans="1:17" x14ac:dyDescent="0.25">
      <c r="A1861" s="112" t="s">
        <v>2051</v>
      </c>
      <c r="B1861" s="79">
        <v>12188</v>
      </c>
      <c r="C1861" s="86">
        <f t="shared" si="143"/>
        <v>39497.451167222483</v>
      </c>
      <c r="D1861" s="79">
        <v>43900</v>
      </c>
      <c r="E1861" s="79">
        <v>421</v>
      </c>
      <c r="F1861" s="79">
        <v>3777</v>
      </c>
      <c r="G1861" s="79">
        <v>157200</v>
      </c>
      <c r="H1861" s="79" t="s">
        <v>1027</v>
      </c>
      <c r="I1861" s="79" t="s">
        <v>83</v>
      </c>
      <c r="J1861" s="79">
        <v>0</v>
      </c>
      <c r="K1861" s="79">
        <v>1</v>
      </c>
      <c r="L1861" s="79">
        <v>0</v>
      </c>
      <c r="M1861" s="34"/>
      <c r="N1861" s="35">
        <f t="shared" si="140"/>
        <v>129.27264997338489</v>
      </c>
      <c r="O1861" s="35">
        <f t="shared" si="141"/>
        <v>33332.717996806183</v>
      </c>
      <c r="P1861" s="35">
        <f t="shared" si="144"/>
        <v>80.435405495726201</v>
      </c>
      <c r="Q1861" s="35">
        <f t="shared" si="142"/>
        <v>27472.248659487144</v>
      </c>
    </row>
    <row r="1862" spans="1:17" x14ac:dyDescent="0.25">
      <c r="A1862" s="112" t="s">
        <v>2052</v>
      </c>
      <c r="B1862" s="79">
        <v>12004</v>
      </c>
      <c r="C1862" s="86">
        <f t="shared" si="143"/>
        <v>33710.330578512396</v>
      </c>
      <c r="D1862" s="79">
        <v>38300</v>
      </c>
      <c r="E1862" s="79">
        <v>87</v>
      </c>
      <c r="F1862" s="79">
        <v>639</v>
      </c>
      <c r="G1862" s="79">
        <v>157300</v>
      </c>
      <c r="H1862" s="79" t="s">
        <v>1027</v>
      </c>
      <c r="I1862" s="79" t="s">
        <v>83</v>
      </c>
      <c r="J1862" s="79">
        <v>0</v>
      </c>
      <c r="K1862" s="79">
        <v>1</v>
      </c>
      <c r="L1862" s="79">
        <v>0</v>
      </c>
      <c r="M1862" s="34"/>
      <c r="N1862" s="35">
        <f t="shared" ref="N1862:N1925" si="145">-PMT($O$3/12,120,B1862)</f>
        <v>127.32104449298592</v>
      </c>
      <c r="O1862" s="35">
        <f t="shared" ref="O1862:O1925" si="146">N1862*12*10+$O$2</f>
        <v>33098.52533915831</v>
      </c>
      <c r="P1862" s="35">
        <f t="shared" si="144"/>
        <v>79.22108693556757</v>
      </c>
      <c r="Q1862" s="35">
        <f t="shared" ref="Q1862:Q1925" si="147">P1862*12*10+$O$2</f>
        <v>27326.530432268108</v>
      </c>
    </row>
    <row r="1863" spans="1:17" x14ac:dyDescent="0.25">
      <c r="A1863" s="112" t="s">
        <v>1936</v>
      </c>
      <c r="B1863" s="79">
        <v>9500</v>
      </c>
      <c r="C1863" s="86">
        <f t="shared" ref="C1863:C1926" si="148">D1863*F1863/SUM(E1863:F1863)</f>
        <v>33746.91358024691</v>
      </c>
      <c r="D1863" s="79">
        <v>38500</v>
      </c>
      <c r="E1863" s="79">
        <v>50</v>
      </c>
      <c r="F1863" s="79">
        <v>355</v>
      </c>
      <c r="G1863" s="79">
        <v>158900</v>
      </c>
      <c r="H1863" s="79" t="s">
        <v>268</v>
      </c>
      <c r="I1863" s="79" t="s">
        <v>83</v>
      </c>
      <c r="J1863" s="79">
        <v>0</v>
      </c>
      <c r="K1863" s="79">
        <v>1</v>
      </c>
      <c r="L1863" s="79">
        <v>0</v>
      </c>
      <c r="M1863" s="34"/>
      <c r="N1863" s="35">
        <f t="shared" si="145"/>
        <v>100.76223947712148</v>
      </c>
      <c r="O1863" s="35">
        <f t="shared" si="146"/>
        <v>29911.468737254578</v>
      </c>
      <c r="P1863" s="35">
        <f t="shared" ref="P1863:P1926" si="149">-PMT($O$3/12,240,B1863)</f>
        <v>62.695795225582451</v>
      </c>
      <c r="Q1863" s="35">
        <f t="shared" si="147"/>
        <v>25343.495427069895</v>
      </c>
    </row>
    <row r="1864" spans="1:17" x14ac:dyDescent="0.25">
      <c r="A1864" s="112" t="s">
        <v>1937</v>
      </c>
      <c r="B1864" s="79">
        <v>20000</v>
      </c>
      <c r="C1864" s="86">
        <f t="shared" si="148"/>
        <v>43747.389558232935</v>
      </c>
      <c r="D1864" s="79">
        <v>48500</v>
      </c>
      <c r="E1864" s="79">
        <v>122</v>
      </c>
      <c r="F1864" s="79">
        <v>1123</v>
      </c>
      <c r="G1864" s="79">
        <v>159100</v>
      </c>
      <c r="H1864" s="79" t="s">
        <v>268</v>
      </c>
      <c r="I1864" s="79" t="s">
        <v>83</v>
      </c>
      <c r="J1864" s="79">
        <v>0</v>
      </c>
      <c r="K1864" s="79">
        <v>1</v>
      </c>
      <c r="L1864" s="79">
        <v>0</v>
      </c>
      <c r="M1864" s="34"/>
      <c r="N1864" s="35">
        <f t="shared" si="145"/>
        <v>212.13103047815048</v>
      </c>
      <c r="O1864" s="35">
        <f t="shared" si="146"/>
        <v>43275.723657378054</v>
      </c>
      <c r="P1864" s="35">
        <f t="shared" si="149"/>
        <v>131.99114784333148</v>
      </c>
      <c r="Q1864" s="35">
        <f t="shared" si="147"/>
        <v>33658.937741199778</v>
      </c>
    </row>
    <row r="1865" spans="1:17" x14ac:dyDescent="0.25">
      <c r="A1865" s="112" t="s">
        <v>3330</v>
      </c>
      <c r="B1865" s="79">
        <v>5500</v>
      </c>
      <c r="C1865" s="86">
        <f t="shared" si="148"/>
        <v>30367.698519515478</v>
      </c>
      <c r="D1865" s="79">
        <v>35200</v>
      </c>
      <c r="E1865" s="79">
        <v>102</v>
      </c>
      <c r="F1865" s="79">
        <v>641</v>
      </c>
      <c r="G1865" s="79">
        <v>159200</v>
      </c>
      <c r="H1865" s="79" t="s">
        <v>1027</v>
      </c>
      <c r="I1865" s="79" t="s">
        <v>83</v>
      </c>
      <c r="J1865" s="79">
        <v>0</v>
      </c>
      <c r="K1865" s="79">
        <v>1</v>
      </c>
      <c r="L1865" s="79">
        <v>0</v>
      </c>
      <c r="M1865" s="34"/>
      <c r="N1865" s="35">
        <f t="shared" si="145"/>
        <v>58.336033381491376</v>
      </c>
      <c r="O1865" s="35">
        <f t="shared" si="146"/>
        <v>24820.324005778966</v>
      </c>
      <c r="P1865" s="35">
        <f t="shared" si="149"/>
        <v>36.297565656916156</v>
      </c>
      <c r="Q1865" s="35">
        <f t="shared" si="147"/>
        <v>22175.70787882994</v>
      </c>
    </row>
    <row r="1866" spans="1:17" x14ac:dyDescent="0.25">
      <c r="A1866" s="112" t="s">
        <v>1938</v>
      </c>
      <c r="B1866" s="79">
        <v>23000</v>
      </c>
      <c r="C1866" s="86">
        <f t="shared" si="148"/>
        <v>45648.881789137384</v>
      </c>
      <c r="D1866" s="79">
        <v>49100</v>
      </c>
      <c r="E1866" s="79">
        <v>44</v>
      </c>
      <c r="F1866" s="79">
        <v>582</v>
      </c>
      <c r="G1866" s="79">
        <v>159400</v>
      </c>
      <c r="H1866" s="79" t="s">
        <v>268</v>
      </c>
      <c r="I1866" s="79" t="s">
        <v>83</v>
      </c>
      <c r="J1866" s="79">
        <v>0</v>
      </c>
      <c r="K1866" s="79">
        <v>1</v>
      </c>
      <c r="L1866" s="79">
        <v>0</v>
      </c>
      <c r="M1866" s="34"/>
      <c r="N1866" s="35">
        <f t="shared" si="145"/>
        <v>243.95068504987304</v>
      </c>
      <c r="O1866" s="35">
        <f t="shared" si="146"/>
        <v>47094.082205984763</v>
      </c>
      <c r="P1866" s="35">
        <f t="shared" si="149"/>
        <v>151.78982001983121</v>
      </c>
      <c r="Q1866" s="35">
        <f t="shared" si="147"/>
        <v>36034.778402379743</v>
      </c>
    </row>
    <row r="1867" spans="1:17" x14ac:dyDescent="0.25">
      <c r="A1867" s="112" t="s">
        <v>2053</v>
      </c>
      <c r="B1867" s="79">
        <v>3500</v>
      </c>
      <c r="C1867" s="86">
        <f t="shared" si="148"/>
        <v>28047.196261682242</v>
      </c>
      <c r="D1867" s="79">
        <v>35100</v>
      </c>
      <c r="E1867" s="79">
        <v>43</v>
      </c>
      <c r="F1867" s="79">
        <v>171</v>
      </c>
      <c r="G1867" s="79">
        <v>161400</v>
      </c>
      <c r="H1867" s="79" t="s">
        <v>1027</v>
      </c>
      <c r="I1867" s="79" t="s">
        <v>85</v>
      </c>
      <c r="J1867" s="79">
        <v>0</v>
      </c>
      <c r="K1867" s="79">
        <v>1</v>
      </c>
      <c r="L1867" s="79">
        <v>0</v>
      </c>
      <c r="M1867" s="34"/>
      <c r="N1867" s="35">
        <f t="shared" si="145"/>
        <v>37.122930333676329</v>
      </c>
      <c r="O1867" s="35">
        <f t="shared" si="146"/>
        <v>22274.751640041159</v>
      </c>
      <c r="P1867" s="35">
        <f t="shared" si="149"/>
        <v>23.098450872583008</v>
      </c>
      <c r="Q1867" s="35">
        <f t="shared" si="147"/>
        <v>20591.81410470996</v>
      </c>
    </row>
    <row r="1868" spans="1:17" x14ac:dyDescent="0.25">
      <c r="A1868" s="112" t="s">
        <v>2054</v>
      </c>
      <c r="B1868" s="79">
        <v>8406</v>
      </c>
      <c r="C1868" s="86">
        <f t="shared" si="148"/>
        <v>24867.912772585671</v>
      </c>
      <c r="D1868" s="79">
        <v>33400</v>
      </c>
      <c r="E1868" s="79">
        <v>164</v>
      </c>
      <c r="F1868" s="79">
        <v>478</v>
      </c>
      <c r="G1868" s="79">
        <v>161500</v>
      </c>
      <c r="H1868" s="79" t="s">
        <v>1027</v>
      </c>
      <c r="I1868" s="79" t="s">
        <v>83</v>
      </c>
      <c r="J1868" s="79">
        <v>0</v>
      </c>
      <c r="K1868" s="79">
        <v>1</v>
      </c>
      <c r="L1868" s="79">
        <v>0</v>
      </c>
      <c r="M1868" s="34"/>
      <c r="N1868" s="35">
        <f t="shared" si="145"/>
        <v>89.158672109966645</v>
      </c>
      <c r="O1868" s="35">
        <f t="shared" si="146"/>
        <v>28519.040653195996</v>
      </c>
      <c r="P1868" s="35">
        <f t="shared" si="149"/>
        <v>55.475879438552219</v>
      </c>
      <c r="Q1868" s="35">
        <f t="shared" si="147"/>
        <v>24477.105532626265</v>
      </c>
    </row>
    <row r="1869" spans="1:17" x14ac:dyDescent="0.25">
      <c r="A1869" s="112" t="s">
        <v>2055</v>
      </c>
      <c r="B1869" s="79">
        <v>12419</v>
      </c>
      <c r="C1869" s="86">
        <f t="shared" si="148"/>
        <v>34951.172558627928</v>
      </c>
      <c r="D1869" s="79">
        <v>41000</v>
      </c>
      <c r="E1869" s="79">
        <v>843</v>
      </c>
      <c r="F1869" s="79">
        <v>4871</v>
      </c>
      <c r="G1869" s="79">
        <v>161600</v>
      </c>
      <c r="H1869" s="79" t="s">
        <v>1027</v>
      </c>
      <c r="I1869" s="79" t="s">
        <v>83</v>
      </c>
      <c r="J1869" s="79">
        <v>0</v>
      </c>
      <c r="K1869" s="79">
        <v>1</v>
      </c>
      <c r="L1869" s="79">
        <v>0</v>
      </c>
      <c r="M1869" s="34"/>
      <c r="N1869" s="35">
        <f t="shared" si="145"/>
        <v>131.72276337540754</v>
      </c>
      <c r="O1869" s="35">
        <f t="shared" si="146"/>
        <v>33626.731605048903</v>
      </c>
      <c r="P1869" s="35">
        <f t="shared" si="149"/>
        <v>81.959903253316682</v>
      </c>
      <c r="Q1869" s="35">
        <f t="shared" si="147"/>
        <v>27655.188390398002</v>
      </c>
    </row>
    <row r="1870" spans="1:17" x14ac:dyDescent="0.25">
      <c r="A1870" s="112" t="s">
        <v>2056</v>
      </c>
      <c r="B1870" s="79">
        <v>15000</v>
      </c>
      <c r="C1870" s="86">
        <f t="shared" si="148"/>
        <v>40926.470588235294</v>
      </c>
      <c r="D1870" s="79">
        <v>46000</v>
      </c>
      <c r="E1870" s="79">
        <v>375</v>
      </c>
      <c r="F1870" s="79">
        <v>3025</v>
      </c>
      <c r="G1870" s="79">
        <v>162600</v>
      </c>
      <c r="H1870" s="79" t="s">
        <v>1027</v>
      </c>
      <c r="I1870" s="79" t="s">
        <v>83</v>
      </c>
      <c r="J1870" s="79">
        <v>0</v>
      </c>
      <c r="K1870" s="79">
        <v>1</v>
      </c>
      <c r="L1870" s="79">
        <v>0</v>
      </c>
      <c r="M1870" s="34"/>
      <c r="N1870" s="35">
        <f t="shared" si="145"/>
        <v>159.09827285861286</v>
      </c>
      <c r="O1870" s="35">
        <f t="shared" si="146"/>
        <v>36911.79274303354</v>
      </c>
      <c r="P1870" s="35">
        <f t="shared" si="149"/>
        <v>98.993360882498607</v>
      </c>
      <c r="Q1870" s="35">
        <f t="shared" si="147"/>
        <v>29699.203305899831</v>
      </c>
    </row>
    <row r="1871" spans="1:17" x14ac:dyDescent="0.25">
      <c r="A1871" s="112" t="s">
        <v>1804</v>
      </c>
      <c r="B1871" s="79">
        <v>20000</v>
      </c>
      <c r="C1871" s="86">
        <f t="shared" si="148"/>
        <v>22927.374301675976</v>
      </c>
      <c r="D1871" s="79">
        <v>28500</v>
      </c>
      <c r="E1871" s="79">
        <v>35</v>
      </c>
      <c r="F1871" s="79">
        <v>144</v>
      </c>
      <c r="G1871" s="79">
        <v>162800</v>
      </c>
      <c r="H1871" s="79" t="s">
        <v>82</v>
      </c>
      <c r="I1871" s="79" t="s">
        <v>83</v>
      </c>
      <c r="J1871" s="79">
        <v>0</v>
      </c>
      <c r="K1871" s="79">
        <v>1</v>
      </c>
      <c r="L1871" s="79">
        <v>0</v>
      </c>
      <c r="M1871" s="34"/>
      <c r="N1871" s="35">
        <f t="shared" si="145"/>
        <v>212.13103047815048</v>
      </c>
      <c r="O1871" s="35">
        <f t="shared" si="146"/>
        <v>43275.723657378054</v>
      </c>
      <c r="P1871" s="35">
        <f t="shared" si="149"/>
        <v>131.99114784333148</v>
      </c>
      <c r="Q1871" s="35">
        <f t="shared" si="147"/>
        <v>33658.937741199778</v>
      </c>
    </row>
    <row r="1872" spans="1:17" x14ac:dyDescent="0.25">
      <c r="A1872" s="112" t="s">
        <v>2057</v>
      </c>
      <c r="B1872" s="79">
        <v>4500</v>
      </c>
      <c r="C1872" s="86">
        <f t="shared" si="148"/>
        <v>25601.114206128135</v>
      </c>
      <c r="D1872" s="79">
        <v>32400</v>
      </c>
      <c r="E1872" s="79">
        <v>226</v>
      </c>
      <c r="F1872" s="79">
        <v>851</v>
      </c>
      <c r="G1872" s="79">
        <v>164000</v>
      </c>
      <c r="H1872" s="79" t="s">
        <v>1027</v>
      </c>
      <c r="I1872" s="79" t="s">
        <v>85</v>
      </c>
      <c r="J1872" s="79">
        <v>0</v>
      </c>
      <c r="K1872" s="79">
        <v>1</v>
      </c>
      <c r="L1872" s="79">
        <v>0</v>
      </c>
      <c r="M1872" s="34"/>
      <c r="N1872" s="35">
        <f t="shared" si="145"/>
        <v>47.729481857583856</v>
      </c>
      <c r="O1872" s="35">
        <f t="shared" si="146"/>
        <v>23547.537822910061</v>
      </c>
      <c r="P1872" s="35">
        <f t="shared" si="149"/>
        <v>29.698008264749586</v>
      </c>
      <c r="Q1872" s="35">
        <f t="shared" si="147"/>
        <v>21383.760991769952</v>
      </c>
    </row>
    <row r="1873" spans="1:17" x14ac:dyDescent="0.25">
      <c r="A1873" s="112" t="s">
        <v>2058</v>
      </c>
      <c r="B1873" s="79">
        <v>5000</v>
      </c>
      <c r="C1873" s="86">
        <f t="shared" si="148"/>
        <v>27549.122807017542</v>
      </c>
      <c r="D1873" s="79">
        <v>32800</v>
      </c>
      <c r="E1873" s="79">
        <v>146</v>
      </c>
      <c r="F1873" s="79">
        <v>766</v>
      </c>
      <c r="G1873" s="79">
        <v>170500</v>
      </c>
      <c r="H1873" s="79" t="s">
        <v>1027</v>
      </c>
      <c r="I1873" s="79" t="s">
        <v>85</v>
      </c>
      <c r="J1873" s="79">
        <v>0</v>
      </c>
      <c r="K1873" s="79">
        <v>1</v>
      </c>
      <c r="L1873" s="79">
        <v>0</v>
      </c>
      <c r="M1873" s="34"/>
      <c r="N1873" s="35">
        <f t="shared" si="145"/>
        <v>53.03275761953762</v>
      </c>
      <c r="O1873" s="35">
        <f t="shared" si="146"/>
        <v>24183.930914344513</v>
      </c>
      <c r="P1873" s="35">
        <f t="shared" si="149"/>
        <v>32.997786960832869</v>
      </c>
      <c r="Q1873" s="35">
        <f t="shared" si="147"/>
        <v>21779.734435299943</v>
      </c>
    </row>
    <row r="1874" spans="1:17" x14ac:dyDescent="0.25">
      <c r="A1874" s="112" t="s">
        <v>1939</v>
      </c>
      <c r="B1874" s="79">
        <v>9500</v>
      </c>
      <c r="C1874" s="86">
        <f t="shared" si="148"/>
        <v>37973.360655737706</v>
      </c>
      <c r="D1874" s="79">
        <v>43500</v>
      </c>
      <c r="E1874" s="79">
        <v>31</v>
      </c>
      <c r="F1874" s="79">
        <v>213</v>
      </c>
      <c r="G1874" s="79">
        <v>173200</v>
      </c>
      <c r="H1874" s="79" t="s">
        <v>268</v>
      </c>
      <c r="I1874" s="79" t="s">
        <v>83</v>
      </c>
      <c r="J1874" s="79">
        <v>0</v>
      </c>
      <c r="K1874" s="79">
        <v>1</v>
      </c>
      <c r="L1874" s="79">
        <v>0</v>
      </c>
      <c r="M1874" s="34"/>
      <c r="N1874" s="35">
        <f t="shared" si="145"/>
        <v>100.76223947712148</v>
      </c>
      <c r="O1874" s="35">
        <f t="shared" si="146"/>
        <v>29911.468737254578</v>
      </c>
      <c r="P1874" s="35">
        <f t="shared" si="149"/>
        <v>62.695795225582451</v>
      </c>
      <c r="Q1874" s="35">
        <f t="shared" si="147"/>
        <v>25343.495427069895</v>
      </c>
    </row>
    <row r="1875" spans="1:17" x14ac:dyDescent="0.25">
      <c r="A1875" s="112" t="s">
        <v>2059</v>
      </c>
      <c r="B1875" s="79">
        <v>13000</v>
      </c>
      <c r="C1875" s="86">
        <f t="shared" si="148"/>
        <v>43247.197362223269</v>
      </c>
      <c r="D1875" s="79">
        <v>47400</v>
      </c>
      <c r="E1875" s="79">
        <v>558</v>
      </c>
      <c r="F1875" s="79">
        <v>5811</v>
      </c>
      <c r="G1875" s="79">
        <v>175800</v>
      </c>
      <c r="H1875" s="79" t="s">
        <v>1027</v>
      </c>
      <c r="I1875" s="79" t="s">
        <v>83</v>
      </c>
      <c r="J1875" s="79">
        <v>0</v>
      </c>
      <c r="K1875" s="79">
        <v>1</v>
      </c>
      <c r="L1875" s="79">
        <v>0</v>
      </c>
      <c r="M1875" s="34"/>
      <c r="N1875" s="35">
        <f t="shared" si="145"/>
        <v>137.88516981079781</v>
      </c>
      <c r="O1875" s="35">
        <f t="shared" si="146"/>
        <v>34366.220377295736</v>
      </c>
      <c r="P1875" s="35">
        <f t="shared" si="149"/>
        <v>85.794246098165473</v>
      </c>
      <c r="Q1875" s="35">
        <f t="shared" si="147"/>
        <v>28115.309531779858</v>
      </c>
    </row>
    <row r="1876" spans="1:17" x14ac:dyDescent="0.25">
      <c r="A1876" s="112" t="s">
        <v>2060</v>
      </c>
      <c r="B1876" s="79">
        <v>3500</v>
      </c>
      <c r="C1876" s="86">
        <f t="shared" si="148"/>
        <v>30411.307824100513</v>
      </c>
      <c r="D1876" s="79">
        <v>36200</v>
      </c>
      <c r="E1876" s="79">
        <v>280</v>
      </c>
      <c r="F1876" s="79">
        <v>1471</v>
      </c>
      <c r="G1876" s="79">
        <v>177300</v>
      </c>
      <c r="H1876" s="79" t="s">
        <v>1027</v>
      </c>
      <c r="I1876" s="79" t="s">
        <v>85</v>
      </c>
      <c r="J1876" s="79">
        <v>0</v>
      </c>
      <c r="K1876" s="79">
        <v>1</v>
      </c>
      <c r="L1876" s="79">
        <v>0</v>
      </c>
      <c r="M1876" s="34"/>
      <c r="N1876" s="35">
        <f t="shared" si="145"/>
        <v>37.122930333676329</v>
      </c>
      <c r="O1876" s="35">
        <f t="shared" si="146"/>
        <v>22274.751640041159</v>
      </c>
      <c r="P1876" s="35">
        <f t="shared" si="149"/>
        <v>23.098450872583008</v>
      </c>
      <c r="Q1876" s="35">
        <f t="shared" si="147"/>
        <v>20591.81410470996</v>
      </c>
    </row>
    <row r="1877" spans="1:17" x14ac:dyDescent="0.25">
      <c r="A1877" s="112" t="s">
        <v>1940</v>
      </c>
      <c r="B1877" s="79">
        <v>9500</v>
      </c>
      <c r="C1877" s="86">
        <f t="shared" si="148"/>
        <v>40591.81636726547</v>
      </c>
      <c r="D1877" s="79">
        <v>45700</v>
      </c>
      <c r="E1877" s="79">
        <v>112</v>
      </c>
      <c r="F1877" s="79">
        <v>890</v>
      </c>
      <c r="G1877" s="79">
        <v>180500</v>
      </c>
      <c r="H1877" s="79" t="s">
        <v>268</v>
      </c>
      <c r="I1877" s="79" t="s">
        <v>83</v>
      </c>
      <c r="J1877" s="79">
        <v>0</v>
      </c>
      <c r="K1877" s="79">
        <v>1</v>
      </c>
      <c r="L1877" s="79">
        <v>0</v>
      </c>
      <c r="M1877" s="34"/>
      <c r="N1877" s="35">
        <f t="shared" si="145"/>
        <v>100.76223947712148</v>
      </c>
      <c r="O1877" s="35">
        <f t="shared" si="146"/>
        <v>29911.468737254578</v>
      </c>
      <c r="P1877" s="35">
        <f t="shared" si="149"/>
        <v>62.695795225582451</v>
      </c>
      <c r="Q1877" s="35">
        <f t="shared" si="147"/>
        <v>25343.495427069895</v>
      </c>
    </row>
    <row r="1878" spans="1:17" x14ac:dyDescent="0.25">
      <c r="A1878" s="112" t="s">
        <v>2061</v>
      </c>
      <c r="B1878" s="79">
        <v>13000</v>
      </c>
      <c r="C1878" s="86">
        <f t="shared" si="148"/>
        <v>41737.935711379359</v>
      </c>
      <c r="D1878" s="79">
        <v>47300</v>
      </c>
      <c r="E1878" s="79">
        <v>867</v>
      </c>
      <c r="F1878" s="79">
        <v>6506</v>
      </c>
      <c r="G1878" s="79">
        <v>181300</v>
      </c>
      <c r="H1878" s="79" t="s">
        <v>1027</v>
      </c>
      <c r="I1878" s="79" t="s">
        <v>83</v>
      </c>
      <c r="J1878" s="79">
        <v>0</v>
      </c>
      <c r="K1878" s="79">
        <v>1</v>
      </c>
      <c r="L1878" s="79">
        <v>0</v>
      </c>
      <c r="M1878" s="34"/>
      <c r="N1878" s="35">
        <f t="shared" si="145"/>
        <v>137.88516981079781</v>
      </c>
      <c r="O1878" s="35">
        <f t="shared" si="146"/>
        <v>34366.220377295736</v>
      </c>
      <c r="P1878" s="35">
        <f t="shared" si="149"/>
        <v>85.794246098165473</v>
      </c>
      <c r="Q1878" s="35">
        <f t="shared" si="147"/>
        <v>28115.309531779858</v>
      </c>
    </row>
    <row r="1879" spans="1:17" x14ac:dyDescent="0.25">
      <c r="A1879" s="112" t="s">
        <v>2062</v>
      </c>
      <c r="B1879" s="79">
        <v>9533</v>
      </c>
      <c r="C1879" s="86">
        <f t="shared" si="148"/>
        <v>32408.940397350994</v>
      </c>
      <c r="D1879" s="79">
        <v>37500</v>
      </c>
      <c r="E1879" s="79">
        <v>123</v>
      </c>
      <c r="F1879" s="79">
        <v>783</v>
      </c>
      <c r="G1879" s="79">
        <v>181400</v>
      </c>
      <c r="H1879" s="79" t="s">
        <v>1027</v>
      </c>
      <c r="I1879" s="79" t="s">
        <v>83</v>
      </c>
      <c r="J1879" s="79">
        <v>0</v>
      </c>
      <c r="K1879" s="79">
        <v>1</v>
      </c>
      <c r="L1879" s="79">
        <v>0</v>
      </c>
      <c r="M1879" s="34"/>
      <c r="N1879" s="35">
        <f t="shared" si="145"/>
        <v>101.11225567741042</v>
      </c>
      <c r="O1879" s="35">
        <f t="shared" si="146"/>
        <v>29953.470681289251</v>
      </c>
      <c r="P1879" s="35">
        <f t="shared" si="149"/>
        <v>62.913580619523955</v>
      </c>
      <c r="Q1879" s="35">
        <f t="shared" si="147"/>
        <v>25369.629674342876</v>
      </c>
    </row>
    <row r="1880" spans="1:17" x14ac:dyDescent="0.25">
      <c r="A1880" s="112" t="s">
        <v>2063</v>
      </c>
      <c r="B1880" s="79">
        <v>10375</v>
      </c>
      <c r="C1880" s="86">
        <f t="shared" si="148"/>
        <v>32327.89447972643</v>
      </c>
      <c r="D1880" s="79">
        <v>36400</v>
      </c>
      <c r="E1880" s="79">
        <v>229</v>
      </c>
      <c r="F1880" s="79">
        <v>1818</v>
      </c>
      <c r="G1880" s="79">
        <v>181600</v>
      </c>
      <c r="H1880" s="79" t="s">
        <v>1027</v>
      </c>
      <c r="I1880" s="79" t="s">
        <v>83</v>
      </c>
      <c r="J1880" s="79">
        <v>0</v>
      </c>
      <c r="K1880" s="79">
        <v>1</v>
      </c>
      <c r="L1880" s="79">
        <v>0</v>
      </c>
      <c r="M1880" s="34"/>
      <c r="N1880" s="35">
        <f t="shared" si="145"/>
        <v>110.04297206054055</v>
      </c>
      <c r="O1880" s="35">
        <f t="shared" si="146"/>
        <v>31025.156647264866</v>
      </c>
      <c r="P1880" s="35">
        <f t="shared" si="149"/>
        <v>68.470407943728205</v>
      </c>
      <c r="Q1880" s="35">
        <f t="shared" si="147"/>
        <v>26036.448953247382</v>
      </c>
    </row>
    <row r="1881" spans="1:17" x14ac:dyDescent="0.25">
      <c r="A1881" s="112" t="s">
        <v>2064</v>
      </c>
      <c r="B1881" s="79">
        <v>9500</v>
      </c>
      <c r="C1881" s="86">
        <f t="shared" si="148"/>
        <v>31648.307692307691</v>
      </c>
      <c r="D1881" s="79">
        <v>36500</v>
      </c>
      <c r="E1881" s="79">
        <v>216</v>
      </c>
      <c r="F1881" s="79">
        <v>1409</v>
      </c>
      <c r="G1881" s="79">
        <v>181700</v>
      </c>
      <c r="H1881" s="79" t="s">
        <v>1027</v>
      </c>
      <c r="I1881" s="79" t="s">
        <v>83</v>
      </c>
      <c r="J1881" s="79">
        <v>0</v>
      </c>
      <c r="K1881" s="79">
        <v>1</v>
      </c>
      <c r="L1881" s="79">
        <v>0</v>
      </c>
      <c r="M1881" s="34"/>
      <c r="N1881" s="35">
        <f t="shared" si="145"/>
        <v>100.76223947712148</v>
      </c>
      <c r="O1881" s="35">
        <f t="shared" si="146"/>
        <v>29911.468737254578</v>
      </c>
      <c r="P1881" s="35">
        <f t="shared" si="149"/>
        <v>62.695795225582451</v>
      </c>
      <c r="Q1881" s="35">
        <f t="shared" si="147"/>
        <v>25343.495427069895</v>
      </c>
    </row>
    <row r="1882" spans="1:17" x14ac:dyDescent="0.25">
      <c r="A1882" s="112" t="s">
        <v>926</v>
      </c>
      <c r="B1882" s="79">
        <v>20000</v>
      </c>
      <c r="C1882" s="86">
        <f t="shared" si="148"/>
        <v>40146.231884057968</v>
      </c>
      <c r="D1882" s="79">
        <v>43900</v>
      </c>
      <c r="E1882" s="79">
        <v>59</v>
      </c>
      <c r="F1882" s="79">
        <v>631</v>
      </c>
      <c r="G1882" s="79">
        <v>182100</v>
      </c>
      <c r="H1882" s="79" t="s">
        <v>268</v>
      </c>
      <c r="I1882" s="79" t="s">
        <v>83</v>
      </c>
      <c r="J1882" s="79">
        <v>0</v>
      </c>
      <c r="K1882" s="79">
        <v>1</v>
      </c>
      <c r="L1882" s="79">
        <v>0</v>
      </c>
      <c r="M1882" s="34"/>
      <c r="N1882" s="35">
        <f t="shared" si="145"/>
        <v>212.13103047815048</v>
      </c>
      <c r="O1882" s="35">
        <f t="shared" si="146"/>
        <v>43275.723657378054</v>
      </c>
      <c r="P1882" s="35">
        <f t="shared" si="149"/>
        <v>131.99114784333148</v>
      </c>
      <c r="Q1882" s="35">
        <f t="shared" si="147"/>
        <v>33658.937741199778</v>
      </c>
    </row>
    <row r="1883" spans="1:17" x14ac:dyDescent="0.25">
      <c r="A1883" s="112" t="s">
        <v>2065</v>
      </c>
      <c r="B1883" s="79">
        <v>9500</v>
      </c>
      <c r="C1883" s="86">
        <f t="shared" si="148"/>
        <v>34279.097387173395</v>
      </c>
      <c r="D1883" s="79">
        <v>40500</v>
      </c>
      <c r="E1883" s="79">
        <v>194</v>
      </c>
      <c r="F1883" s="79">
        <v>1069</v>
      </c>
      <c r="G1883" s="79">
        <v>182600</v>
      </c>
      <c r="H1883" s="79" t="s">
        <v>1027</v>
      </c>
      <c r="I1883" s="79" t="s">
        <v>83</v>
      </c>
      <c r="J1883" s="79">
        <v>0</v>
      </c>
      <c r="K1883" s="79">
        <v>1</v>
      </c>
      <c r="L1883" s="79">
        <v>0</v>
      </c>
      <c r="M1883" s="34"/>
      <c r="N1883" s="35">
        <f t="shared" si="145"/>
        <v>100.76223947712148</v>
      </c>
      <c r="O1883" s="35">
        <f t="shared" si="146"/>
        <v>29911.468737254578</v>
      </c>
      <c r="P1883" s="35">
        <f t="shared" si="149"/>
        <v>62.695795225582451</v>
      </c>
      <c r="Q1883" s="35">
        <f t="shared" si="147"/>
        <v>25343.495427069895</v>
      </c>
    </row>
    <row r="1884" spans="1:17" x14ac:dyDescent="0.25">
      <c r="A1884" s="112" t="s">
        <v>1678</v>
      </c>
      <c r="B1884" s="79">
        <v>6500</v>
      </c>
      <c r="C1884" s="86">
        <f t="shared" si="148"/>
        <v>28721.947674418603</v>
      </c>
      <c r="D1884" s="79">
        <v>33100</v>
      </c>
      <c r="E1884" s="79">
        <v>91</v>
      </c>
      <c r="F1884" s="79">
        <v>597</v>
      </c>
      <c r="G1884" s="79">
        <v>185700</v>
      </c>
      <c r="H1884" s="79" t="s">
        <v>1027</v>
      </c>
      <c r="I1884" s="79" t="s">
        <v>85</v>
      </c>
      <c r="J1884" s="79">
        <v>0</v>
      </c>
      <c r="K1884" s="79">
        <v>1</v>
      </c>
      <c r="L1884" s="79">
        <v>0</v>
      </c>
      <c r="M1884" s="34"/>
      <c r="N1884" s="35">
        <f t="shared" si="145"/>
        <v>68.942584905398903</v>
      </c>
      <c r="O1884" s="35">
        <f t="shared" si="146"/>
        <v>26093.110188647868</v>
      </c>
      <c r="P1884" s="35">
        <f t="shared" si="149"/>
        <v>42.897123049082737</v>
      </c>
      <c r="Q1884" s="35">
        <f t="shared" si="147"/>
        <v>22967.654765889929</v>
      </c>
    </row>
    <row r="1885" spans="1:17" x14ac:dyDescent="0.25">
      <c r="A1885" s="112" t="s">
        <v>2066</v>
      </c>
      <c r="B1885" s="79">
        <v>5500</v>
      </c>
      <c r="C1885" s="86">
        <f t="shared" si="148"/>
        <v>29543.111111111109</v>
      </c>
      <c r="D1885" s="79">
        <v>33600</v>
      </c>
      <c r="E1885" s="79">
        <v>163</v>
      </c>
      <c r="F1885" s="79">
        <v>1187</v>
      </c>
      <c r="G1885" s="79">
        <v>187700</v>
      </c>
      <c r="H1885" s="79" t="s">
        <v>1027</v>
      </c>
      <c r="I1885" s="79" t="s">
        <v>85</v>
      </c>
      <c r="J1885" s="79">
        <v>0</v>
      </c>
      <c r="K1885" s="79">
        <v>1</v>
      </c>
      <c r="L1885" s="79">
        <v>0</v>
      </c>
      <c r="M1885" s="34"/>
      <c r="N1885" s="35">
        <f t="shared" si="145"/>
        <v>58.336033381491376</v>
      </c>
      <c r="O1885" s="35">
        <f t="shared" si="146"/>
        <v>24820.324005778966</v>
      </c>
      <c r="P1885" s="35">
        <f t="shared" si="149"/>
        <v>36.297565656916156</v>
      </c>
      <c r="Q1885" s="35">
        <f t="shared" si="147"/>
        <v>22175.70787882994</v>
      </c>
    </row>
    <row r="1886" spans="1:17" x14ac:dyDescent="0.25">
      <c r="A1886" s="112" t="s">
        <v>2067</v>
      </c>
      <c r="B1886" s="79">
        <v>3500</v>
      </c>
      <c r="C1886" s="86">
        <f t="shared" si="148"/>
        <v>28649.643705463182</v>
      </c>
      <c r="D1886" s="79">
        <v>33000</v>
      </c>
      <c r="E1886" s="79">
        <v>111</v>
      </c>
      <c r="F1886" s="79">
        <v>731</v>
      </c>
      <c r="G1886" s="79">
        <v>190100</v>
      </c>
      <c r="H1886" s="79" t="s">
        <v>1027</v>
      </c>
      <c r="I1886" s="79" t="s">
        <v>85</v>
      </c>
      <c r="J1886" s="79">
        <v>0</v>
      </c>
      <c r="K1886" s="79">
        <v>1</v>
      </c>
      <c r="L1886" s="79">
        <v>0</v>
      </c>
      <c r="M1886" s="34"/>
      <c r="N1886" s="35">
        <f t="shared" si="145"/>
        <v>37.122930333676329</v>
      </c>
      <c r="O1886" s="35">
        <f t="shared" si="146"/>
        <v>22274.751640041159</v>
      </c>
      <c r="P1886" s="35">
        <f t="shared" si="149"/>
        <v>23.098450872583008</v>
      </c>
      <c r="Q1886" s="35">
        <f t="shared" si="147"/>
        <v>20591.81410470996</v>
      </c>
    </row>
    <row r="1887" spans="1:17" x14ac:dyDescent="0.25">
      <c r="A1887" s="112" t="s">
        <v>2068</v>
      </c>
      <c r="B1887" s="79">
        <v>4600</v>
      </c>
      <c r="C1887" s="86">
        <f t="shared" si="148"/>
        <v>30209.536082474227</v>
      </c>
      <c r="D1887" s="79">
        <v>35600</v>
      </c>
      <c r="E1887" s="79">
        <v>235</v>
      </c>
      <c r="F1887" s="79">
        <v>1317</v>
      </c>
      <c r="G1887" s="79">
        <v>190200</v>
      </c>
      <c r="H1887" s="79" t="s">
        <v>1027</v>
      </c>
      <c r="I1887" s="79" t="s">
        <v>85</v>
      </c>
      <c r="J1887" s="79">
        <v>0</v>
      </c>
      <c r="K1887" s="79">
        <v>1</v>
      </c>
      <c r="L1887" s="79">
        <v>0</v>
      </c>
      <c r="M1887" s="34"/>
      <c r="N1887" s="35">
        <f t="shared" si="145"/>
        <v>48.790137009974607</v>
      </c>
      <c r="O1887" s="35">
        <f t="shared" si="146"/>
        <v>23674.816441196952</v>
      </c>
      <c r="P1887" s="35">
        <f t="shared" si="149"/>
        <v>30.357964003966242</v>
      </c>
      <c r="Q1887" s="35">
        <f t="shared" si="147"/>
        <v>21462.955680475949</v>
      </c>
    </row>
    <row r="1888" spans="1:17" x14ac:dyDescent="0.25">
      <c r="A1888" s="112" t="s">
        <v>2069</v>
      </c>
      <c r="B1888" s="79">
        <v>4750</v>
      </c>
      <c r="C1888" s="86">
        <f t="shared" si="148"/>
        <v>28872.615161407328</v>
      </c>
      <c r="D1888" s="79">
        <v>34700</v>
      </c>
      <c r="E1888" s="79">
        <v>463</v>
      </c>
      <c r="F1888" s="79">
        <v>2294</v>
      </c>
      <c r="G1888" s="79">
        <v>190600</v>
      </c>
      <c r="H1888" s="79" t="s">
        <v>1027</v>
      </c>
      <c r="I1888" s="79" t="s">
        <v>85</v>
      </c>
      <c r="J1888" s="79">
        <v>0</v>
      </c>
      <c r="K1888" s="79">
        <v>1</v>
      </c>
      <c r="L1888" s="79">
        <v>0</v>
      </c>
      <c r="M1888" s="34"/>
      <c r="N1888" s="35">
        <f t="shared" si="145"/>
        <v>50.381119738560741</v>
      </c>
      <c r="O1888" s="35">
        <f t="shared" si="146"/>
        <v>23865.734368627287</v>
      </c>
      <c r="P1888" s="35">
        <f t="shared" si="149"/>
        <v>31.347897612791225</v>
      </c>
      <c r="Q1888" s="35">
        <f t="shared" si="147"/>
        <v>21581.747713534947</v>
      </c>
    </row>
    <row r="1889" spans="1:17" x14ac:dyDescent="0.25">
      <c r="A1889" s="112" t="s">
        <v>2070</v>
      </c>
      <c r="B1889" s="79">
        <v>5500</v>
      </c>
      <c r="C1889" s="86">
        <f t="shared" si="148"/>
        <v>30067.622950819674</v>
      </c>
      <c r="D1889" s="79">
        <v>36500</v>
      </c>
      <c r="E1889" s="79">
        <v>129</v>
      </c>
      <c r="F1889" s="79">
        <v>603</v>
      </c>
      <c r="G1889" s="79">
        <v>191000</v>
      </c>
      <c r="H1889" s="79" t="s">
        <v>1027</v>
      </c>
      <c r="I1889" s="79" t="s">
        <v>85</v>
      </c>
      <c r="J1889" s="79">
        <v>0</v>
      </c>
      <c r="K1889" s="79">
        <v>1</v>
      </c>
      <c r="L1889" s="79">
        <v>0</v>
      </c>
      <c r="M1889" s="34"/>
      <c r="N1889" s="35">
        <f t="shared" si="145"/>
        <v>58.336033381491376</v>
      </c>
      <c r="O1889" s="35">
        <f t="shared" si="146"/>
        <v>24820.324005778966</v>
      </c>
      <c r="P1889" s="35">
        <f t="shared" si="149"/>
        <v>36.297565656916156</v>
      </c>
      <c r="Q1889" s="35">
        <f t="shared" si="147"/>
        <v>22175.70787882994</v>
      </c>
    </row>
    <row r="1890" spans="1:17" x14ac:dyDescent="0.25">
      <c r="A1890" s="112" t="s">
        <v>1941</v>
      </c>
      <c r="B1890" s="79">
        <v>16130.5</v>
      </c>
      <c r="C1890" s="86">
        <f t="shared" si="148"/>
        <v>40994.791666666664</v>
      </c>
      <c r="D1890" s="79">
        <v>46300</v>
      </c>
      <c r="E1890" s="79">
        <v>176</v>
      </c>
      <c r="F1890" s="79">
        <v>1360</v>
      </c>
      <c r="G1890" s="79">
        <v>191800</v>
      </c>
      <c r="H1890" s="79" t="s">
        <v>268</v>
      </c>
      <c r="I1890" s="79" t="s">
        <v>83</v>
      </c>
      <c r="J1890" s="79">
        <v>0</v>
      </c>
      <c r="K1890" s="79">
        <v>1</v>
      </c>
      <c r="L1890" s="79">
        <v>0</v>
      </c>
      <c r="M1890" s="34"/>
      <c r="N1890" s="35">
        <f t="shared" si="145"/>
        <v>171.0889793563903</v>
      </c>
      <c r="O1890" s="35">
        <f t="shared" si="146"/>
        <v>38350.67752276684</v>
      </c>
      <c r="P1890" s="35">
        <f t="shared" si="149"/>
        <v>106.45416051434293</v>
      </c>
      <c r="Q1890" s="35">
        <f t="shared" si="147"/>
        <v>30594.499261721154</v>
      </c>
    </row>
    <row r="1891" spans="1:17" x14ac:dyDescent="0.25">
      <c r="A1891" s="112" t="s">
        <v>1156</v>
      </c>
      <c r="B1891" s="79">
        <v>5500</v>
      </c>
      <c r="C1891" s="86">
        <f t="shared" si="148"/>
        <v>29857.354618015965</v>
      </c>
      <c r="D1891" s="79">
        <v>33700</v>
      </c>
      <c r="E1891" s="79">
        <v>100</v>
      </c>
      <c r="F1891" s="79">
        <v>777</v>
      </c>
      <c r="G1891" s="79">
        <v>192100</v>
      </c>
      <c r="H1891" s="79" t="s">
        <v>1027</v>
      </c>
      <c r="I1891" s="79" t="s">
        <v>85</v>
      </c>
      <c r="J1891" s="79">
        <v>0</v>
      </c>
      <c r="K1891" s="79">
        <v>1</v>
      </c>
      <c r="L1891" s="79">
        <v>0</v>
      </c>
      <c r="M1891" s="34"/>
      <c r="N1891" s="35">
        <f t="shared" si="145"/>
        <v>58.336033381491376</v>
      </c>
      <c r="O1891" s="35">
        <f t="shared" si="146"/>
        <v>24820.324005778966</v>
      </c>
      <c r="P1891" s="35">
        <f t="shared" si="149"/>
        <v>36.297565656916156</v>
      </c>
      <c r="Q1891" s="35">
        <f t="shared" si="147"/>
        <v>22175.70787882994</v>
      </c>
    </row>
    <row r="1892" spans="1:17" x14ac:dyDescent="0.25">
      <c r="A1892" s="112" t="s">
        <v>2071</v>
      </c>
      <c r="B1892" s="79">
        <v>5000</v>
      </c>
      <c r="C1892" s="86">
        <f t="shared" si="148"/>
        <v>29248.379052369077</v>
      </c>
      <c r="D1892" s="79">
        <v>33800</v>
      </c>
      <c r="E1892" s="79">
        <v>216</v>
      </c>
      <c r="F1892" s="79">
        <v>1388</v>
      </c>
      <c r="G1892" s="79">
        <v>192300</v>
      </c>
      <c r="H1892" s="79" t="s">
        <v>1027</v>
      </c>
      <c r="I1892" s="79" t="s">
        <v>85</v>
      </c>
      <c r="J1892" s="79">
        <v>0</v>
      </c>
      <c r="K1892" s="79">
        <v>1</v>
      </c>
      <c r="L1892" s="79">
        <v>0</v>
      </c>
      <c r="M1892" s="34"/>
      <c r="N1892" s="35">
        <f t="shared" si="145"/>
        <v>53.03275761953762</v>
      </c>
      <c r="O1892" s="35">
        <f t="shared" si="146"/>
        <v>24183.930914344513</v>
      </c>
      <c r="P1892" s="35">
        <f t="shared" si="149"/>
        <v>32.997786960832869</v>
      </c>
      <c r="Q1892" s="35">
        <f t="shared" si="147"/>
        <v>21779.734435299943</v>
      </c>
    </row>
    <row r="1893" spans="1:17" x14ac:dyDescent="0.25">
      <c r="A1893" s="112" t="s">
        <v>1942</v>
      </c>
      <c r="B1893" s="79">
        <v>11500</v>
      </c>
      <c r="C1893" s="86">
        <f t="shared" si="148"/>
        <v>39722.832980972518</v>
      </c>
      <c r="D1893" s="79">
        <v>44700</v>
      </c>
      <c r="E1893" s="79">
        <v>158</v>
      </c>
      <c r="F1893" s="79">
        <v>1261</v>
      </c>
      <c r="G1893" s="79">
        <v>193700</v>
      </c>
      <c r="H1893" s="79" t="s">
        <v>268</v>
      </c>
      <c r="I1893" s="79" t="s">
        <v>83</v>
      </c>
      <c r="J1893" s="79">
        <v>0</v>
      </c>
      <c r="K1893" s="79">
        <v>1</v>
      </c>
      <c r="L1893" s="79">
        <v>0</v>
      </c>
      <c r="M1893" s="34"/>
      <c r="N1893" s="35">
        <f t="shared" si="145"/>
        <v>121.97534252493652</v>
      </c>
      <c r="O1893" s="35">
        <f t="shared" si="146"/>
        <v>32457.041102992382</v>
      </c>
      <c r="P1893" s="35">
        <f t="shared" si="149"/>
        <v>75.894910009915606</v>
      </c>
      <c r="Q1893" s="35">
        <f t="shared" si="147"/>
        <v>26927.389201189872</v>
      </c>
    </row>
    <row r="1894" spans="1:17" x14ac:dyDescent="0.25">
      <c r="A1894" s="112" t="s">
        <v>1086</v>
      </c>
      <c r="B1894" s="79">
        <v>15000</v>
      </c>
      <c r="C1894" s="86">
        <f t="shared" si="148"/>
        <v>47230.102040816324</v>
      </c>
      <c r="D1894" s="79">
        <v>52300</v>
      </c>
      <c r="E1894" s="79">
        <v>57</v>
      </c>
      <c r="F1894" s="79">
        <v>531</v>
      </c>
      <c r="G1894" s="79">
        <v>194000</v>
      </c>
      <c r="H1894" s="79" t="s">
        <v>268</v>
      </c>
      <c r="I1894" s="79" t="s">
        <v>83</v>
      </c>
      <c r="J1894" s="79">
        <v>0</v>
      </c>
      <c r="K1894" s="79">
        <v>1</v>
      </c>
      <c r="L1894" s="79">
        <v>0</v>
      </c>
      <c r="M1894" s="34"/>
      <c r="N1894" s="35">
        <f t="shared" si="145"/>
        <v>159.09827285861286</v>
      </c>
      <c r="O1894" s="35">
        <f t="shared" si="146"/>
        <v>36911.79274303354</v>
      </c>
      <c r="P1894" s="35">
        <f t="shared" si="149"/>
        <v>98.993360882498607</v>
      </c>
      <c r="Q1894" s="35">
        <f t="shared" si="147"/>
        <v>29699.203305899831</v>
      </c>
    </row>
    <row r="1895" spans="1:17" x14ac:dyDescent="0.25">
      <c r="A1895" s="112" t="s">
        <v>2072</v>
      </c>
      <c r="B1895" s="79">
        <v>4500</v>
      </c>
      <c r="C1895" s="86">
        <f t="shared" si="148"/>
        <v>22750</v>
      </c>
      <c r="D1895" s="79">
        <v>29500</v>
      </c>
      <c r="E1895" s="79">
        <v>135</v>
      </c>
      <c r="F1895" s="79">
        <v>455</v>
      </c>
      <c r="G1895" s="79">
        <v>199300</v>
      </c>
      <c r="H1895" s="79" t="s">
        <v>1027</v>
      </c>
      <c r="I1895" s="79" t="s">
        <v>85</v>
      </c>
      <c r="J1895" s="79">
        <v>0</v>
      </c>
      <c r="K1895" s="79">
        <v>1</v>
      </c>
      <c r="L1895" s="79">
        <v>0</v>
      </c>
      <c r="M1895" s="34"/>
      <c r="N1895" s="35">
        <f t="shared" si="145"/>
        <v>47.729481857583856</v>
      </c>
      <c r="O1895" s="35">
        <f t="shared" si="146"/>
        <v>23547.537822910061</v>
      </c>
      <c r="P1895" s="35">
        <f t="shared" si="149"/>
        <v>29.698008264749586</v>
      </c>
      <c r="Q1895" s="35">
        <f t="shared" si="147"/>
        <v>21383.760991769952</v>
      </c>
    </row>
    <row r="1896" spans="1:17" x14ac:dyDescent="0.25">
      <c r="A1896" s="112" t="s">
        <v>2073</v>
      </c>
      <c r="B1896" s="79">
        <v>4560.5</v>
      </c>
      <c r="C1896" s="86">
        <f t="shared" si="148"/>
        <v>23674.601971190295</v>
      </c>
      <c r="D1896" s="79">
        <v>30200</v>
      </c>
      <c r="E1896" s="79">
        <v>285</v>
      </c>
      <c r="F1896" s="79">
        <v>1034</v>
      </c>
      <c r="G1896" s="79">
        <v>199400</v>
      </c>
      <c r="H1896" s="79" t="s">
        <v>1027</v>
      </c>
      <c r="I1896" s="79" t="s">
        <v>85</v>
      </c>
      <c r="J1896" s="79">
        <v>0</v>
      </c>
      <c r="K1896" s="79">
        <v>1</v>
      </c>
      <c r="L1896" s="79">
        <v>0</v>
      </c>
      <c r="M1896" s="34"/>
      <c r="N1896" s="35">
        <f t="shared" si="145"/>
        <v>48.371178224780259</v>
      </c>
      <c r="O1896" s="35">
        <f t="shared" si="146"/>
        <v>23624.541386973629</v>
      </c>
      <c r="P1896" s="35">
        <f t="shared" si="149"/>
        <v>30.09728148697566</v>
      </c>
      <c r="Q1896" s="35">
        <f t="shared" si="147"/>
        <v>21431.673778437078</v>
      </c>
    </row>
    <row r="1897" spans="1:17" x14ac:dyDescent="0.25">
      <c r="A1897" s="112" t="s">
        <v>2074</v>
      </c>
      <c r="B1897" s="79">
        <v>5155</v>
      </c>
      <c r="C1897" s="86">
        <f t="shared" si="148"/>
        <v>19795.744680851065</v>
      </c>
      <c r="D1897" s="79">
        <v>28800</v>
      </c>
      <c r="E1897" s="79">
        <v>529</v>
      </c>
      <c r="F1897" s="79">
        <v>1163</v>
      </c>
      <c r="G1897" s="79">
        <v>199600</v>
      </c>
      <c r="H1897" s="79" t="s">
        <v>1027</v>
      </c>
      <c r="I1897" s="79" t="s">
        <v>85</v>
      </c>
      <c r="J1897" s="79">
        <v>0</v>
      </c>
      <c r="K1897" s="79">
        <v>1</v>
      </c>
      <c r="L1897" s="79">
        <v>0</v>
      </c>
      <c r="M1897" s="34"/>
      <c r="N1897" s="35">
        <f t="shared" si="145"/>
        <v>54.67677310574328</v>
      </c>
      <c r="O1897" s="35">
        <f t="shared" si="146"/>
        <v>24381.212772689192</v>
      </c>
      <c r="P1897" s="35">
        <f t="shared" si="149"/>
        <v>34.020718356618687</v>
      </c>
      <c r="Q1897" s="35">
        <f t="shared" si="147"/>
        <v>21902.486202794244</v>
      </c>
    </row>
    <row r="1898" spans="1:17" x14ac:dyDescent="0.25">
      <c r="A1898" s="112" t="s">
        <v>2075</v>
      </c>
      <c r="B1898" s="79">
        <v>5500</v>
      </c>
      <c r="C1898" s="86">
        <f t="shared" si="148"/>
        <v>31102.985074626864</v>
      </c>
      <c r="D1898" s="79">
        <v>36400</v>
      </c>
      <c r="E1898" s="79">
        <v>234</v>
      </c>
      <c r="F1898" s="79">
        <v>1374</v>
      </c>
      <c r="G1898" s="79">
        <v>201200</v>
      </c>
      <c r="H1898" s="79" t="s">
        <v>1027</v>
      </c>
      <c r="I1898" s="79" t="s">
        <v>85</v>
      </c>
      <c r="J1898" s="79">
        <v>0</v>
      </c>
      <c r="K1898" s="79">
        <v>1</v>
      </c>
      <c r="L1898" s="79">
        <v>0</v>
      </c>
      <c r="M1898" s="34"/>
      <c r="N1898" s="35">
        <f t="shared" si="145"/>
        <v>58.336033381491376</v>
      </c>
      <c r="O1898" s="35">
        <f t="shared" si="146"/>
        <v>24820.324005778966</v>
      </c>
      <c r="P1898" s="35">
        <f t="shared" si="149"/>
        <v>36.297565656916156</v>
      </c>
      <c r="Q1898" s="35">
        <f t="shared" si="147"/>
        <v>22175.70787882994</v>
      </c>
    </row>
    <row r="1899" spans="1:17" x14ac:dyDescent="0.25">
      <c r="A1899" s="112" t="s">
        <v>2076</v>
      </c>
      <c r="B1899" s="79">
        <v>8133.5</v>
      </c>
      <c r="C1899" s="86">
        <f t="shared" si="148"/>
        <v>36217.391304347824</v>
      </c>
      <c r="D1899" s="79">
        <v>42000</v>
      </c>
      <c r="E1899" s="79">
        <v>570</v>
      </c>
      <c r="F1899" s="79">
        <v>3570</v>
      </c>
      <c r="G1899" s="79">
        <v>201500</v>
      </c>
      <c r="H1899" s="79" t="s">
        <v>1027</v>
      </c>
      <c r="I1899" s="79" t="s">
        <v>83</v>
      </c>
      <c r="J1899" s="79">
        <v>0</v>
      </c>
      <c r="K1899" s="79">
        <v>1</v>
      </c>
      <c r="L1899" s="79">
        <v>0</v>
      </c>
      <c r="M1899" s="34"/>
      <c r="N1899" s="35">
        <f t="shared" si="145"/>
        <v>86.268386819701846</v>
      </c>
      <c r="O1899" s="35">
        <f t="shared" si="146"/>
        <v>28172.206418364221</v>
      </c>
      <c r="P1899" s="35">
        <f t="shared" si="149"/>
        <v>53.677500049186833</v>
      </c>
      <c r="Q1899" s="35">
        <f t="shared" si="147"/>
        <v>24261.30000590242</v>
      </c>
    </row>
    <row r="1900" spans="1:17" x14ac:dyDescent="0.25">
      <c r="A1900" s="112" t="s">
        <v>2077</v>
      </c>
      <c r="B1900" s="79">
        <v>10750</v>
      </c>
      <c r="C1900" s="86">
        <f t="shared" si="148"/>
        <v>32933.853633572158</v>
      </c>
      <c r="D1900" s="79">
        <v>38500</v>
      </c>
      <c r="E1900" s="79">
        <v>565</v>
      </c>
      <c r="F1900" s="79">
        <v>3343</v>
      </c>
      <c r="G1900" s="79">
        <v>202100</v>
      </c>
      <c r="H1900" s="79" t="s">
        <v>1027</v>
      </c>
      <c r="I1900" s="79" t="s">
        <v>83</v>
      </c>
      <c r="J1900" s="79">
        <v>0</v>
      </c>
      <c r="K1900" s="79">
        <v>1</v>
      </c>
      <c r="L1900" s="79">
        <v>0</v>
      </c>
      <c r="M1900" s="34"/>
      <c r="N1900" s="35">
        <f t="shared" si="145"/>
        <v>114.02042888200589</v>
      </c>
      <c r="O1900" s="35">
        <f t="shared" si="146"/>
        <v>31502.451465840706</v>
      </c>
      <c r="P1900" s="35">
        <f t="shared" si="149"/>
        <v>70.945241965790672</v>
      </c>
      <c r="Q1900" s="35">
        <f t="shared" si="147"/>
        <v>26333.429035894878</v>
      </c>
    </row>
    <row r="1901" spans="1:17" x14ac:dyDescent="0.25">
      <c r="A1901" s="112" t="s">
        <v>3331</v>
      </c>
      <c r="B1901" s="79">
        <v>15175.5</v>
      </c>
      <c r="C1901" s="86">
        <f t="shared" si="148"/>
        <v>38661.336515513125</v>
      </c>
      <c r="D1901" s="79">
        <v>43900</v>
      </c>
      <c r="E1901" s="79">
        <v>50</v>
      </c>
      <c r="F1901" s="79">
        <v>369</v>
      </c>
      <c r="G1901" s="79">
        <v>202300</v>
      </c>
      <c r="H1901" s="79" t="s">
        <v>268</v>
      </c>
      <c r="I1901" s="79" t="s">
        <v>83</v>
      </c>
      <c r="J1901" s="79">
        <v>0</v>
      </c>
      <c r="K1901" s="79">
        <v>1</v>
      </c>
      <c r="L1901" s="79">
        <v>0</v>
      </c>
      <c r="M1901" s="34"/>
      <c r="N1901" s="35">
        <f t="shared" si="145"/>
        <v>160.95972265105863</v>
      </c>
      <c r="O1901" s="35">
        <f t="shared" si="146"/>
        <v>37135.166718127031</v>
      </c>
      <c r="P1901" s="35">
        <f t="shared" si="149"/>
        <v>100.15158320482384</v>
      </c>
      <c r="Q1901" s="35">
        <f t="shared" si="147"/>
        <v>29838.189984578858</v>
      </c>
    </row>
    <row r="1902" spans="1:17" x14ac:dyDescent="0.25">
      <c r="A1902" s="112" t="s">
        <v>2078</v>
      </c>
      <c r="B1902" s="79">
        <v>9210</v>
      </c>
      <c r="C1902" s="86">
        <f t="shared" si="148"/>
        <v>33934.850513163765</v>
      </c>
      <c r="D1902" s="79">
        <v>39200</v>
      </c>
      <c r="E1902" s="79">
        <v>602</v>
      </c>
      <c r="F1902" s="79">
        <v>3880</v>
      </c>
      <c r="G1902" s="79">
        <v>202400</v>
      </c>
      <c r="H1902" s="79" t="s">
        <v>1027</v>
      </c>
      <c r="I1902" s="79" t="s">
        <v>83</v>
      </c>
      <c r="J1902" s="79">
        <v>0</v>
      </c>
      <c r="K1902" s="79">
        <v>1</v>
      </c>
      <c r="L1902" s="79">
        <v>0</v>
      </c>
      <c r="M1902" s="34"/>
      <c r="N1902" s="35">
        <f t="shared" si="145"/>
        <v>97.686339535188296</v>
      </c>
      <c r="O1902" s="35">
        <f t="shared" si="146"/>
        <v>29542.360744222598</v>
      </c>
      <c r="P1902" s="35">
        <f t="shared" si="149"/>
        <v>60.781923581854151</v>
      </c>
      <c r="Q1902" s="35">
        <f t="shared" si="147"/>
        <v>25113.830829822498</v>
      </c>
    </row>
    <row r="1903" spans="1:17" x14ac:dyDescent="0.25">
      <c r="A1903" s="112" t="s">
        <v>1943</v>
      </c>
      <c r="B1903" s="79">
        <v>5500</v>
      </c>
      <c r="C1903" s="86">
        <f t="shared" si="148"/>
        <v>27068.936170212764</v>
      </c>
      <c r="D1903" s="79">
        <v>32400</v>
      </c>
      <c r="E1903" s="79">
        <v>116</v>
      </c>
      <c r="F1903" s="79">
        <v>589</v>
      </c>
      <c r="G1903" s="79">
        <v>215000</v>
      </c>
      <c r="H1903" s="79" t="s">
        <v>268</v>
      </c>
      <c r="I1903" s="79" t="s">
        <v>83</v>
      </c>
      <c r="J1903" s="79">
        <v>0</v>
      </c>
      <c r="K1903" s="79">
        <v>1</v>
      </c>
      <c r="L1903" s="79">
        <v>0</v>
      </c>
      <c r="M1903" s="34"/>
      <c r="N1903" s="35">
        <f t="shared" si="145"/>
        <v>58.336033381491376</v>
      </c>
      <c r="O1903" s="35">
        <f t="shared" si="146"/>
        <v>24820.324005778966</v>
      </c>
      <c r="P1903" s="35">
        <f t="shared" si="149"/>
        <v>36.297565656916156</v>
      </c>
      <c r="Q1903" s="35">
        <f t="shared" si="147"/>
        <v>22175.70787882994</v>
      </c>
    </row>
    <row r="1904" spans="1:17" x14ac:dyDescent="0.25">
      <c r="A1904" s="112" t="s">
        <v>1944</v>
      </c>
      <c r="B1904" s="79">
        <v>19023.5</v>
      </c>
      <c r="C1904" s="86">
        <f t="shared" si="148"/>
        <v>30259.909909909911</v>
      </c>
      <c r="D1904" s="79">
        <v>34100</v>
      </c>
      <c r="E1904" s="79">
        <v>25</v>
      </c>
      <c r="F1904" s="79">
        <v>197</v>
      </c>
      <c r="G1904" s="79">
        <v>220100</v>
      </c>
      <c r="H1904" s="79" t="s">
        <v>268</v>
      </c>
      <c r="I1904" s="79" t="s">
        <v>83</v>
      </c>
      <c r="J1904" s="79">
        <v>0</v>
      </c>
      <c r="K1904" s="79">
        <v>1</v>
      </c>
      <c r="L1904" s="79">
        <v>0</v>
      </c>
      <c r="M1904" s="34"/>
      <c r="N1904" s="35">
        <f t="shared" si="145"/>
        <v>201.77373291505475</v>
      </c>
      <c r="O1904" s="35">
        <f t="shared" si="146"/>
        <v>42032.847949806572</v>
      </c>
      <c r="P1904" s="35">
        <f t="shared" si="149"/>
        <v>125.54668004988082</v>
      </c>
      <c r="Q1904" s="35">
        <f t="shared" si="147"/>
        <v>32885.601605985699</v>
      </c>
    </row>
    <row r="1905" spans="1:17" x14ac:dyDescent="0.25">
      <c r="A1905" s="112" t="s">
        <v>1945</v>
      </c>
      <c r="B1905" s="79">
        <v>18500</v>
      </c>
      <c r="C1905" s="86">
        <f t="shared" si="148"/>
        <v>41522.194881889765</v>
      </c>
      <c r="D1905" s="79">
        <v>46900</v>
      </c>
      <c r="E1905" s="79">
        <v>233</v>
      </c>
      <c r="F1905" s="79">
        <v>1799</v>
      </c>
      <c r="G1905" s="79">
        <v>221100</v>
      </c>
      <c r="H1905" s="79" t="s">
        <v>268</v>
      </c>
      <c r="I1905" s="79" t="s">
        <v>83</v>
      </c>
      <c r="J1905" s="79">
        <v>0</v>
      </c>
      <c r="K1905" s="79">
        <v>1</v>
      </c>
      <c r="L1905" s="79">
        <v>0</v>
      </c>
      <c r="M1905" s="34"/>
      <c r="N1905" s="35">
        <f t="shared" si="145"/>
        <v>196.22120319228918</v>
      </c>
      <c r="O1905" s="35">
        <f t="shared" si="146"/>
        <v>41366.544383074703</v>
      </c>
      <c r="P1905" s="35">
        <f t="shared" si="149"/>
        <v>122.09181175508162</v>
      </c>
      <c r="Q1905" s="35">
        <f t="shared" si="147"/>
        <v>32471.017410609795</v>
      </c>
    </row>
    <row r="1906" spans="1:17" x14ac:dyDescent="0.25">
      <c r="A1906" s="112" t="s">
        <v>1946</v>
      </c>
      <c r="B1906" s="79">
        <v>18175</v>
      </c>
      <c r="C1906" s="86">
        <f t="shared" si="148"/>
        <v>58595.333869670154</v>
      </c>
      <c r="D1906" s="79">
        <v>61000</v>
      </c>
      <c r="E1906" s="79">
        <v>49</v>
      </c>
      <c r="F1906" s="79">
        <v>1194</v>
      </c>
      <c r="G1906" s="79">
        <v>222600</v>
      </c>
      <c r="H1906" s="79" t="s">
        <v>268</v>
      </c>
      <c r="I1906" s="79" t="s">
        <v>83</v>
      </c>
      <c r="J1906" s="79">
        <v>0</v>
      </c>
      <c r="K1906" s="79">
        <v>1</v>
      </c>
      <c r="L1906" s="79">
        <v>0</v>
      </c>
      <c r="M1906" s="34"/>
      <c r="N1906" s="35">
        <f t="shared" si="145"/>
        <v>192.77407394701925</v>
      </c>
      <c r="O1906" s="35">
        <f t="shared" si="146"/>
        <v>40952.888873642311</v>
      </c>
      <c r="P1906" s="35">
        <f t="shared" si="149"/>
        <v>119.94695560262748</v>
      </c>
      <c r="Q1906" s="35">
        <f t="shared" si="147"/>
        <v>32213.634672315296</v>
      </c>
    </row>
    <row r="1907" spans="1:17" x14ac:dyDescent="0.25">
      <c r="A1907" s="112" t="s">
        <v>2079</v>
      </c>
      <c r="B1907" s="79">
        <v>15000</v>
      </c>
      <c r="C1907" s="86">
        <f t="shared" si="148"/>
        <v>35384.615384615383</v>
      </c>
      <c r="D1907" s="79">
        <v>40300</v>
      </c>
      <c r="E1907" s="79">
        <v>639</v>
      </c>
      <c r="F1907" s="79">
        <v>4600</v>
      </c>
      <c r="G1907" s="79">
        <v>225900</v>
      </c>
      <c r="H1907" s="79" t="s">
        <v>1027</v>
      </c>
      <c r="I1907" s="79" t="s">
        <v>83</v>
      </c>
      <c r="J1907" s="79">
        <v>0</v>
      </c>
      <c r="K1907" s="79">
        <v>1</v>
      </c>
      <c r="L1907" s="79">
        <v>0</v>
      </c>
      <c r="M1907" s="34"/>
      <c r="N1907" s="35">
        <f t="shared" si="145"/>
        <v>159.09827285861286</v>
      </c>
      <c r="O1907" s="35">
        <f t="shared" si="146"/>
        <v>36911.79274303354</v>
      </c>
      <c r="P1907" s="35">
        <f t="shared" si="149"/>
        <v>98.993360882498607</v>
      </c>
      <c r="Q1907" s="35">
        <f t="shared" si="147"/>
        <v>29699.203305899831</v>
      </c>
    </row>
    <row r="1908" spans="1:17" x14ac:dyDescent="0.25">
      <c r="A1908" s="112" t="s">
        <v>2080</v>
      </c>
      <c r="B1908" s="79">
        <v>4750</v>
      </c>
      <c r="C1908" s="86">
        <f t="shared" si="148"/>
        <v>23993.103448275862</v>
      </c>
      <c r="D1908" s="79">
        <v>29400</v>
      </c>
      <c r="E1908" s="79">
        <v>96</v>
      </c>
      <c r="F1908" s="79">
        <v>426</v>
      </c>
      <c r="G1908" s="79">
        <v>226300</v>
      </c>
      <c r="H1908" s="79" t="s">
        <v>1027</v>
      </c>
      <c r="I1908" s="79" t="s">
        <v>85</v>
      </c>
      <c r="J1908" s="79">
        <v>0</v>
      </c>
      <c r="K1908" s="79">
        <v>1</v>
      </c>
      <c r="L1908" s="79">
        <v>0</v>
      </c>
      <c r="M1908" s="34"/>
      <c r="N1908" s="35">
        <f t="shared" si="145"/>
        <v>50.381119738560741</v>
      </c>
      <c r="O1908" s="35">
        <f t="shared" si="146"/>
        <v>23865.734368627287</v>
      </c>
      <c r="P1908" s="35">
        <f t="shared" si="149"/>
        <v>31.347897612791225</v>
      </c>
      <c r="Q1908" s="35">
        <f t="shared" si="147"/>
        <v>21581.747713534947</v>
      </c>
    </row>
    <row r="1909" spans="1:17" x14ac:dyDescent="0.25">
      <c r="A1909" s="112" t="s">
        <v>2081</v>
      </c>
      <c r="B1909" s="79">
        <v>4378</v>
      </c>
      <c r="C1909" s="86">
        <f t="shared" si="148"/>
        <v>27046.994535519127</v>
      </c>
      <c r="D1909" s="79">
        <v>32200</v>
      </c>
      <c r="E1909" s="79">
        <v>615</v>
      </c>
      <c r="F1909" s="79">
        <v>3228</v>
      </c>
      <c r="G1909" s="79">
        <v>226700</v>
      </c>
      <c r="H1909" s="79" t="s">
        <v>1027</v>
      </c>
      <c r="I1909" s="79" t="s">
        <v>85</v>
      </c>
      <c r="J1909" s="79">
        <v>0</v>
      </c>
      <c r="K1909" s="79">
        <v>1</v>
      </c>
      <c r="L1909" s="79">
        <v>0</v>
      </c>
      <c r="M1909" s="34"/>
      <c r="N1909" s="35">
        <f t="shared" si="145"/>
        <v>46.435482571667137</v>
      </c>
      <c r="O1909" s="35">
        <f t="shared" si="146"/>
        <v>23392.257908600055</v>
      </c>
      <c r="P1909" s="35">
        <f t="shared" si="149"/>
        <v>28.892862262905265</v>
      </c>
      <c r="Q1909" s="35">
        <f t="shared" si="147"/>
        <v>21287.143471548632</v>
      </c>
    </row>
    <row r="1910" spans="1:17" x14ac:dyDescent="0.25">
      <c r="A1910" s="112" t="s">
        <v>2082</v>
      </c>
      <c r="B1910" s="79">
        <v>5500</v>
      </c>
      <c r="C1910" s="86">
        <f t="shared" si="148"/>
        <v>24376.668635558181</v>
      </c>
      <c r="D1910" s="79">
        <v>31100</v>
      </c>
      <c r="E1910" s="79">
        <v>366</v>
      </c>
      <c r="F1910" s="79">
        <v>1327</v>
      </c>
      <c r="G1910" s="79">
        <v>227400</v>
      </c>
      <c r="H1910" s="79" t="s">
        <v>1027</v>
      </c>
      <c r="I1910" s="79" t="s">
        <v>83</v>
      </c>
      <c r="J1910" s="79">
        <v>0</v>
      </c>
      <c r="K1910" s="79">
        <v>1</v>
      </c>
      <c r="L1910" s="79">
        <v>0</v>
      </c>
      <c r="M1910" s="34"/>
      <c r="N1910" s="35">
        <f t="shared" si="145"/>
        <v>58.336033381491376</v>
      </c>
      <c r="O1910" s="35">
        <f t="shared" si="146"/>
        <v>24820.324005778966</v>
      </c>
      <c r="P1910" s="35">
        <f t="shared" si="149"/>
        <v>36.297565656916156</v>
      </c>
      <c r="Q1910" s="35">
        <f t="shared" si="147"/>
        <v>22175.70787882994</v>
      </c>
    </row>
    <row r="1911" spans="1:17" x14ac:dyDescent="0.25">
      <c r="A1911" s="112" t="s">
        <v>1947</v>
      </c>
      <c r="B1911" s="79">
        <v>15500</v>
      </c>
      <c r="C1911" s="86">
        <f t="shared" si="148"/>
        <v>24183.870967741936</v>
      </c>
      <c r="D1911" s="79">
        <v>30600</v>
      </c>
      <c r="E1911" s="79">
        <v>65</v>
      </c>
      <c r="F1911" s="79">
        <v>245</v>
      </c>
      <c r="G1911" s="79">
        <v>228400</v>
      </c>
      <c r="H1911" s="79" t="s">
        <v>268</v>
      </c>
      <c r="I1911" s="79" t="s">
        <v>83</v>
      </c>
      <c r="J1911" s="79">
        <v>0</v>
      </c>
      <c r="K1911" s="79">
        <v>1</v>
      </c>
      <c r="L1911" s="79">
        <v>0</v>
      </c>
      <c r="M1911" s="34"/>
      <c r="N1911" s="35">
        <f t="shared" si="145"/>
        <v>164.40154862056661</v>
      </c>
      <c r="O1911" s="35">
        <f t="shared" si="146"/>
        <v>37548.185834467993</v>
      </c>
      <c r="P1911" s="35">
        <f t="shared" si="149"/>
        <v>102.2931395785819</v>
      </c>
      <c r="Q1911" s="35">
        <f t="shared" si="147"/>
        <v>30095.176749429829</v>
      </c>
    </row>
    <row r="1912" spans="1:17" x14ac:dyDescent="0.25">
      <c r="A1912" s="112" t="s">
        <v>2083</v>
      </c>
      <c r="B1912" s="79">
        <v>4222</v>
      </c>
      <c r="C1912" s="86">
        <f t="shared" si="148"/>
        <v>25634.892541087233</v>
      </c>
      <c r="D1912" s="79">
        <v>32600</v>
      </c>
      <c r="E1912" s="79">
        <v>169</v>
      </c>
      <c r="F1912" s="79">
        <v>622</v>
      </c>
      <c r="G1912" s="79">
        <v>229400</v>
      </c>
      <c r="H1912" s="79" t="s">
        <v>1027</v>
      </c>
      <c r="I1912" s="79" t="s">
        <v>85</v>
      </c>
      <c r="J1912" s="79">
        <v>0</v>
      </c>
      <c r="K1912" s="79">
        <v>1</v>
      </c>
      <c r="L1912" s="79">
        <v>0</v>
      </c>
      <c r="M1912" s="34"/>
      <c r="N1912" s="35">
        <f t="shared" si="145"/>
        <v>44.780860533937563</v>
      </c>
      <c r="O1912" s="35">
        <f t="shared" si="146"/>
        <v>23193.703264072508</v>
      </c>
      <c r="P1912" s="35">
        <f t="shared" si="149"/>
        <v>27.863331309727275</v>
      </c>
      <c r="Q1912" s="35">
        <f t="shared" si="147"/>
        <v>21163.599757167274</v>
      </c>
    </row>
    <row r="1913" spans="1:17" x14ac:dyDescent="0.25">
      <c r="A1913" s="112" t="s">
        <v>2084</v>
      </c>
      <c r="B1913" s="79">
        <v>5250</v>
      </c>
      <c r="C1913" s="86">
        <f t="shared" si="148"/>
        <v>23243.642611683848</v>
      </c>
      <c r="D1913" s="79">
        <v>28600</v>
      </c>
      <c r="E1913" s="79">
        <v>109</v>
      </c>
      <c r="F1913" s="79">
        <v>473</v>
      </c>
      <c r="G1913" s="79">
        <v>229900</v>
      </c>
      <c r="H1913" s="79" t="s">
        <v>1027</v>
      </c>
      <c r="I1913" s="79" t="s">
        <v>85</v>
      </c>
      <c r="J1913" s="79">
        <v>0</v>
      </c>
      <c r="K1913" s="79">
        <v>1</v>
      </c>
      <c r="L1913" s="79">
        <v>0</v>
      </c>
      <c r="M1913" s="34"/>
      <c r="N1913" s="35">
        <f t="shared" si="145"/>
        <v>55.684395500514498</v>
      </c>
      <c r="O1913" s="35">
        <f t="shared" si="146"/>
        <v>24502.12746006174</v>
      </c>
      <c r="P1913" s="35">
        <f t="shared" si="149"/>
        <v>34.647676308874509</v>
      </c>
      <c r="Q1913" s="35">
        <f t="shared" si="147"/>
        <v>21977.721157064942</v>
      </c>
    </row>
    <row r="1914" spans="1:17" x14ac:dyDescent="0.25">
      <c r="A1914" s="112" t="s">
        <v>1948</v>
      </c>
      <c r="B1914" s="79">
        <v>19500</v>
      </c>
      <c r="C1914" s="86">
        <f t="shared" si="148"/>
        <v>33349.24528301887</v>
      </c>
      <c r="D1914" s="79">
        <v>36900</v>
      </c>
      <c r="E1914" s="79">
        <v>51</v>
      </c>
      <c r="F1914" s="79">
        <v>479</v>
      </c>
      <c r="G1914" s="79">
        <v>230800</v>
      </c>
      <c r="H1914" s="79" t="s">
        <v>268</v>
      </c>
      <c r="I1914" s="79" t="s">
        <v>83</v>
      </c>
      <c r="J1914" s="79">
        <v>0</v>
      </c>
      <c r="K1914" s="79">
        <v>1</v>
      </c>
      <c r="L1914" s="79">
        <v>0</v>
      </c>
      <c r="M1914" s="34"/>
      <c r="N1914" s="35">
        <f t="shared" si="145"/>
        <v>206.82775471619669</v>
      </c>
      <c r="O1914" s="35">
        <f t="shared" si="146"/>
        <v>42639.330565943601</v>
      </c>
      <c r="P1914" s="35">
        <f t="shared" si="149"/>
        <v>128.6913691472482</v>
      </c>
      <c r="Q1914" s="35">
        <f t="shared" si="147"/>
        <v>33262.96429766978</v>
      </c>
    </row>
    <row r="1915" spans="1:17" x14ac:dyDescent="0.25">
      <c r="A1915" s="112" t="s">
        <v>2085</v>
      </c>
      <c r="B1915" s="79">
        <v>12087</v>
      </c>
      <c r="C1915" s="86">
        <f t="shared" si="148"/>
        <v>36309.207365892711</v>
      </c>
      <c r="D1915" s="79">
        <v>40600</v>
      </c>
      <c r="E1915" s="79">
        <v>264</v>
      </c>
      <c r="F1915" s="79">
        <v>2234</v>
      </c>
      <c r="G1915" s="79">
        <v>231400</v>
      </c>
      <c r="H1915" s="79" t="s">
        <v>1027</v>
      </c>
      <c r="I1915" s="79" t="s">
        <v>83</v>
      </c>
      <c r="J1915" s="79">
        <v>0</v>
      </c>
      <c r="K1915" s="79">
        <v>1</v>
      </c>
      <c r="L1915" s="79">
        <v>0</v>
      </c>
      <c r="M1915" s="34"/>
      <c r="N1915" s="35">
        <f t="shared" si="145"/>
        <v>128.20138826947024</v>
      </c>
      <c r="O1915" s="35">
        <f t="shared" si="146"/>
        <v>33204.166592336427</v>
      </c>
      <c r="P1915" s="35">
        <f t="shared" si="149"/>
        <v>79.768850199117381</v>
      </c>
      <c r="Q1915" s="35">
        <f t="shared" si="147"/>
        <v>27392.262023894087</v>
      </c>
    </row>
    <row r="1916" spans="1:17" x14ac:dyDescent="0.25">
      <c r="A1916" s="112" t="s">
        <v>2086</v>
      </c>
      <c r="B1916" s="79">
        <v>3882</v>
      </c>
      <c r="C1916" s="86">
        <f t="shared" si="148"/>
        <v>27659.360465116279</v>
      </c>
      <c r="D1916" s="79">
        <v>34300</v>
      </c>
      <c r="E1916" s="79">
        <v>333</v>
      </c>
      <c r="F1916" s="79">
        <v>1387</v>
      </c>
      <c r="G1916" s="79">
        <v>231500</v>
      </c>
      <c r="H1916" s="79" t="s">
        <v>1027</v>
      </c>
      <c r="I1916" s="79" t="s">
        <v>83</v>
      </c>
      <c r="J1916" s="79">
        <v>0</v>
      </c>
      <c r="K1916" s="79">
        <v>1</v>
      </c>
      <c r="L1916" s="79">
        <v>0</v>
      </c>
      <c r="M1916" s="34"/>
      <c r="N1916" s="35">
        <f t="shared" si="145"/>
        <v>41.174633015809007</v>
      </c>
      <c r="O1916" s="35">
        <f t="shared" si="146"/>
        <v>22760.955961897082</v>
      </c>
      <c r="P1916" s="35">
        <f t="shared" si="149"/>
        <v>25.619481796390641</v>
      </c>
      <c r="Q1916" s="35">
        <f t="shared" si="147"/>
        <v>20894.337815566876</v>
      </c>
    </row>
    <row r="1917" spans="1:17" x14ac:dyDescent="0.25">
      <c r="A1917" s="112" t="s">
        <v>1949</v>
      </c>
      <c r="B1917" s="79">
        <v>13157.5</v>
      </c>
      <c r="C1917" s="86">
        <f t="shared" si="148"/>
        <v>36995.306388526726</v>
      </c>
      <c r="D1917" s="79">
        <v>42100</v>
      </c>
      <c r="E1917" s="79">
        <v>93</v>
      </c>
      <c r="F1917" s="79">
        <v>674</v>
      </c>
      <c r="G1917" s="79">
        <v>231600</v>
      </c>
      <c r="H1917" s="79" t="s">
        <v>268</v>
      </c>
      <c r="I1917" s="79" t="s">
        <v>83</v>
      </c>
      <c r="J1917" s="79">
        <v>0</v>
      </c>
      <c r="K1917" s="79">
        <v>1</v>
      </c>
      <c r="L1917" s="79">
        <v>0</v>
      </c>
      <c r="M1917" s="34"/>
      <c r="N1917" s="35">
        <f t="shared" si="145"/>
        <v>139.55570167581322</v>
      </c>
      <c r="O1917" s="35">
        <f t="shared" si="146"/>
        <v>34566.684201097589</v>
      </c>
      <c r="P1917" s="35">
        <f t="shared" si="149"/>
        <v>86.833676387431709</v>
      </c>
      <c r="Q1917" s="35">
        <f t="shared" si="147"/>
        <v>28240.041166491807</v>
      </c>
    </row>
    <row r="1918" spans="1:17" x14ac:dyDescent="0.25">
      <c r="A1918" s="112" t="s">
        <v>2087</v>
      </c>
      <c r="B1918" s="79">
        <v>11500</v>
      </c>
      <c r="C1918" s="86">
        <f t="shared" si="148"/>
        <v>40412.1136693632</v>
      </c>
      <c r="D1918" s="79">
        <v>47600</v>
      </c>
      <c r="E1918" s="79">
        <v>728</v>
      </c>
      <c r="F1918" s="79">
        <v>4093</v>
      </c>
      <c r="G1918" s="79">
        <v>232900</v>
      </c>
      <c r="H1918" s="79" t="s">
        <v>1027</v>
      </c>
      <c r="I1918" s="79" t="s">
        <v>83</v>
      </c>
      <c r="J1918" s="79">
        <v>0</v>
      </c>
      <c r="K1918" s="79">
        <v>1</v>
      </c>
      <c r="L1918" s="79">
        <v>0</v>
      </c>
      <c r="M1918" s="34"/>
      <c r="N1918" s="35">
        <f t="shared" si="145"/>
        <v>121.97534252493652</v>
      </c>
      <c r="O1918" s="35">
        <f t="shared" si="146"/>
        <v>32457.041102992382</v>
      </c>
      <c r="P1918" s="35">
        <f t="shared" si="149"/>
        <v>75.894910009915606</v>
      </c>
      <c r="Q1918" s="35">
        <f t="shared" si="147"/>
        <v>26927.389201189872</v>
      </c>
    </row>
    <row r="1919" spans="1:17" x14ac:dyDescent="0.25">
      <c r="A1919" s="112" t="s">
        <v>2088</v>
      </c>
      <c r="B1919" s="79">
        <v>16500</v>
      </c>
      <c r="C1919" s="86">
        <f t="shared" si="148"/>
        <v>43266.398042883869</v>
      </c>
      <c r="D1919" s="79">
        <v>47400</v>
      </c>
      <c r="E1919" s="79">
        <v>606</v>
      </c>
      <c r="F1919" s="79">
        <v>6343</v>
      </c>
      <c r="G1919" s="79">
        <v>233000</v>
      </c>
      <c r="H1919" s="79" t="s">
        <v>1027</v>
      </c>
      <c r="I1919" s="79" t="s">
        <v>83</v>
      </c>
      <c r="J1919" s="79">
        <v>0</v>
      </c>
      <c r="K1919" s="79">
        <v>1</v>
      </c>
      <c r="L1919" s="79">
        <v>0</v>
      </c>
      <c r="M1919" s="34"/>
      <c r="N1919" s="35">
        <f t="shared" si="145"/>
        <v>175.00810014447413</v>
      </c>
      <c r="O1919" s="35">
        <f t="shared" si="146"/>
        <v>38820.972017336899</v>
      </c>
      <c r="P1919" s="35">
        <f t="shared" si="149"/>
        <v>108.89269697074847</v>
      </c>
      <c r="Q1919" s="35">
        <f t="shared" si="147"/>
        <v>30887.123636489814</v>
      </c>
    </row>
    <row r="1920" spans="1:17" x14ac:dyDescent="0.25">
      <c r="A1920" s="112" t="s">
        <v>2089</v>
      </c>
      <c r="B1920" s="79">
        <v>8206.5</v>
      </c>
      <c r="C1920" s="86">
        <f t="shared" si="148"/>
        <v>32249.945945945947</v>
      </c>
      <c r="D1920" s="79">
        <v>39200</v>
      </c>
      <c r="E1920" s="79">
        <v>164</v>
      </c>
      <c r="F1920" s="79">
        <v>761</v>
      </c>
      <c r="G1920" s="79">
        <v>235500</v>
      </c>
      <c r="H1920" s="79" t="s">
        <v>1027</v>
      </c>
      <c r="I1920" s="79" t="s">
        <v>85</v>
      </c>
      <c r="J1920" s="79">
        <v>0</v>
      </c>
      <c r="K1920" s="79">
        <v>1</v>
      </c>
      <c r="L1920" s="79">
        <v>0</v>
      </c>
      <c r="M1920" s="34"/>
      <c r="N1920" s="35">
        <f t="shared" si="145"/>
        <v>87.042665080947089</v>
      </c>
      <c r="O1920" s="35">
        <f t="shared" si="146"/>
        <v>28265.119809713651</v>
      </c>
      <c r="P1920" s="35">
        <f t="shared" si="149"/>
        <v>54.159267738814989</v>
      </c>
      <c r="Q1920" s="35">
        <f t="shared" si="147"/>
        <v>24319.112128657798</v>
      </c>
    </row>
    <row r="1921" spans="1:17" x14ac:dyDescent="0.25">
      <c r="A1921" s="112" t="s">
        <v>2090</v>
      </c>
      <c r="B1921" s="79">
        <v>9500</v>
      </c>
      <c r="C1921" s="86">
        <f t="shared" si="148"/>
        <v>34392.252252252256</v>
      </c>
      <c r="D1921" s="79">
        <v>38600</v>
      </c>
      <c r="E1921" s="79">
        <v>121</v>
      </c>
      <c r="F1921" s="79">
        <v>989</v>
      </c>
      <c r="G1921" s="79">
        <v>240300</v>
      </c>
      <c r="H1921" s="79" t="s">
        <v>1027</v>
      </c>
      <c r="I1921" s="79" t="s">
        <v>83</v>
      </c>
      <c r="J1921" s="79">
        <v>0</v>
      </c>
      <c r="K1921" s="79">
        <v>1</v>
      </c>
      <c r="L1921" s="79">
        <v>0</v>
      </c>
      <c r="M1921" s="34"/>
      <c r="N1921" s="35">
        <f t="shared" si="145"/>
        <v>100.76223947712148</v>
      </c>
      <c r="O1921" s="35">
        <f t="shared" si="146"/>
        <v>29911.468737254578</v>
      </c>
      <c r="P1921" s="35">
        <f t="shared" si="149"/>
        <v>62.695795225582451</v>
      </c>
      <c r="Q1921" s="35">
        <f t="shared" si="147"/>
        <v>25343.495427069895</v>
      </c>
    </row>
    <row r="1922" spans="1:17" x14ac:dyDescent="0.25">
      <c r="A1922" s="112" t="s">
        <v>2091</v>
      </c>
      <c r="B1922" s="79">
        <v>3500</v>
      </c>
      <c r="C1922" s="86">
        <f t="shared" si="148"/>
        <v>24341.66225516146</v>
      </c>
      <c r="D1922" s="79">
        <v>29800</v>
      </c>
      <c r="E1922" s="79">
        <v>346</v>
      </c>
      <c r="F1922" s="79">
        <v>1543</v>
      </c>
      <c r="G1922" s="79">
        <v>241300</v>
      </c>
      <c r="H1922" s="79" t="s">
        <v>1027</v>
      </c>
      <c r="I1922" s="79" t="s">
        <v>85</v>
      </c>
      <c r="J1922" s="79">
        <v>0</v>
      </c>
      <c r="K1922" s="79">
        <v>1</v>
      </c>
      <c r="L1922" s="79">
        <v>0</v>
      </c>
      <c r="M1922" s="34"/>
      <c r="N1922" s="35">
        <f t="shared" si="145"/>
        <v>37.122930333676329</v>
      </c>
      <c r="O1922" s="35">
        <f t="shared" si="146"/>
        <v>22274.751640041159</v>
      </c>
      <c r="P1922" s="35">
        <f t="shared" si="149"/>
        <v>23.098450872583008</v>
      </c>
      <c r="Q1922" s="35">
        <f t="shared" si="147"/>
        <v>20591.81410470996</v>
      </c>
    </row>
    <row r="1923" spans="1:17" x14ac:dyDescent="0.25">
      <c r="A1923" s="112" t="s">
        <v>2092</v>
      </c>
      <c r="B1923" s="79">
        <v>4416</v>
      </c>
      <c r="C1923" s="86">
        <f t="shared" si="148"/>
        <v>27233.541147132171</v>
      </c>
      <c r="D1923" s="79">
        <v>31700</v>
      </c>
      <c r="E1923" s="79">
        <v>226</v>
      </c>
      <c r="F1923" s="79">
        <v>1378</v>
      </c>
      <c r="G1923" s="79">
        <v>242600</v>
      </c>
      <c r="H1923" s="79" t="s">
        <v>1027</v>
      </c>
      <c r="I1923" s="79" t="s">
        <v>85</v>
      </c>
      <c r="J1923" s="79">
        <v>0</v>
      </c>
      <c r="K1923" s="79">
        <v>1</v>
      </c>
      <c r="L1923" s="79">
        <v>0</v>
      </c>
      <c r="M1923" s="34"/>
      <c r="N1923" s="35">
        <f t="shared" si="145"/>
        <v>46.838531529575619</v>
      </c>
      <c r="O1923" s="35">
        <f t="shared" si="146"/>
        <v>23440.623783549076</v>
      </c>
      <c r="P1923" s="35">
        <f t="shared" si="149"/>
        <v>29.143645443807593</v>
      </c>
      <c r="Q1923" s="35">
        <f t="shared" si="147"/>
        <v>21317.237453256912</v>
      </c>
    </row>
    <row r="1924" spans="1:17" x14ac:dyDescent="0.25">
      <c r="A1924" s="112" t="s">
        <v>2093</v>
      </c>
      <c r="B1924" s="79">
        <v>13750</v>
      </c>
      <c r="C1924" s="86">
        <f t="shared" si="148"/>
        <v>36151.129444117068</v>
      </c>
      <c r="D1924" s="79">
        <v>40700</v>
      </c>
      <c r="E1924" s="79">
        <v>569</v>
      </c>
      <c r="F1924" s="79">
        <v>4522</v>
      </c>
      <c r="G1924" s="79">
        <v>244100</v>
      </c>
      <c r="H1924" s="79" t="s">
        <v>1027</v>
      </c>
      <c r="I1924" s="79" t="s">
        <v>83</v>
      </c>
      <c r="J1924" s="79">
        <v>0</v>
      </c>
      <c r="K1924" s="79">
        <v>1</v>
      </c>
      <c r="L1924" s="79">
        <v>0</v>
      </c>
      <c r="M1924" s="34"/>
      <c r="N1924" s="35">
        <f t="shared" si="145"/>
        <v>145.84008345372845</v>
      </c>
      <c r="O1924" s="35">
        <f t="shared" si="146"/>
        <v>35320.810014447416</v>
      </c>
      <c r="P1924" s="35">
        <f t="shared" si="149"/>
        <v>90.743914142290393</v>
      </c>
      <c r="Q1924" s="35">
        <f t="shared" si="147"/>
        <v>28709.269697074847</v>
      </c>
    </row>
    <row r="1925" spans="1:17" x14ac:dyDescent="0.25">
      <c r="A1925" s="112" t="s">
        <v>1950</v>
      </c>
      <c r="B1925" s="79">
        <v>12844</v>
      </c>
      <c r="C1925" s="86">
        <f t="shared" si="148"/>
        <v>36045.283018867922</v>
      </c>
      <c r="D1925" s="79">
        <v>40800</v>
      </c>
      <c r="E1925" s="79">
        <v>105</v>
      </c>
      <c r="F1925" s="79">
        <v>796</v>
      </c>
      <c r="G1925" s="79">
        <v>244700</v>
      </c>
      <c r="H1925" s="79" t="s">
        <v>268</v>
      </c>
      <c r="I1925" s="79" t="s">
        <v>83</v>
      </c>
      <c r="J1925" s="79">
        <v>0</v>
      </c>
      <c r="K1925" s="79">
        <v>1</v>
      </c>
      <c r="L1925" s="79">
        <v>0</v>
      </c>
      <c r="M1925" s="34"/>
      <c r="N1925" s="35">
        <f t="shared" si="145"/>
        <v>136.23054777306822</v>
      </c>
      <c r="O1925" s="35">
        <f t="shared" si="146"/>
        <v>34167.66573276819</v>
      </c>
      <c r="P1925" s="35">
        <f t="shared" si="149"/>
        <v>84.764715144987491</v>
      </c>
      <c r="Q1925" s="35">
        <f t="shared" si="147"/>
        <v>27991.765817398496</v>
      </c>
    </row>
    <row r="1926" spans="1:17" x14ac:dyDescent="0.25">
      <c r="A1926" s="112" t="s">
        <v>1951</v>
      </c>
      <c r="B1926" s="79">
        <v>6334</v>
      </c>
      <c r="C1926" s="86">
        <f t="shared" si="148"/>
        <v>35627.087761919225</v>
      </c>
      <c r="D1926" s="79">
        <v>41900</v>
      </c>
      <c r="E1926" s="79">
        <v>493</v>
      </c>
      <c r="F1926" s="79">
        <v>2800</v>
      </c>
      <c r="G1926" s="79">
        <v>245600</v>
      </c>
      <c r="H1926" s="79" t="s">
        <v>268</v>
      </c>
      <c r="I1926" s="79" t="s">
        <v>83</v>
      </c>
      <c r="J1926" s="79">
        <v>0</v>
      </c>
      <c r="K1926" s="79">
        <v>1</v>
      </c>
      <c r="L1926" s="79">
        <v>0</v>
      </c>
      <c r="M1926" s="34"/>
      <c r="N1926" s="35">
        <f t="shared" ref="N1926:N1989" si="150">-PMT($O$3/12,120,B1926)</f>
        <v>67.181897352430255</v>
      </c>
      <c r="O1926" s="35">
        <f t="shared" ref="O1926:O1989" si="151">N1926*12*10+$O$2</f>
        <v>25881.82768229163</v>
      </c>
      <c r="P1926" s="35">
        <f t="shared" si="149"/>
        <v>41.801596521983086</v>
      </c>
      <c r="Q1926" s="35">
        <f t="shared" ref="Q1926:Q1989" si="152">P1926*12*10+$O$2</f>
        <v>22836.19158263797</v>
      </c>
    </row>
    <row r="1927" spans="1:17" x14ac:dyDescent="0.25">
      <c r="A1927" s="112" t="s">
        <v>1952</v>
      </c>
      <c r="B1927" s="79">
        <v>11346.5</v>
      </c>
      <c r="C1927" s="86">
        <f t="shared" ref="C1927:C1990" si="153">D1927*F1927/SUM(E1927:F1927)</f>
        <v>28998</v>
      </c>
      <c r="D1927" s="79">
        <v>35800</v>
      </c>
      <c r="E1927" s="79">
        <v>304</v>
      </c>
      <c r="F1927" s="79">
        <v>1296</v>
      </c>
      <c r="G1927" s="79">
        <v>246100</v>
      </c>
      <c r="H1927" s="79" t="s">
        <v>268</v>
      </c>
      <c r="I1927" s="79" t="s">
        <v>83</v>
      </c>
      <c r="J1927" s="79">
        <v>0</v>
      </c>
      <c r="K1927" s="79">
        <v>1</v>
      </c>
      <c r="L1927" s="79">
        <v>0</v>
      </c>
      <c r="M1927" s="34"/>
      <c r="N1927" s="35">
        <f t="shared" si="150"/>
        <v>120.34723686601671</v>
      </c>
      <c r="O1927" s="35">
        <f t="shared" si="151"/>
        <v>32261.668423922005</v>
      </c>
      <c r="P1927" s="35">
        <f t="shared" ref="P1927:P1990" si="154">-PMT($O$3/12,240,B1927)</f>
        <v>74.88187795021804</v>
      </c>
      <c r="Q1927" s="35">
        <f t="shared" si="152"/>
        <v>26805.825354026165</v>
      </c>
    </row>
    <row r="1928" spans="1:17" x14ac:dyDescent="0.25">
      <c r="A1928" s="112" t="s">
        <v>1953</v>
      </c>
      <c r="B1928" s="79">
        <v>21467</v>
      </c>
      <c r="C1928" s="86">
        <f t="shared" si="153"/>
        <v>40420.833333333336</v>
      </c>
      <c r="D1928" s="79">
        <v>44500</v>
      </c>
      <c r="E1928" s="79">
        <v>77</v>
      </c>
      <c r="F1928" s="79">
        <v>763</v>
      </c>
      <c r="G1928" s="79">
        <v>246400</v>
      </c>
      <c r="H1928" s="79" t="s">
        <v>268</v>
      </c>
      <c r="I1928" s="79" t="s">
        <v>83</v>
      </c>
      <c r="J1928" s="79">
        <v>0</v>
      </c>
      <c r="K1928" s="79">
        <v>1</v>
      </c>
      <c r="L1928" s="79">
        <v>0</v>
      </c>
      <c r="M1928" s="34"/>
      <c r="N1928" s="35">
        <f t="shared" si="150"/>
        <v>227.69084156372278</v>
      </c>
      <c r="O1928" s="35">
        <f t="shared" si="151"/>
        <v>45142.900987646732</v>
      </c>
      <c r="P1928" s="35">
        <f t="shared" si="154"/>
        <v>141.67269853763986</v>
      </c>
      <c r="Q1928" s="35">
        <f t="shared" si="152"/>
        <v>34820.723824516783</v>
      </c>
    </row>
    <row r="1929" spans="1:17" x14ac:dyDescent="0.25">
      <c r="A1929" s="112" t="s">
        <v>2094</v>
      </c>
      <c r="B1929" s="79">
        <v>6000</v>
      </c>
      <c r="C1929" s="86">
        <f t="shared" si="153"/>
        <v>23149.507948523846</v>
      </c>
      <c r="D1929" s="79">
        <v>28500</v>
      </c>
      <c r="E1929" s="79">
        <v>248</v>
      </c>
      <c r="F1929" s="79">
        <v>1073</v>
      </c>
      <c r="G1929" s="79">
        <v>248600</v>
      </c>
      <c r="H1929" s="79" t="s">
        <v>1027</v>
      </c>
      <c r="I1929" s="79" t="s">
        <v>85</v>
      </c>
      <c r="J1929" s="79">
        <v>0</v>
      </c>
      <c r="K1929" s="79">
        <v>1</v>
      </c>
      <c r="L1929" s="79">
        <v>0</v>
      </c>
      <c r="M1929" s="34"/>
      <c r="N1929" s="35">
        <f t="shared" si="150"/>
        <v>63.639309143445139</v>
      </c>
      <c r="O1929" s="35">
        <f t="shared" si="151"/>
        <v>25456.717097213419</v>
      </c>
      <c r="P1929" s="35">
        <f t="shared" si="154"/>
        <v>39.59734435299945</v>
      </c>
      <c r="Q1929" s="35">
        <f t="shared" si="152"/>
        <v>22571.681322359935</v>
      </c>
    </row>
    <row r="1930" spans="1:17" x14ac:dyDescent="0.25">
      <c r="A1930" s="112" t="s">
        <v>2095</v>
      </c>
      <c r="B1930" s="79">
        <v>8750</v>
      </c>
      <c r="C1930" s="86">
        <f t="shared" si="153"/>
        <v>31487.074195053665</v>
      </c>
      <c r="D1930" s="79">
        <v>36200</v>
      </c>
      <c r="E1930" s="79">
        <v>279</v>
      </c>
      <c r="F1930" s="79">
        <v>1864</v>
      </c>
      <c r="G1930" s="79">
        <v>248800</v>
      </c>
      <c r="H1930" s="79" t="s">
        <v>1027</v>
      </c>
      <c r="I1930" s="79" t="s">
        <v>83</v>
      </c>
      <c r="J1930" s="79">
        <v>0</v>
      </c>
      <c r="K1930" s="79">
        <v>1</v>
      </c>
      <c r="L1930" s="79">
        <v>0</v>
      </c>
      <c r="M1930" s="34"/>
      <c r="N1930" s="35">
        <f t="shared" si="150"/>
        <v>92.807325834190834</v>
      </c>
      <c r="O1930" s="35">
        <f t="shared" si="151"/>
        <v>28956.879100102902</v>
      </c>
      <c r="P1930" s="35">
        <f t="shared" si="154"/>
        <v>57.746127181457524</v>
      </c>
      <c r="Q1930" s="35">
        <f t="shared" si="152"/>
        <v>24749.535261774901</v>
      </c>
    </row>
    <row r="1931" spans="1:17" x14ac:dyDescent="0.25">
      <c r="A1931" s="112" t="s">
        <v>2096</v>
      </c>
      <c r="B1931" s="79">
        <v>5149.5</v>
      </c>
      <c r="C1931" s="86">
        <f t="shared" si="153"/>
        <v>25830.963773069037</v>
      </c>
      <c r="D1931" s="79">
        <v>30900</v>
      </c>
      <c r="E1931" s="79">
        <v>240</v>
      </c>
      <c r="F1931" s="79">
        <v>1223</v>
      </c>
      <c r="G1931" s="79">
        <v>249100</v>
      </c>
      <c r="H1931" s="79" t="s">
        <v>1027</v>
      </c>
      <c r="I1931" s="79" t="s">
        <v>85</v>
      </c>
      <c r="J1931" s="79">
        <v>0</v>
      </c>
      <c r="K1931" s="79">
        <v>1</v>
      </c>
      <c r="L1931" s="79">
        <v>0</v>
      </c>
      <c r="M1931" s="34"/>
      <c r="N1931" s="35">
        <f t="shared" si="150"/>
        <v>54.618437072361793</v>
      </c>
      <c r="O1931" s="35">
        <f t="shared" si="151"/>
        <v>24374.212448683415</v>
      </c>
      <c r="P1931" s="35">
        <f t="shared" si="154"/>
        <v>33.984420790961771</v>
      </c>
      <c r="Q1931" s="35">
        <f t="shared" si="152"/>
        <v>21898.130494915415</v>
      </c>
    </row>
    <row r="1932" spans="1:17" x14ac:dyDescent="0.25">
      <c r="A1932" s="112" t="s">
        <v>1954</v>
      </c>
      <c r="B1932" s="79">
        <v>12500</v>
      </c>
      <c r="C1932" s="86">
        <f t="shared" si="153"/>
        <v>24276.585365853658</v>
      </c>
      <c r="D1932" s="79">
        <v>31300</v>
      </c>
      <c r="E1932" s="79">
        <v>92</v>
      </c>
      <c r="F1932" s="79">
        <v>318</v>
      </c>
      <c r="G1932" s="79">
        <v>252700</v>
      </c>
      <c r="H1932" s="79" t="s">
        <v>268</v>
      </c>
      <c r="I1932" s="79" t="s">
        <v>83</v>
      </c>
      <c r="J1932" s="79">
        <v>0</v>
      </c>
      <c r="K1932" s="79">
        <v>1</v>
      </c>
      <c r="L1932" s="79">
        <v>0</v>
      </c>
      <c r="M1932" s="34"/>
      <c r="N1932" s="35">
        <f t="shared" si="150"/>
        <v>132.58189404884405</v>
      </c>
      <c r="O1932" s="35">
        <f t="shared" si="151"/>
        <v>33729.827285861284</v>
      </c>
      <c r="P1932" s="35">
        <f t="shared" si="154"/>
        <v>82.494467402082179</v>
      </c>
      <c r="Q1932" s="35">
        <f t="shared" si="152"/>
        <v>27719.33608824986</v>
      </c>
    </row>
    <row r="1933" spans="1:17" x14ac:dyDescent="0.25">
      <c r="A1933" s="112" t="s">
        <v>1955</v>
      </c>
      <c r="B1933" s="79">
        <v>11675</v>
      </c>
      <c r="C1933" s="86">
        <f t="shared" si="153"/>
        <v>33845.551601423489</v>
      </c>
      <c r="D1933" s="79">
        <v>39300</v>
      </c>
      <c r="E1933" s="79">
        <v>117</v>
      </c>
      <c r="F1933" s="79">
        <v>726</v>
      </c>
      <c r="G1933" s="79">
        <v>259700</v>
      </c>
      <c r="H1933" s="79" t="s">
        <v>268</v>
      </c>
      <c r="I1933" s="79" t="s">
        <v>83</v>
      </c>
      <c r="J1933" s="79">
        <v>0</v>
      </c>
      <c r="K1933" s="79">
        <v>1</v>
      </c>
      <c r="L1933" s="79">
        <v>0</v>
      </c>
      <c r="M1933" s="34"/>
      <c r="N1933" s="35">
        <f t="shared" si="150"/>
        <v>123.83148904162033</v>
      </c>
      <c r="O1933" s="35">
        <f t="shared" si="151"/>
        <v>32679.778684994439</v>
      </c>
      <c r="P1933" s="35">
        <f t="shared" si="154"/>
        <v>77.049832553544761</v>
      </c>
      <c r="Q1933" s="35">
        <f t="shared" si="152"/>
        <v>27065.979906425371</v>
      </c>
    </row>
    <row r="1934" spans="1:17" x14ac:dyDescent="0.25">
      <c r="A1934" s="112" t="s">
        <v>2097</v>
      </c>
      <c r="B1934" s="79">
        <v>15000</v>
      </c>
      <c r="C1934" s="86">
        <f t="shared" si="153"/>
        <v>41123.974151857838</v>
      </c>
      <c r="D1934" s="79">
        <v>46300</v>
      </c>
      <c r="E1934" s="79">
        <v>346</v>
      </c>
      <c r="F1934" s="79">
        <v>2749</v>
      </c>
      <c r="G1934" s="79">
        <v>262200</v>
      </c>
      <c r="H1934" s="79" t="s">
        <v>1027</v>
      </c>
      <c r="I1934" s="79" t="s">
        <v>83</v>
      </c>
      <c r="J1934" s="79">
        <v>0</v>
      </c>
      <c r="K1934" s="79">
        <v>1</v>
      </c>
      <c r="L1934" s="79">
        <v>0</v>
      </c>
      <c r="M1934" s="34"/>
      <c r="N1934" s="35">
        <f t="shared" si="150"/>
        <v>159.09827285861286</v>
      </c>
      <c r="O1934" s="35">
        <f t="shared" si="151"/>
        <v>36911.79274303354</v>
      </c>
      <c r="P1934" s="35">
        <f t="shared" si="154"/>
        <v>98.993360882498607</v>
      </c>
      <c r="Q1934" s="35">
        <f t="shared" si="152"/>
        <v>29699.203305899831</v>
      </c>
    </row>
    <row r="1935" spans="1:17" x14ac:dyDescent="0.25">
      <c r="A1935" s="112" t="s">
        <v>1956</v>
      </c>
      <c r="B1935" s="79">
        <v>9250</v>
      </c>
      <c r="C1935" s="86">
        <f t="shared" si="153"/>
        <v>40403.478260869568</v>
      </c>
      <c r="D1935" s="79">
        <v>48400</v>
      </c>
      <c r="E1935" s="79">
        <v>57</v>
      </c>
      <c r="F1935" s="79">
        <v>288</v>
      </c>
      <c r="G1935" s="79">
        <v>265000</v>
      </c>
      <c r="H1935" s="79" t="s">
        <v>268</v>
      </c>
      <c r="I1935" s="79" t="s">
        <v>83</v>
      </c>
      <c r="J1935" s="79">
        <v>0</v>
      </c>
      <c r="K1935" s="79">
        <v>1</v>
      </c>
      <c r="L1935" s="79">
        <v>0</v>
      </c>
      <c r="M1935" s="34"/>
      <c r="N1935" s="35">
        <f t="shared" si="150"/>
        <v>98.110601596144591</v>
      </c>
      <c r="O1935" s="35">
        <f t="shared" si="151"/>
        <v>29593.272191537351</v>
      </c>
      <c r="P1935" s="35">
        <f t="shared" si="154"/>
        <v>61.045905877540811</v>
      </c>
      <c r="Q1935" s="35">
        <f t="shared" si="152"/>
        <v>25145.508705304899</v>
      </c>
    </row>
    <row r="1936" spans="1:17" x14ac:dyDescent="0.25">
      <c r="A1936" s="112" t="s">
        <v>2098</v>
      </c>
      <c r="B1936" s="79">
        <v>7240</v>
      </c>
      <c r="C1936" s="86">
        <f t="shared" si="153"/>
        <v>26903.241106719368</v>
      </c>
      <c r="D1936" s="79">
        <v>33300</v>
      </c>
      <c r="E1936" s="79">
        <v>486</v>
      </c>
      <c r="F1936" s="79">
        <v>2044</v>
      </c>
      <c r="G1936" s="79">
        <v>265100</v>
      </c>
      <c r="H1936" s="79" t="s">
        <v>1027</v>
      </c>
      <c r="I1936" s="79" t="s">
        <v>83</v>
      </c>
      <c r="J1936" s="79">
        <v>0</v>
      </c>
      <c r="K1936" s="79">
        <v>1</v>
      </c>
      <c r="L1936" s="79">
        <v>0</v>
      </c>
      <c r="M1936" s="34"/>
      <c r="N1936" s="35">
        <f t="shared" si="150"/>
        <v>76.79143303309047</v>
      </c>
      <c r="O1936" s="35">
        <f t="shared" si="151"/>
        <v>27034.971963970856</v>
      </c>
      <c r="P1936" s="35">
        <f t="shared" si="154"/>
        <v>47.780795519286002</v>
      </c>
      <c r="Q1936" s="35">
        <f t="shared" si="152"/>
        <v>23553.695462314317</v>
      </c>
    </row>
    <row r="1937" spans="1:17" x14ac:dyDescent="0.25">
      <c r="A1937" s="112" t="s">
        <v>2099</v>
      </c>
      <c r="B1937" s="79">
        <v>7497.5</v>
      </c>
      <c r="C1937" s="86">
        <f t="shared" si="153"/>
        <v>30267.784431137723</v>
      </c>
      <c r="D1937" s="79">
        <v>35900</v>
      </c>
      <c r="E1937" s="79">
        <v>131</v>
      </c>
      <c r="F1937" s="79">
        <v>704</v>
      </c>
      <c r="G1937" s="79">
        <v>265300</v>
      </c>
      <c r="H1937" s="79" t="s">
        <v>1027</v>
      </c>
      <c r="I1937" s="79" t="s">
        <v>83</v>
      </c>
      <c r="J1937" s="79">
        <v>0</v>
      </c>
      <c r="K1937" s="79">
        <v>1</v>
      </c>
      <c r="L1937" s="79">
        <v>0</v>
      </c>
      <c r="M1937" s="34"/>
      <c r="N1937" s="35">
        <f t="shared" si="150"/>
        <v>79.522620050496656</v>
      </c>
      <c r="O1937" s="35">
        <f t="shared" si="151"/>
        <v>27362.7144060596</v>
      </c>
      <c r="P1937" s="35">
        <f t="shared" si="154"/>
        <v>49.480181547768893</v>
      </c>
      <c r="Q1937" s="35">
        <f t="shared" si="152"/>
        <v>23757.621785732266</v>
      </c>
    </row>
    <row r="1938" spans="1:17" x14ac:dyDescent="0.25">
      <c r="A1938" s="112" t="s">
        <v>2100</v>
      </c>
      <c r="B1938" s="79">
        <v>4500</v>
      </c>
      <c r="C1938" s="86">
        <f t="shared" si="153"/>
        <v>29546.22697563874</v>
      </c>
      <c r="D1938" s="79">
        <v>37700</v>
      </c>
      <c r="E1938" s="79">
        <v>364</v>
      </c>
      <c r="F1938" s="79">
        <v>1319</v>
      </c>
      <c r="G1938" s="79">
        <v>266000</v>
      </c>
      <c r="H1938" s="79" t="s">
        <v>1027</v>
      </c>
      <c r="I1938" s="79" t="s">
        <v>85</v>
      </c>
      <c r="J1938" s="79">
        <v>0</v>
      </c>
      <c r="K1938" s="79">
        <v>1</v>
      </c>
      <c r="L1938" s="79">
        <v>0</v>
      </c>
      <c r="M1938" s="34"/>
      <c r="N1938" s="35">
        <f t="shared" si="150"/>
        <v>47.729481857583856</v>
      </c>
      <c r="O1938" s="35">
        <f t="shared" si="151"/>
        <v>23547.537822910061</v>
      </c>
      <c r="P1938" s="35">
        <f t="shared" si="154"/>
        <v>29.698008264749586</v>
      </c>
      <c r="Q1938" s="35">
        <f t="shared" si="152"/>
        <v>21383.760991769952</v>
      </c>
    </row>
    <row r="1939" spans="1:17" x14ac:dyDescent="0.25">
      <c r="A1939" s="112" t="s">
        <v>1957</v>
      </c>
      <c r="B1939" s="79">
        <v>15270</v>
      </c>
      <c r="C1939" s="86">
        <f t="shared" si="153"/>
        <v>41599.271844660194</v>
      </c>
      <c r="D1939" s="79">
        <v>46700</v>
      </c>
      <c r="E1939" s="79">
        <v>135</v>
      </c>
      <c r="F1939" s="79">
        <v>1101</v>
      </c>
      <c r="G1939" s="79">
        <v>266700</v>
      </c>
      <c r="H1939" s="79" t="s">
        <v>268</v>
      </c>
      <c r="I1939" s="79" t="s">
        <v>83</v>
      </c>
      <c r="J1939" s="79">
        <v>0</v>
      </c>
      <c r="K1939" s="79">
        <v>1</v>
      </c>
      <c r="L1939" s="79">
        <v>0</v>
      </c>
      <c r="M1939" s="34"/>
      <c r="N1939" s="35">
        <f t="shared" si="150"/>
        <v>161.96204177006788</v>
      </c>
      <c r="O1939" s="35">
        <f t="shared" si="151"/>
        <v>37255.445012408149</v>
      </c>
      <c r="P1939" s="35">
        <f t="shared" si="154"/>
        <v>100.77524137838358</v>
      </c>
      <c r="Q1939" s="35">
        <f t="shared" si="152"/>
        <v>29913.028965406029</v>
      </c>
    </row>
    <row r="1940" spans="1:17" x14ac:dyDescent="0.25">
      <c r="A1940" s="112" t="s">
        <v>2101</v>
      </c>
      <c r="B1940" s="79">
        <v>7500</v>
      </c>
      <c r="C1940" s="86">
        <f t="shared" si="153"/>
        <v>42150.635208711436</v>
      </c>
      <c r="D1940" s="79">
        <v>50000</v>
      </c>
      <c r="E1940" s="79">
        <v>519</v>
      </c>
      <c r="F1940" s="79">
        <v>2787</v>
      </c>
      <c r="G1940" s="79">
        <v>268700</v>
      </c>
      <c r="H1940" s="79" t="s">
        <v>1027</v>
      </c>
      <c r="I1940" s="79" t="s">
        <v>83</v>
      </c>
      <c r="J1940" s="79">
        <v>0</v>
      </c>
      <c r="K1940" s="79">
        <v>1</v>
      </c>
      <c r="L1940" s="79">
        <v>0</v>
      </c>
      <c r="M1940" s="34"/>
      <c r="N1940" s="35">
        <f t="shared" si="150"/>
        <v>79.549136429306429</v>
      </c>
      <c r="O1940" s="35">
        <f t="shared" si="151"/>
        <v>27365.89637151677</v>
      </c>
      <c r="P1940" s="35">
        <f t="shared" si="154"/>
        <v>49.496680441249303</v>
      </c>
      <c r="Q1940" s="35">
        <f t="shared" si="152"/>
        <v>23759.601652949917</v>
      </c>
    </row>
    <row r="1941" spans="1:17" x14ac:dyDescent="0.25">
      <c r="A1941" s="112" t="s">
        <v>2102</v>
      </c>
      <c r="B1941" s="79">
        <v>7451</v>
      </c>
      <c r="C1941" s="86">
        <f t="shared" si="153"/>
        <v>43286.525285481242</v>
      </c>
      <c r="D1941" s="79">
        <v>50600</v>
      </c>
      <c r="E1941" s="79">
        <v>443</v>
      </c>
      <c r="F1941" s="79">
        <v>2622</v>
      </c>
      <c r="G1941" s="79">
        <v>269000</v>
      </c>
      <c r="H1941" s="79" t="s">
        <v>1027</v>
      </c>
      <c r="I1941" s="79" t="s">
        <v>83</v>
      </c>
      <c r="J1941" s="79">
        <v>0</v>
      </c>
      <c r="K1941" s="79">
        <v>1</v>
      </c>
      <c r="L1941" s="79">
        <v>0</v>
      </c>
      <c r="M1941" s="34"/>
      <c r="N1941" s="35">
        <f t="shared" si="150"/>
        <v>79.029415404634946</v>
      </c>
      <c r="O1941" s="35">
        <f t="shared" si="151"/>
        <v>27303.529848556194</v>
      </c>
      <c r="P1941" s="35">
        <f t="shared" si="154"/>
        <v>49.173302129033146</v>
      </c>
      <c r="Q1941" s="35">
        <f t="shared" si="152"/>
        <v>23720.796255483976</v>
      </c>
    </row>
    <row r="1942" spans="1:17" x14ac:dyDescent="0.25">
      <c r="A1942" s="112" t="s">
        <v>2103</v>
      </c>
      <c r="B1942" s="79">
        <v>5500</v>
      </c>
      <c r="C1942" s="86">
        <f t="shared" si="153"/>
        <v>35721.906169190988</v>
      </c>
      <c r="D1942" s="79">
        <v>41600</v>
      </c>
      <c r="E1942" s="79">
        <v>765</v>
      </c>
      <c r="F1942" s="79">
        <v>4649</v>
      </c>
      <c r="G1942" s="79">
        <v>269600</v>
      </c>
      <c r="H1942" s="79" t="s">
        <v>1027</v>
      </c>
      <c r="I1942" s="79" t="s">
        <v>83</v>
      </c>
      <c r="J1942" s="79">
        <v>0</v>
      </c>
      <c r="K1942" s="79">
        <v>1</v>
      </c>
      <c r="L1942" s="79">
        <v>0</v>
      </c>
      <c r="M1942" s="34"/>
      <c r="N1942" s="35">
        <f t="shared" si="150"/>
        <v>58.336033381491376</v>
      </c>
      <c r="O1942" s="35">
        <f t="shared" si="151"/>
        <v>24820.324005778966</v>
      </c>
      <c r="P1942" s="35">
        <f t="shared" si="154"/>
        <v>36.297565656916156</v>
      </c>
      <c r="Q1942" s="35">
        <f t="shared" si="152"/>
        <v>22175.70787882994</v>
      </c>
    </row>
    <row r="1943" spans="1:17" x14ac:dyDescent="0.25">
      <c r="A1943" s="112" t="s">
        <v>2104</v>
      </c>
      <c r="B1943" s="79">
        <v>6553</v>
      </c>
      <c r="C1943" s="86">
        <f t="shared" si="153"/>
        <v>38432.866479925302</v>
      </c>
      <c r="D1943" s="79">
        <v>45600</v>
      </c>
      <c r="E1943" s="79">
        <v>505</v>
      </c>
      <c r="F1943" s="79">
        <v>2708</v>
      </c>
      <c r="G1943" s="79">
        <v>269800</v>
      </c>
      <c r="H1943" s="79" t="s">
        <v>1027</v>
      </c>
      <c r="I1943" s="79" t="s">
        <v>83</v>
      </c>
      <c r="J1943" s="79">
        <v>0</v>
      </c>
      <c r="K1943" s="79">
        <v>1</v>
      </c>
      <c r="L1943" s="79">
        <v>0</v>
      </c>
      <c r="M1943" s="34"/>
      <c r="N1943" s="35">
        <f t="shared" si="150"/>
        <v>69.504732136165998</v>
      </c>
      <c r="O1943" s="35">
        <f t="shared" si="151"/>
        <v>26160.56785633992</v>
      </c>
      <c r="P1943" s="35">
        <f t="shared" si="154"/>
        <v>43.246899590867564</v>
      </c>
      <c r="Q1943" s="35">
        <f t="shared" si="152"/>
        <v>23009.627950904105</v>
      </c>
    </row>
    <row r="1944" spans="1:17" x14ac:dyDescent="0.25">
      <c r="A1944" s="112" t="s">
        <v>1958</v>
      </c>
      <c r="B1944" s="79">
        <v>14750</v>
      </c>
      <c r="C1944" s="86">
        <f t="shared" si="153"/>
        <v>47340</v>
      </c>
      <c r="D1944" s="79">
        <v>52600</v>
      </c>
      <c r="E1944" s="79">
        <v>56</v>
      </c>
      <c r="F1944" s="79">
        <v>504</v>
      </c>
      <c r="G1944" s="79">
        <v>271300</v>
      </c>
      <c r="H1944" s="79" t="s">
        <v>268</v>
      </c>
      <c r="I1944" s="79" t="s">
        <v>83</v>
      </c>
      <c r="J1944" s="79">
        <v>0</v>
      </c>
      <c r="K1944" s="79">
        <v>1</v>
      </c>
      <c r="L1944" s="79">
        <v>0</v>
      </c>
      <c r="M1944" s="34"/>
      <c r="N1944" s="35">
        <f t="shared" si="150"/>
        <v>156.44663497763597</v>
      </c>
      <c r="O1944" s="35">
        <f t="shared" si="151"/>
        <v>36593.596197316314</v>
      </c>
      <c r="P1944" s="35">
        <f t="shared" si="154"/>
        <v>97.343471534456967</v>
      </c>
      <c r="Q1944" s="35">
        <f t="shared" si="152"/>
        <v>29501.216584134836</v>
      </c>
    </row>
    <row r="1945" spans="1:17" x14ac:dyDescent="0.25">
      <c r="A1945" s="112" t="s">
        <v>1959</v>
      </c>
      <c r="B1945" s="79">
        <v>15000</v>
      </c>
      <c r="C1945" s="86">
        <f t="shared" si="153"/>
        <v>46265.806586951963</v>
      </c>
      <c r="D1945" s="79">
        <v>52300</v>
      </c>
      <c r="E1945" s="79">
        <v>550</v>
      </c>
      <c r="F1945" s="79">
        <v>4217</v>
      </c>
      <c r="G1945" s="79">
        <v>275100</v>
      </c>
      <c r="H1945" s="79" t="s">
        <v>268</v>
      </c>
      <c r="I1945" s="79" t="s">
        <v>83</v>
      </c>
      <c r="J1945" s="79">
        <v>0</v>
      </c>
      <c r="K1945" s="79">
        <v>1</v>
      </c>
      <c r="L1945" s="79">
        <v>0</v>
      </c>
      <c r="M1945" s="34"/>
      <c r="N1945" s="35">
        <f t="shared" si="150"/>
        <v>159.09827285861286</v>
      </c>
      <c r="O1945" s="35">
        <f t="shared" si="151"/>
        <v>36911.79274303354</v>
      </c>
      <c r="P1945" s="35">
        <f t="shared" si="154"/>
        <v>98.993360882498607</v>
      </c>
      <c r="Q1945" s="35">
        <f t="shared" si="152"/>
        <v>29699.203305899831</v>
      </c>
    </row>
    <row r="1946" spans="1:17" x14ac:dyDescent="0.25">
      <c r="A1946" s="112" t="s">
        <v>1960</v>
      </c>
      <c r="B1946" s="79">
        <v>10418</v>
      </c>
      <c r="C1946" s="86">
        <f t="shared" si="153"/>
        <v>38165.071770334929</v>
      </c>
      <c r="D1946" s="79">
        <v>43000</v>
      </c>
      <c r="E1946" s="79">
        <v>47</v>
      </c>
      <c r="F1946" s="79">
        <v>371</v>
      </c>
      <c r="G1946" s="79">
        <v>276300</v>
      </c>
      <c r="H1946" s="79" t="s">
        <v>268</v>
      </c>
      <c r="I1946" s="79" t="s">
        <v>83</v>
      </c>
      <c r="J1946" s="79">
        <v>0</v>
      </c>
      <c r="K1946" s="79">
        <v>1</v>
      </c>
      <c r="L1946" s="79">
        <v>0</v>
      </c>
      <c r="M1946" s="34"/>
      <c r="N1946" s="35">
        <f t="shared" si="150"/>
        <v>110.49905377606858</v>
      </c>
      <c r="O1946" s="35">
        <f t="shared" si="151"/>
        <v>31079.886453128231</v>
      </c>
      <c r="P1946" s="35">
        <f t="shared" si="154"/>
        <v>68.75418891159137</v>
      </c>
      <c r="Q1946" s="35">
        <f t="shared" si="152"/>
        <v>26070.502669390964</v>
      </c>
    </row>
    <row r="1947" spans="1:17" x14ac:dyDescent="0.25">
      <c r="A1947" s="112" t="s">
        <v>1961</v>
      </c>
      <c r="B1947" s="79">
        <v>16000</v>
      </c>
      <c r="C1947" s="86">
        <f t="shared" si="153"/>
        <v>38241.139240506331</v>
      </c>
      <c r="D1947" s="79">
        <v>42600</v>
      </c>
      <c r="E1947" s="79">
        <v>97</v>
      </c>
      <c r="F1947" s="79">
        <v>851</v>
      </c>
      <c r="G1947" s="79">
        <v>277700</v>
      </c>
      <c r="H1947" s="79" t="s">
        <v>268</v>
      </c>
      <c r="I1947" s="79" t="s">
        <v>83</v>
      </c>
      <c r="J1947" s="79">
        <v>0</v>
      </c>
      <c r="K1947" s="79">
        <v>1</v>
      </c>
      <c r="L1947" s="79">
        <v>0</v>
      </c>
      <c r="M1947" s="34"/>
      <c r="N1947" s="35">
        <f t="shared" si="150"/>
        <v>169.70482438252037</v>
      </c>
      <c r="O1947" s="35">
        <f t="shared" si="151"/>
        <v>38184.578925902446</v>
      </c>
      <c r="P1947" s="35">
        <f t="shared" si="154"/>
        <v>105.59291827466519</v>
      </c>
      <c r="Q1947" s="35">
        <f t="shared" si="152"/>
        <v>30491.150192959823</v>
      </c>
    </row>
    <row r="1948" spans="1:17" x14ac:dyDescent="0.25">
      <c r="A1948" s="112" t="s">
        <v>1962</v>
      </c>
      <c r="B1948" s="79">
        <v>14250</v>
      </c>
      <c r="C1948" s="86">
        <f t="shared" si="153"/>
        <v>51546.795434591746</v>
      </c>
      <c r="D1948" s="79">
        <v>58800</v>
      </c>
      <c r="E1948" s="79">
        <v>281</v>
      </c>
      <c r="F1948" s="79">
        <v>1997</v>
      </c>
      <c r="G1948" s="79">
        <v>278200</v>
      </c>
      <c r="H1948" s="79" t="s">
        <v>268</v>
      </c>
      <c r="I1948" s="79" t="s">
        <v>83</v>
      </c>
      <c r="J1948" s="79">
        <v>0</v>
      </c>
      <c r="K1948" s="79">
        <v>1</v>
      </c>
      <c r="L1948" s="79">
        <v>0</v>
      </c>
      <c r="M1948" s="34"/>
      <c r="N1948" s="35">
        <f t="shared" si="150"/>
        <v>151.14335921568221</v>
      </c>
      <c r="O1948" s="35">
        <f t="shared" si="151"/>
        <v>35957.203105881868</v>
      </c>
      <c r="P1948" s="35">
        <f t="shared" si="154"/>
        <v>94.043692838373687</v>
      </c>
      <c r="Q1948" s="35">
        <f t="shared" si="152"/>
        <v>29105.243140604842</v>
      </c>
    </row>
    <row r="1949" spans="1:17" x14ac:dyDescent="0.25">
      <c r="A1949" s="112" t="s">
        <v>2105</v>
      </c>
      <c r="B1949" s="79">
        <v>16250</v>
      </c>
      <c r="C1949" s="86">
        <f t="shared" si="153"/>
        <v>39347.109577221745</v>
      </c>
      <c r="D1949" s="79">
        <v>42600</v>
      </c>
      <c r="E1949" s="79">
        <v>177</v>
      </c>
      <c r="F1949" s="79">
        <v>2141</v>
      </c>
      <c r="G1949" s="79">
        <v>284900</v>
      </c>
      <c r="H1949" s="79" t="s">
        <v>1027</v>
      </c>
      <c r="I1949" s="79" t="s">
        <v>83</v>
      </c>
      <c r="J1949" s="79">
        <v>0</v>
      </c>
      <c r="K1949" s="79">
        <v>1</v>
      </c>
      <c r="L1949" s="79">
        <v>0</v>
      </c>
      <c r="M1949" s="34"/>
      <c r="N1949" s="35">
        <f t="shared" si="150"/>
        <v>172.35646226349726</v>
      </c>
      <c r="O1949" s="35">
        <f t="shared" si="151"/>
        <v>38502.775471619672</v>
      </c>
      <c r="P1949" s="35">
        <f t="shared" si="154"/>
        <v>107.24280762270683</v>
      </c>
      <c r="Q1949" s="35">
        <f t="shared" si="152"/>
        <v>30689.136914724819</v>
      </c>
    </row>
    <row r="1950" spans="1:17" x14ac:dyDescent="0.25">
      <c r="A1950" s="112" t="s">
        <v>2106</v>
      </c>
      <c r="B1950" s="79">
        <v>14271</v>
      </c>
      <c r="C1950" s="86">
        <f t="shared" si="153"/>
        <v>34820.51282051282</v>
      </c>
      <c r="D1950" s="79">
        <v>38800</v>
      </c>
      <c r="E1950" s="79">
        <v>172</v>
      </c>
      <c r="F1950" s="79">
        <v>1505</v>
      </c>
      <c r="G1950" s="79">
        <v>285000</v>
      </c>
      <c r="H1950" s="79" t="s">
        <v>1027</v>
      </c>
      <c r="I1950" s="79" t="s">
        <v>83</v>
      </c>
      <c r="J1950" s="79">
        <v>0</v>
      </c>
      <c r="K1950" s="79">
        <v>1</v>
      </c>
      <c r="L1950" s="79">
        <v>0</v>
      </c>
      <c r="M1950" s="34"/>
      <c r="N1950" s="35">
        <f t="shared" si="150"/>
        <v>151.36609679768426</v>
      </c>
      <c r="O1950" s="35">
        <f t="shared" si="151"/>
        <v>35983.931615722111</v>
      </c>
      <c r="P1950" s="35">
        <f t="shared" si="154"/>
        <v>94.182283543609188</v>
      </c>
      <c r="Q1950" s="35">
        <f t="shared" si="152"/>
        <v>29121.874025233104</v>
      </c>
    </row>
    <row r="1951" spans="1:17" x14ac:dyDescent="0.25">
      <c r="A1951" s="112" t="s">
        <v>2107</v>
      </c>
      <c r="B1951" s="79">
        <v>5500</v>
      </c>
      <c r="C1951" s="86">
        <f t="shared" si="153"/>
        <v>28862.297496318115</v>
      </c>
      <c r="D1951" s="79">
        <v>33500</v>
      </c>
      <c r="E1951" s="79">
        <v>188</v>
      </c>
      <c r="F1951" s="79">
        <v>1170</v>
      </c>
      <c r="G1951" s="79">
        <v>286000</v>
      </c>
      <c r="H1951" s="79" t="s">
        <v>1027</v>
      </c>
      <c r="I1951" s="79" t="s">
        <v>85</v>
      </c>
      <c r="J1951" s="79">
        <v>0</v>
      </c>
      <c r="K1951" s="79">
        <v>1</v>
      </c>
      <c r="L1951" s="79">
        <v>0</v>
      </c>
      <c r="M1951" s="34"/>
      <c r="N1951" s="35">
        <f t="shared" si="150"/>
        <v>58.336033381491376</v>
      </c>
      <c r="O1951" s="35">
        <f t="shared" si="151"/>
        <v>24820.324005778966</v>
      </c>
      <c r="P1951" s="35">
        <f t="shared" si="154"/>
        <v>36.297565656916156</v>
      </c>
      <c r="Q1951" s="35">
        <f t="shared" si="152"/>
        <v>22175.70787882994</v>
      </c>
    </row>
    <row r="1952" spans="1:17" x14ac:dyDescent="0.25">
      <c r="A1952" s="112" t="s">
        <v>2108</v>
      </c>
      <c r="B1952" s="79">
        <v>6500</v>
      </c>
      <c r="C1952" s="86">
        <f t="shared" si="153"/>
        <v>29020.255863539445</v>
      </c>
      <c r="D1952" s="79">
        <v>33400</v>
      </c>
      <c r="E1952" s="79">
        <v>123</v>
      </c>
      <c r="F1952" s="79">
        <v>815</v>
      </c>
      <c r="G1952" s="79">
        <v>286700</v>
      </c>
      <c r="H1952" s="79" t="s">
        <v>1027</v>
      </c>
      <c r="I1952" s="79" t="s">
        <v>85</v>
      </c>
      <c r="J1952" s="79">
        <v>0</v>
      </c>
      <c r="K1952" s="79">
        <v>1</v>
      </c>
      <c r="L1952" s="79">
        <v>0</v>
      </c>
      <c r="M1952" s="34"/>
      <c r="N1952" s="35">
        <f t="shared" si="150"/>
        <v>68.942584905398903</v>
      </c>
      <c r="O1952" s="35">
        <f t="shared" si="151"/>
        <v>26093.110188647868</v>
      </c>
      <c r="P1952" s="35">
        <f t="shared" si="154"/>
        <v>42.897123049082737</v>
      </c>
      <c r="Q1952" s="35">
        <f t="shared" si="152"/>
        <v>22967.654765889929</v>
      </c>
    </row>
    <row r="1953" spans="1:17" x14ac:dyDescent="0.25">
      <c r="A1953" s="112" t="s">
        <v>2109</v>
      </c>
      <c r="B1953" s="79">
        <v>5500</v>
      </c>
      <c r="C1953" s="86">
        <f t="shared" si="153"/>
        <v>35398.442180946673</v>
      </c>
      <c r="D1953" s="79">
        <v>42000</v>
      </c>
      <c r="E1953" s="79">
        <v>787</v>
      </c>
      <c r="F1953" s="79">
        <v>4220</v>
      </c>
      <c r="G1953" s="79">
        <v>287300</v>
      </c>
      <c r="H1953" s="79" t="s">
        <v>1027</v>
      </c>
      <c r="I1953" s="79" t="s">
        <v>85</v>
      </c>
      <c r="J1953" s="79">
        <v>0</v>
      </c>
      <c r="K1953" s="79">
        <v>1</v>
      </c>
      <c r="L1953" s="79">
        <v>0</v>
      </c>
      <c r="M1953" s="34"/>
      <c r="N1953" s="35">
        <f t="shared" si="150"/>
        <v>58.336033381491376</v>
      </c>
      <c r="O1953" s="35">
        <f t="shared" si="151"/>
        <v>24820.324005778966</v>
      </c>
      <c r="P1953" s="35">
        <f t="shared" si="154"/>
        <v>36.297565656916156</v>
      </c>
      <c r="Q1953" s="35">
        <f t="shared" si="152"/>
        <v>22175.70787882994</v>
      </c>
    </row>
    <row r="1954" spans="1:17" x14ac:dyDescent="0.25">
      <c r="A1954" s="112" t="s">
        <v>2110</v>
      </c>
      <c r="B1954" s="79">
        <v>5000</v>
      </c>
      <c r="C1954" s="86">
        <f t="shared" si="153"/>
        <v>34843.386243386245</v>
      </c>
      <c r="D1954" s="79">
        <v>41800</v>
      </c>
      <c r="E1954" s="79">
        <v>346</v>
      </c>
      <c r="F1954" s="79">
        <v>1733</v>
      </c>
      <c r="G1954" s="79">
        <v>288100</v>
      </c>
      <c r="H1954" s="79" t="s">
        <v>1027</v>
      </c>
      <c r="I1954" s="79" t="s">
        <v>85</v>
      </c>
      <c r="J1954" s="79">
        <v>0</v>
      </c>
      <c r="K1954" s="79">
        <v>1</v>
      </c>
      <c r="L1954" s="79">
        <v>0</v>
      </c>
      <c r="M1954" s="34"/>
      <c r="N1954" s="35">
        <f t="shared" si="150"/>
        <v>53.03275761953762</v>
      </c>
      <c r="O1954" s="35">
        <f t="shared" si="151"/>
        <v>24183.930914344513</v>
      </c>
      <c r="P1954" s="35">
        <f t="shared" si="154"/>
        <v>32.997786960832869</v>
      </c>
      <c r="Q1954" s="35">
        <f t="shared" si="152"/>
        <v>21779.734435299943</v>
      </c>
    </row>
    <row r="1955" spans="1:17" x14ac:dyDescent="0.25">
      <c r="A1955" s="112" t="s">
        <v>1963</v>
      </c>
      <c r="B1955" s="79">
        <v>14754</v>
      </c>
      <c r="C1955" s="86">
        <f t="shared" si="153"/>
        <v>42265.122156697558</v>
      </c>
      <c r="D1955" s="79">
        <v>45900</v>
      </c>
      <c r="E1955" s="79">
        <v>94</v>
      </c>
      <c r="F1955" s="79">
        <v>1093</v>
      </c>
      <c r="G1955" s="79">
        <v>288300</v>
      </c>
      <c r="H1955" s="79" t="s">
        <v>268</v>
      </c>
      <c r="I1955" s="79" t="s">
        <v>83</v>
      </c>
      <c r="J1955" s="79">
        <v>0</v>
      </c>
      <c r="K1955" s="79">
        <v>1</v>
      </c>
      <c r="L1955" s="79">
        <v>0</v>
      </c>
      <c r="M1955" s="34"/>
      <c r="N1955" s="35">
        <f t="shared" si="150"/>
        <v>156.48906118373162</v>
      </c>
      <c r="O1955" s="35">
        <f t="shared" si="151"/>
        <v>36598.687342047793</v>
      </c>
      <c r="P1955" s="35">
        <f t="shared" si="154"/>
        <v>97.369869764025637</v>
      </c>
      <c r="Q1955" s="35">
        <f t="shared" si="152"/>
        <v>29504.384371683078</v>
      </c>
    </row>
    <row r="1956" spans="1:17" x14ac:dyDescent="0.25">
      <c r="A1956" s="112" t="s">
        <v>2111</v>
      </c>
      <c r="B1956" s="79">
        <v>13867</v>
      </c>
      <c r="C1956" s="86">
        <f t="shared" si="153"/>
        <v>33262.610619469029</v>
      </c>
      <c r="D1956" s="79">
        <v>38600</v>
      </c>
      <c r="E1956" s="79">
        <v>125</v>
      </c>
      <c r="F1956" s="79">
        <v>779</v>
      </c>
      <c r="G1956" s="79">
        <v>290700</v>
      </c>
      <c r="H1956" s="79" t="s">
        <v>1027</v>
      </c>
      <c r="I1956" s="79" t="s">
        <v>83</v>
      </c>
      <c r="J1956" s="79">
        <v>0</v>
      </c>
      <c r="K1956" s="79">
        <v>1</v>
      </c>
      <c r="L1956" s="79">
        <v>0</v>
      </c>
      <c r="M1956" s="34"/>
      <c r="N1956" s="35">
        <f t="shared" si="150"/>
        <v>147.0810499820256</v>
      </c>
      <c r="O1956" s="35">
        <f t="shared" si="151"/>
        <v>35469.725997843074</v>
      </c>
      <c r="P1956" s="35">
        <f t="shared" si="154"/>
        <v>91.516062357173894</v>
      </c>
      <c r="Q1956" s="35">
        <f t="shared" si="152"/>
        <v>28801.927482860869</v>
      </c>
    </row>
    <row r="1957" spans="1:17" x14ac:dyDescent="0.25">
      <c r="A1957" s="112" t="s">
        <v>1964</v>
      </c>
      <c r="B1957" s="79">
        <v>17500</v>
      </c>
      <c r="C1957" s="86">
        <f t="shared" si="153"/>
        <v>36784.556962025315</v>
      </c>
      <c r="D1957" s="79">
        <v>40700</v>
      </c>
      <c r="E1957" s="79">
        <v>38</v>
      </c>
      <c r="F1957" s="79">
        <v>357</v>
      </c>
      <c r="G1957" s="79">
        <v>291000</v>
      </c>
      <c r="H1957" s="79" t="s">
        <v>268</v>
      </c>
      <c r="I1957" s="79" t="s">
        <v>83</v>
      </c>
      <c r="J1957" s="79">
        <v>0</v>
      </c>
      <c r="K1957" s="79">
        <v>1</v>
      </c>
      <c r="L1957" s="79">
        <v>0</v>
      </c>
      <c r="M1957" s="34"/>
      <c r="N1957" s="35">
        <f t="shared" si="150"/>
        <v>185.61465166838167</v>
      </c>
      <c r="O1957" s="35">
        <f t="shared" si="151"/>
        <v>40093.758200205804</v>
      </c>
      <c r="P1957" s="35">
        <f t="shared" si="154"/>
        <v>115.49225436291505</v>
      </c>
      <c r="Q1957" s="35">
        <f t="shared" si="152"/>
        <v>31679.070523549806</v>
      </c>
    </row>
    <row r="1958" spans="1:17" x14ac:dyDescent="0.25">
      <c r="A1958" s="112" t="s">
        <v>1965</v>
      </c>
      <c r="B1958" s="79">
        <v>15425</v>
      </c>
      <c r="C1958" s="86">
        <f t="shared" si="153"/>
        <v>37481.43459915612</v>
      </c>
      <c r="D1958" s="79">
        <v>42100</v>
      </c>
      <c r="E1958" s="79">
        <v>104</v>
      </c>
      <c r="F1958" s="79">
        <v>844</v>
      </c>
      <c r="G1958" s="79">
        <v>293100</v>
      </c>
      <c r="H1958" s="79" t="s">
        <v>268</v>
      </c>
      <c r="I1958" s="79" t="s">
        <v>83</v>
      </c>
      <c r="J1958" s="79">
        <v>0</v>
      </c>
      <c r="K1958" s="79">
        <v>1</v>
      </c>
      <c r="L1958" s="79">
        <v>0</v>
      </c>
      <c r="M1958" s="34"/>
      <c r="N1958" s="35">
        <f t="shared" si="150"/>
        <v>163.60605725627357</v>
      </c>
      <c r="O1958" s="35">
        <f t="shared" si="151"/>
        <v>37452.726870752827</v>
      </c>
      <c r="P1958" s="35">
        <f t="shared" si="154"/>
        <v>101.79817277416942</v>
      </c>
      <c r="Q1958" s="35">
        <f t="shared" si="152"/>
        <v>30035.78073290033</v>
      </c>
    </row>
    <row r="1959" spans="1:17" x14ac:dyDescent="0.25">
      <c r="A1959" s="112" t="s">
        <v>1966</v>
      </c>
      <c r="B1959" s="79">
        <v>19250</v>
      </c>
      <c r="C1959" s="86">
        <f t="shared" si="153"/>
        <v>37377.581641659308</v>
      </c>
      <c r="D1959" s="79">
        <v>41600</v>
      </c>
      <c r="E1959" s="79">
        <v>115</v>
      </c>
      <c r="F1959" s="79">
        <v>1018</v>
      </c>
      <c r="G1959" s="79">
        <v>293300</v>
      </c>
      <c r="H1959" s="79" t="s">
        <v>268</v>
      </c>
      <c r="I1959" s="79" t="s">
        <v>83</v>
      </c>
      <c r="J1959" s="79">
        <v>0</v>
      </c>
      <c r="K1959" s="79">
        <v>1</v>
      </c>
      <c r="L1959" s="79">
        <v>0</v>
      </c>
      <c r="M1959" s="34"/>
      <c r="N1959" s="35">
        <f t="shared" si="150"/>
        <v>204.17611683521983</v>
      </c>
      <c r="O1959" s="35">
        <f t="shared" si="151"/>
        <v>42321.134020226382</v>
      </c>
      <c r="P1959" s="35">
        <f t="shared" si="154"/>
        <v>127.04147979920656</v>
      </c>
      <c r="Q1959" s="35">
        <f t="shared" si="152"/>
        <v>33064.977575904784</v>
      </c>
    </row>
    <row r="1960" spans="1:17" x14ac:dyDescent="0.25">
      <c r="A1960" s="112" t="s">
        <v>3332</v>
      </c>
      <c r="B1960" s="79">
        <v>14668</v>
      </c>
      <c r="C1960" s="86">
        <f t="shared" si="153"/>
        <v>38437.5</v>
      </c>
      <c r="D1960" s="79">
        <v>43200</v>
      </c>
      <c r="E1960" s="79">
        <v>127</v>
      </c>
      <c r="F1960" s="79">
        <v>1025</v>
      </c>
      <c r="G1960" s="79">
        <v>294900</v>
      </c>
      <c r="H1960" s="79" t="s">
        <v>268</v>
      </c>
      <c r="I1960" s="79" t="s">
        <v>83</v>
      </c>
      <c r="J1960" s="79">
        <v>0</v>
      </c>
      <c r="K1960" s="79">
        <v>1</v>
      </c>
      <c r="L1960" s="79">
        <v>0</v>
      </c>
      <c r="M1960" s="34"/>
      <c r="N1960" s="35">
        <f t="shared" si="150"/>
        <v>155.57689775267556</v>
      </c>
      <c r="O1960" s="35">
        <f t="shared" si="151"/>
        <v>36489.227730321072</v>
      </c>
      <c r="P1960" s="35">
        <f t="shared" si="154"/>
        <v>96.802307828299305</v>
      </c>
      <c r="Q1960" s="35">
        <f t="shared" si="152"/>
        <v>29436.276939395917</v>
      </c>
    </row>
    <row r="1961" spans="1:17" x14ac:dyDescent="0.25">
      <c r="A1961" s="112" t="s">
        <v>1967</v>
      </c>
      <c r="B1961" s="79">
        <v>12000</v>
      </c>
      <c r="C1961" s="86">
        <f t="shared" si="153"/>
        <v>31166.123778501627</v>
      </c>
      <c r="D1961" s="79">
        <v>36800</v>
      </c>
      <c r="E1961" s="79">
        <v>47</v>
      </c>
      <c r="F1961" s="79">
        <v>260</v>
      </c>
      <c r="G1961" s="79">
        <v>295300</v>
      </c>
      <c r="H1961" s="79" t="s">
        <v>268</v>
      </c>
      <c r="I1961" s="79" t="s">
        <v>83</v>
      </c>
      <c r="J1961" s="79">
        <v>0</v>
      </c>
      <c r="K1961" s="79">
        <v>1</v>
      </c>
      <c r="L1961" s="79">
        <v>0</v>
      </c>
      <c r="M1961" s="34"/>
      <c r="N1961" s="35">
        <f t="shared" si="150"/>
        <v>127.27861828689028</v>
      </c>
      <c r="O1961" s="35">
        <f t="shared" si="151"/>
        <v>33093.434194426838</v>
      </c>
      <c r="P1961" s="35">
        <f t="shared" si="154"/>
        <v>79.1946887059989</v>
      </c>
      <c r="Q1961" s="35">
        <f t="shared" si="152"/>
        <v>27323.362644719869</v>
      </c>
    </row>
    <row r="1962" spans="1:17" x14ac:dyDescent="0.25">
      <c r="A1962" s="112" t="s">
        <v>2112</v>
      </c>
      <c r="B1962" s="79">
        <v>10750</v>
      </c>
      <c r="C1962" s="86">
        <f t="shared" si="153"/>
        <v>31139.077514413839</v>
      </c>
      <c r="D1962" s="79">
        <v>35300</v>
      </c>
      <c r="E1962" s="79">
        <v>184</v>
      </c>
      <c r="F1962" s="79">
        <v>1377</v>
      </c>
      <c r="G1962" s="79">
        <v>295400</v>
      </c>
      <c r="H1962" s="79" t="s">
        <v>1027</v>
      </c>
      <c r="I1962" s="79" t="s">
        <v>83</v>
      </c>
      <c r="J1962" s="79">
        <v>0</v>
      </c>
      <c r="K1962" s="79">
        <v>1</v>
      </c>
      <c r="L1962" s="79">
        <v>0</v>
      </c>
      <c r="M1962" s="34"/>
      <c r="N1962" s="35">
        <f t="shared" si="150"/>
        <v>114.02042888200589</v>
      </c>
      <c r="O1962" s="35">
        <f t="shared" si="151"/>
        <v>31502.451465840706</v>
      </c>
      <c r="P1962" s="35">
        <f t="shared" si="154"/>
        <v>70.945241965790672</v>
      </c>
      <c r="Q1962" s="35">
        <f t="shared" si="152"/>
        <v>26333.429035894878</v>
      </c>
    </row>
    <row r="1963" spans="1:17" x14ac:dyDescent="0.25">
      <c r="A1963" s="112" t="s">
        <v>3333</v>
      </c>
      <c r="B1963" s="79">
        <v>2250</v>
      </c>
      <c r="C1963" s="86">
        <f t="shared" si="153"/>
        <v>21559.866220735785</v>
      </c>
      <c r="D1963" s="79">
        <v>27200</v>
      </c>
      <c r="E1963" s="79">
        <v>310</v>
      </c>
      <c r="F1963" s="79">
        <v>1185</v>
      </c>
      <c r="G1963" s="79">
        <v>296100</v>
      </c>
      <c r="H1963" s="79" t="s">
        <v>1027</v>
      </c>
      <c r="I1963" s="79" t="s">
        <v>85</v>
      </c>
      <c r="J1963" s="79">
        <v>0</v>
      </c>
      <c r="K1963" s="79">
        <v>1</v>
      </c>
      <c r="L1963" s="79">
        <v>0</v>
      </c>
      <c r="M1963" s="34"/>
      <c r="N1963" s="35">
        <f t="shared" si="150"/>
        <v>23.864740928791928</v>
      </c>
      <c r="O1963" s="35">
        <f t="shared" si="151"/>
        <v>20683.76891145503</v>
      </c>
      <c r="P1963" s="35">
        <f t="shared" si="154"/>
        <v>14.849004132374793</v>
      </c>
      <c r="Q1963" s="35">
        <f t="shared" si="152"/>
        <v>19601.880495884976</v>
      </c>
    </row>
    <row r="1964" spans="1:17" x14ac:dyDescent="0.25">
      <c r="A1964" s="112" t="s">
        <v>2113</v>
      </c>
      <c r="B1964" s="79">
        <v>4750</v>
      </c>
      <c r="C1964" s="86">
        <f t="shared" si="153"/>
        <v>23756.143667296787</v>
      </c>
      <c r="D1964" s="79">
        <v>29500</v>
      </c>
      <c r="E1964" s="79">
        <v>206</v>
      </c>
      <c r="F1964" s="79">
        <v>852</v>
      </c>
      <c r="G1964" s="79">
        <v>298000</v>
      </c>
      <c r="H1964" s="79" t="s">
        <v>1027</v>
      </c>
      <c r="I1964" s="79" t="s">
        <v>85</v>
      </c>
      <c r="J1964" s="79">
        <v>0</v>
      </c>
      <c r="K1964" s="79">
        <v>1</v>
      </c>
      <c r="L1964" s="79">
        <v>0</v>
      </c>
      <c r="M1964" s="34"/>
      <c r="N1964" s="35">
        <f t="shared" si="150"/>
        <v>50.381119738560741</v>
      </c>
      <c r="O1964" s="35">
        <f t="shared" si="151"/>
        <v>23865.734368627287</v>
      </c>
      <c r="P1964" s="35">
        <f t="shared" si="154"/>
        <v>31.347897612791225</v>
      </c>
      <c r="Q1964" s="35">
        <f t="shared" si="152"/>
        <v>21581.747713534947</v>
      </c>
    </row>
    <row r="1965" spans="1:17" x14ac:dyDescent="0.25">
      <c r="A1965" s="112" t="s">
        <v>1968</v>
      </c>
      <c r="B1965" s="79">
        <v>11350</v>
      </c>
      <c r="C1965" s="86">
        <f t="shared" si="153"/>
        <v>44235.743680188127</v>
      </c>
      <c r="D1965" s="79">
        <v>50500</v>
      </c>
      <c r="E1965" s="79">
        <v>211</v>
      </c>
      <c r="F1965" s="79">
        <v>1490</v>
      </c>
      <c r="G1965" s="79">
        <v>304600</v>
      </c>
      <c r="H1965" s="79" t="s">
        <v>268</v>
      </c>
      <c r="I1965" s="79" t="s">
        <v>83</v>
      </c>
      <c r="J1965" s="79">
        <v>0</v>
      </c>
      <c r="K1965" s="79">
        <v>1</v>
      </c>
      <c r="L1965" s="79">
        <v>0</v>
      </c>
      <c r="M1965" s="34"/>
      <c r="N1965" s="35">
        <f t="shared" si="150"/>
        <v>120.38435979635038</v>
      </c>
      <c r="O1965" s="35">
        <f t="shared" si="151"/>
        <v>32266.123175562047</v>
      </c>
      <c r="P1965" s="35">
        <f t="shared" si="154"/>
        <v>74.904976401090622</v>
      </c>
      <c r="Q1965" s="35">
        <f t="shared" si="152"/>
        <v>26808.597168130873</v>
      </c>
    </row>
    <row r="1966" spans="1:17" x14ac:dyDescent="0.25">
      <c r="A1966" s="112" t="s">
        <v>2114</v>
      </c>
      <c r="B1966" s="79">
        <v>12250</v>
      </c>
      <c r="C1966" s="86">
        <f t="shared" si="153"/>
        <v>35222.213718549698</v>
      </c>
      <c r="D1966" s="79">
        <v>39700</v>
      </c>
      <c r="E1966" s="79">
        <v>1179</v>
      </c>
      <c r="F1966" s="79">
        <v>9274</v>
      </c>
      <c r="G1966" s="79">
        <v>305100</v>
      </c>
      <c r="H1966" s="79" t="s">
        <v>1027</v>
      </c>
      <c r="I1966" s="79" t="s">
        <v>83</v>
      </c>
      <c r="J1966" s="79">
        <v>0</v>
      </c>
      <c r="K1966" s="79">
        <v>1</v>
      </c>
      <c r="L1966" s="79">
        <v>0</v>
      </c>
      <c r="M1966" s="34"/>
      <c r="N1966" s="35">
        <f t="shared" si="150"/>
        <v>129.93025616786716</v>
      </c>
      <c r="O1966" s="35">
        <f t="shared" si="151"/>
        <v>33411.630740144057</v>
      </c>
      <c r="P1966" s="35">
        <f t="shared" si="154"/>
        <v>80.844578054040539</v>
      </c>
      <c r="Q1966" s="35">
        <f t="shared" si="152"/>
        <v>27521.349366484865</v>
      </c>
    </row>
    <row r="1967" spans="1:17" x14ac:dyDescent="0.25">
      <c r="A1967" s="112" t="s">
        <v>2115</v>
      </c>
      <c r="B1967" s="79">
        <v>4474</v>
      </c>
      <c r="C1967" s="86">
        <f t="shared" si="153"/>
        <v>25918.188458729001</v>
      </c>
      <c r="D1967" s="79">
        <v>31400</v>
      </c>
      <c r="E1967" s="79">
        <v>478</v>
      </c>
      <c r="F1967" s="79">
        <v>2260</v>
      </c>
      <c r="G1967" s="79">
        <v>306800</v>
      </c>
      <c r="H1967" s="79" t="s">
        <v>1027</v>
      </c>
      <c r="I1967" s="79" t="s">
        <v>85</v>
      </c>
      <c r="J1967" s="79">
        <v>0</v>
      </c>
      <c r="K1967" s="79">
        <v>1</v>
      </c>
      <c r="L1967" s="79">
        <v>0</v>
      </c>
      <c r="M1967" s="34"/>
      <c r="N1967" s="35">
        <f t="shared" si="150"/>
        <v>47.453711517962262</v>
      </c>
      <c r="O1967" s="35">
        <f t="shared" si="151"/>
        <v>23514.445382155471</v>
      </c>
      <c r="P1967" s="35">
        <f t="shared" si="154"/>
        <v>29.526419772553254</v>
      </c>
      <c r="Q1967" s="35">
        <f t="shared" si="152"/>
        <v>21363.17037270639</v>
      </c>
    </row>
    <row r="1968" spans="1:17" x14ac:dyDescent="0.25">
      <c r="A1968" s="112" t="s">
        <v>1969</v>
      </c>
      <c r="B1968" s="79">
        <v>14300</v>
      </c>
      <c r="C1968" s="86">
        <f t="shared" si="153"/>
        <v>32810</v>
      </c>
      <c r="D1968" s="79">
        <v>38600</v>
      </c>
      <c r="E1968" s="79">
        <v>72</v>
      </c>
      <c r="F1968" s="79">
        <v>408</v>
      </c>
      <c r="G1968" s="79">
        <v>306900</v>
      </c>
      <c r="H1968" s="79" t="s">
        <v>268</v>
      </c>
      <c r="I1968" s="79" t="s">
        <v>83</v>
      </c>
      <c r="J1968" s="79">
        <v>0</v>
      </c>
      <c r="K1968" s="79">
        <v>1</v>
      </c>
      <c r="L1968" s="79">
        <v>0</v>
      </c>
      <c r="M1968" s="34"/>
      <c r="N1968" s="35">
        <f t="shared" si="150"/>
        <v>151.6736867918776</v>
      </c>
      <c r="O1968" s="35">
        <f t="shared" si="151"/>
        <v>36020.842415025312</v>
      </c>
      <c r="P1968" s="35">
        <f t="shared" si="154"/>
        <v>94.373670707982015</v>
      </c>
      <c r="Q1968" s="35">
        <f t="shared" si="152"/>
        <v>29144.840484957844</v>
      </c>
    </row>
    <row r="1969" spans="1:17" x14ac:dyDescent="0.25">
      <c r="A1969" s="112" t="s">
        <v>2116</v>
      </c>
      <c r="B1969" s="79">
        <v>12235</v>
      </c>
      <c r="C1969" s="86">
        <f t="shared" si="153"/>
        <v>38884.29692214846</v>
      </c>
      <c r="D1969" s="79">
        <v>43700</v>
      </c>
      <c r="E1969" s="79">
        <v>913</v>
      </c>
      <c r="F1969" s="79">
        <v>7372</v>
      </c>
      <c r="G1969" s="79">
        <v>310000</v>
      </c>
      <c r="H1969" s="79" t="s">
        <v>1027</v>
      </c>
      <c r="I1969" s="79" t="s">
        <v>83</v>
      </c>
      <c r="J1969" s="79">
        <v>0</v>
      </c>
      <c r="K1969" s="79">
        <v>1</v>
      </c>
      <c r="L1969" s="79">
        <v>0</v>
      </c>
      <c r="M1969" s="34"/>
      <c r="N1969" s="35">
        <f t="shared" si="150"/>
        <v>129.77115789500854</v>
      </c>
      <c r="O1969" s="35">
        <f t="shared" si="151"/>
        <v>33392.53894740103</v>
      </c>
      <c r="P1969" s="35">
        <f t="shared" si="154"/>
        <v>80.745584693158037</v>
      </c>
      <c r="Q1969" s="35">
        <f t="shared" si="152"/>
        <v>27509.470163178965</v>
      </c>
    </row>
    <row r="1970" spans="1:17" x14ac:dyDescent="0.25">
      <c r="A1970" s="112" t="s">
        <v>2117</v>
      </c>
      <c r="B1970" s="79">
        <v>11000</v>
      </c>
      <c r="C1970" s="86">
        <f t="shared" si="153"/>
        <v>41550.335035098913</v>
      </c>
      <c r="D1970" s="79">
        <v>46300</v>
      </c>
      <c r="E1970" s="79">
        <v>643</v>
      </c>
      <c r="F1970" s="79">
        <v>5625</v>
      </c>
      <c r="G1970" s="79">
        <v>313100</v>
      </c>
      <c r="H1970" s="79" t="s">
        <v>1027</v>
      </c>
      <c r="I1970" s="79" t="s">
        <v>83</v>
      </c>
      <c r="J1970" s="79">
        <v>0</v>
      </c>
      <c r="K1970" s="79">
        <v>1</v>
      </c>
      <c r="L1970" s="79">
        <v>0</v>
      </c>
      <c r="M1970" s="34"/>
      <c r="N1970" s="35">
        <f t="shared" si="150"/>
        <v>116.67206676298275</v>
      </c>
      <c r="O1970" s="35">
        <f t="shared" si="151"/>
        <v>31820.648011557932</v>
      </c>
      <c r="P1970" s="35">
        <f t="shared" si="154"/>
        <v>72.595131313832312</v>
      </c>
      <c r="Q1970" s="35">
        <f t="shared" si="152"/>
        <v>26531.415757659877</v>
      </c>
    </row>
    <row r="1971" spans="1:17" x14ac:dyDescent="0.25">
      <c r="A1971" s="112" t="s">
        <v>2118</v>
      </c>
      <c r="B1971" s="79">
        <v>12000</v>
      </c>
      <c r="C1971" s="86">
        <f t="shared" si="153"/>
        <v>32983.134763039452</v>
      </c>
      <c r="D1971" s="79">
        <v>37900</v>
      </c>
      <c r="E1971" s="79">
        <v>490</v>
      </c>
      <c r="F1971" s="79">
        <v>3287</v>
      </c>
      <c r="G1971" s="79">
        <v>314500</v>
      </c>
      <c r="H1971" s="79" t="s">
        <v>1027</v>
      </c>
      <c r="I1971" s="79" t="s">
        <v>83</v>
      </c>
      <c r="J1971" s="79">
        <v>0</v>
      </c>
      <c r="K1971" s="79">
        <v>1</v>
      </c>
      <c r="L1971" s="79">
        <v>0</v>
      </c>
      <c r="M1971" s="34"/>
      <c r="N1971" s="35">
        <f t="shared" si="150"/>
        <v>127.27861828689028</v>
      </c>
      <c r="O1971" s="35">
        <f t="shared" si="151"/>
        <v>33093.434194426838</v>
      </c>
      <c r="P1971" s="35">
        <f t="shared" si="154"/>
        <v>79.1946887059989</v>
      </c>
      <c r="Q1971" s="35">
        <f t="shared" si="152"/>
        <v>27323.362644719869</v>
      </c>
    </row>
    <row r="1972" spans="1:17" x14ac:dyDescent="0.25">
      <c r="A1972" s="112" t="s">
        <v>1970</v>
      </c>
      <c r="B1972" s="79">
        <v>9500</v>
      </c>
      <c r="C1972" s="86">
        <f t="shared" si="153"/>
        <v>26491.449814126394</v>
      </c>
      <c r="D1972" s="79">
        <v>33300</v>
      </c>
      <c r="E1972" s="79">
        <v>165</v>
      </c>
      <c r="F1972" s="79">
        <v>642</v>
      </c>
      <c r="G1972" s="79">
        <v>314700</v>
      </c>
      <c r="H1972" s="79" t="s">
        <v>268</v>
      </c>
      <c r="I1972" s="79" t="s">
        <v>83</v>
      </c>
      <c r="J1972" s="79">
        <v>0</v>
      </c>
      <c r="K1972" s="79">
        <v>1</v>
      </c>
      <c r="L1972" s="79">
        <v>0</v>
      </c>
      <c r="M1972" s="34"/>
      <c r="N1972" s="35">
        <f t="shared" si="150"/>
        <v>100.76223947712148</v>
      </c>
      <c r="O1972" s="35">
        <f t="shared" si="151"/>
        <v>29911.468737254578</v>
      </c>
      <c r="P1972" s="35">
        <f t="shared" si="154"/>
        <v>62.695795225582451</v>
      </c>
      <c r="Q1972" s="35">
        <f t="shared" si="152"/>
        <v>25343.495427069895</v>
      </c>
    </row>
    <row r="1973" spans="1:17" x14ac:dyDescent="0.25">
      <c r="A1973" s="112" t="s">
        <v>2119</v>
      </c>
      <c r="B1973" s="79">
        <v>6500</v>
      </c>
      <c r="C1973" s="86">
        <f t="shared" si="153"/>
        <v>29192.504684572141</v>
      </c>
      <c r="D1973" s="79">
        <v>35300</v>
      </c>
      <c r="E1973" s="79">
        <v>277</v>
      </c>
      <c r="F1973" s="79">
        <v>1324</v>
      </c>
      <c r="G1973" s="79">
        <v>316800</v>
      </c>
      <c r="H1973" s="79" t="s">
        <v>1027</v>
      </c>
      <c r="I1973" s="79" t="s">
        <v>83</v>
      </c>
      <c r="J1973" s="79">
        <v>0</v>
      </c>
      <c r="K1973" s="79">
        <v>1</v>
      </c>
      <c r="L1973" s="79">
        <v>0</v>
      </c>
      <c r="M1973" s="34"/>
      <c r="N1973" s="35">
        <f t="shared" si="150"/>
        <v>68.942584905398903</v>
      </c>
      <c r="O1973" s="35">
        <f t="shared" si="151"/>
        <v>26093.110188647868</v>
      </c>
      <c r="P1973" s="35">
        <f t="shared" si="154"/>
        <v>42.897123049082737</v>
      </c>
      <c r="Q1973" s="35">
        <f t="shared" si="152"/>
        <v>22967.654765889929</v>
      </c>
    </row>
    <row r="1974" spans="1:17" x14ac:dyDescent="0.25">
      <c r="A1974" s="112" t="s">
        <v>2120</v>
      </c>
      <c r="B1974" s="79">
        <v>5500</v>
      </c>
      <c r="C1974" s="86">
        <f t="shared" si="153"/>
        <v>24848.441674087266</v>
      </c>
      <c r="D1974" s="79">
        <v>30800</v>
      </c>
      <c r="E1974" s="79">
        <v>217</v>
      </c>
      <c r="F1974" s="79">
        <v>906</v>
      </c>
      <c r="G1974" s="79">
        <v>317800</v>
      </c>
      <c r="H1974" s="79" t="s">
        <v>1027</v>
      </c>
      <c r="I1974" s="79" t="s">
        <v>85</v>
      </c>
      <c r="J1974" s="79">
        <v>0</v>
      </c>
      <c r="K1974" s="79">
        <v>1</v>
      </c>
      <c r="L1974" s="79">
        <v>0</v>
      </c>
      <c r="M1974" s="34"/>
      <c r="N1974" s="35">
        <f t="shared" si="150"/>
        <v>58.336033381491376</v>
      </c>
      <c r="O1974" s="35">
        <f t="shared" si="151"/>
        <v>24820.324005778966</v>
      </c>
      <c r="P1974" s="35">
        <f t="shared" si="154"/>
        <v>36.297565656916156</v>
      </c>
      <c r="Q1974" s="35">
        <f t="shared" si="152"/>
        <v>22175.70787882994</v>
      </c>
    </row>
    <row r="1975" spans="1:17" x14ac:dyDescent="0.25">
      <c r="A1975" s="112" t="s">
        <v>2121</v>
      </c>
      <c r="B1975" s="79">
        <v>6536</v>
      </c>
      <c r="C1975" s="86">
        <f t="shared" si="153"/>
        <v>26968.838526912183</v>
      </c>
      <c r="D1975" s="79">
        <v>34000</v>
      </c>
      <c r="E1975" s="79">
        <v>146</v>
      </c>
      <c r="F1975" s="79">
        <v>560</v>
      </c>
      <c r="G1975" s="79">
        <v>318600</v>
      </c>
      <c r="H1975" s="79" t="s">
        <v>1027</v>
      </c>
      <c r="I1975" s="79" t="s">
        <v>85</v>
      </c>
      <c r="J1975" s="79">
        <v>0</v>
      </c>
      <c r="K1975" s="79">
        <v>1</v>
      </c>
      <c r="L1975" s="79">
        <v>0</v>
      </c>
      <c r="M1975" s="34"/>
      <c r="N1975" s="35">
        <f t="shared" si="150"/>
        <v>69.324420760259571</v>
      </c>
      <c r="O1975" s="35">
        <f t="shared" si="151"/>
        <v>26138.930491231149</v>
      </c>
      <c r="P1975" s="35">
        <f t="shared" si="154"/>
        <v>43.134707115200733</v>
      </c>
      <c r="Q1975" s="35">
        <f t="shared" si="152"/>
        <v>22996.164853824088</v>
      </c>
    </row>
    <row r="1976" spans="1:17" x14ac:dyDescent="0.25">
      <c r="A1976" s="112" t="s">
        <v>2122</v>
      </c>
      <c r="B1976" s="79">
        <v>7125</v>
      </c>
      <c r="C1976" s="86">
        <f t="shared" si="153"/>
        <v>28195.137555982084</v>
      </c>
      <c r="D1976" s="79">
        <v>34700</v>
      </c>
      <c r="E1976" s="79">
        <v>293</v>
      </c>
      <c r="F1976" s="79">
        <v>1270</v>
      </c>
      <c r="G1976" s="79">
        <v>318800</v>
      </c>
      <c r="H1976" s="79" t="s">
        <v>1027</v>
      </c>
      <c r="I1976" s="79" t="s">
        <v>85</v>
      </c>
      <c r="J1976" s="79">
        <v>0</v>
      </c>
      <c r="K1976" s="79">
        <v>1</v>
      </c>
      <c r="L1976" s="79">
        <v>0</v>
      </c>
      <c r="M1976" s="34"/>
      <c r="N1976" s="35">
        <f t="shared" si="150"/>
        <v>75.571679607841105</v>
      </c>
      <c r="O1976" s="35">
        <f t="shared" si="151"/>
        <v>26888.601552940934</v>
      </c>
      <c r="P1976" s="35">
        <f t="shared" si="154"/>
        <v>47.021846419186843</v>
      </c>
      <c r="Q1976" s="35">
        <f t="shared" si="152"/>
        <v>23462.621570302421</v>
      </c>
    </row>
    <row r="1977" spans="1:17" x14ac:dyDescent="0.25">
      <c r="A1977" s="112" t="s">
        <v>2123</v>
      </c>
      <c r="B1977" s="79">
        <v>13550.5</v>
      </c>
      <c r="C1977" s="86">
        <f t="shared" si="153"/>
        <v>36596.518809657493</v>
      </c>
      <c r="D1977" s="79">
        <v>41200</v>
      </c>
      <c r="E1977" s="79">
        <v>199</v>
      </c>
      <c r="F1977" s="79">
        <v>1582</v>
      </c>
      <c r="G1977" s="79">
        <v>320900</v>
      </c>
      <c r="H1977" s="79" t="s">
        <v>1027</v>
      </c>
      <c r="I1977" s="79" t="s">
        <v>83</v>
      </c>
      <c r="J1977" s="79">
        <v>0</v>
      </c>
      <c r="K1977" s="79">
        <v>1</v>
      </c>
      <c r="L1977" s="79">
        <v>0</v>
      </c>
      <c r="M1977" s="34"/>
      <c r="N1977" s="35">
        <f t="shared" si="150"/>
        <v>143.7240764247089</v>
      </c>
      <c r="O1977" s="35">
        <f t="shared" si="151"/>
        <v>35066.889170965071</v>
      </c>
      <c r="P1977" s="35">
        <f t="shared" si="154"/>
        <v>89.427302442553156</v>
      </c>
      <c r="Q1977" s="35">
        <f t="shared" si="152"/>
        <v>28551.276293106381</v>
      </c>
    </row>
    <row r="1978" spans="1:17" x14ac:dyDescent="0.25">
      <c r="A1978" s="112" t="s">
        <v>2124</v>
      </c>
      <c r="B1978" s="79">
        <v>6091</v>
      </c>
      <c r="C1978" s="86">
        <f t="shared" si="153"/>
        <v>25559.84251968504</v>
      </c>
      <c r="D1978" s="79">
        <v>33800</v>
      </c>
      <c r="E1978" s="79">
        <v>805</v>
      </c>
      <c r="F1978" s="79">
        <v>2497</v>
      </c>
      <c r="G1978" s="79">
        <v>321800</v>
      </c>
      <c r="H1978" s="79" t="s">
        <v>1027</v>
      </c>
      <c r="I1978" s="79" t="s">
        <v>85</v>
      </c>
      <c r="J1978" s="79">
        <v>0</v>
      </c>
      <c r="K1978" s="79">
        <v>1</v>
      </c>
      <c r="L1978" s="79">
        <v>0</v>
      </c>
      <c r="M1978" s="34"/>
      <c r="N1978" s="35">
        <f t="shared" si="150"/>
        <v>64.604505332120723</v>
      </c>
      <c r="O1978" s="35">
        <f t="shared" si="151"/>
        <v>25572.540639854487</v>
      </c>
      <c r="P1978" s="35">
        <f t="shared" si="154"/>
        <v>40.197904075686601</v>
      </c>
      <c r="Q1978" s="35">
        <f t="shared" si="152"/>
        <v>22643.748489082391</v>
      </c>
    </row>
    <row r="1979" spans="1:17" x14ac:dyDescent="0.25">
      <c r="A1979" s="112" t="s">
        <v>2125</v>
      </c>
      <c r="B1979" s="79">
        <v>6334</v>
      </c>
      <c r="C1979" s="86">
        <f t="shared" si="153"/>
        <v>25349.342105263157</v>
      </c>
      <c r="D1979" s="79">
        <v>31800</v>
      </c>
      <c r="E1979" s="79">
        <v>185</v>
      </c>
      <c r="F1979" s="79">
        <v>727</v>
      </c>
      <c r="G1979" s="79">
        <v>322100</v>
      </c>
      <c r="H1979" s="79" t="s">
        <v>1027</v>
      </c>
      <c r="I1979" s="79" t="s">
        <v>85</v>
      </c>
      <c r="J1979" s="79">
        <v>0</v>
      </c>
      <c r="K1979" s="79">
        <v>1</v>
      </c>
      <c r="L1979" s="79">
        <v>0</v>
      </c>
      <c r="M1979" s="34"/>
      <c r="N1979" s="35">
        <f t="shared" si="150"/>
        <v>67.181897352430255</v>
      </c>
      <c r="O1979" s="35">
        <f t="shared" si="151"/>
        <v>25881.82768229163</v>
      </c>
      <c r="P1979" s="35">
        <f t="shared" si="154"/>
        <v>41.801596521983086</v>
      </c>
      <c r="Q1979" s="35">
        <f t="shared" si="152"/>
        <v>22836.19158263797</v>
      </c>
    </row>
    <row r="1980" spans="1:17" x14ac:dyDescent="0.25">
      <c r="A1980" s="112" t="s">
        <v>2126</v>
      </c>
      <c r="B1980" s="79">
        <v>15000</v>
      </c>
      <c r="C1980" s="86">
        <f t="shared" si="153"/>
        <v>41108.073394495412</v>
      </c>
      <c r="D1980" s="79">
        <v>47100</v>
      </c>
      <c r="E1980" s="79">
        <v>624</v>
      </c>
      <c r="F1980" s="79">
        <v>4281</v>
      </c>
      <c r="G1980" s="79">
        <v>322300</v>
      </c>
      <c r="H1980" s="79" t="s">
        <v>1027</v>
      </c>
      <c r="I1980" s="79" t="s">
        <v>83</v>
      </c>
      <c r="J1980" s="79">
        <v>0</v>
      </c>
      <c r="K1980" s="79">
        <v>1</v>
      </c>
      <c r="L1980" s="79">
        <v>0</v>
      </c>
      <c r="M1980" s="34"/>
      <c r="N1980" s="35">
        <f t="shared" si="150"/>
        <v>159.09827285861286</v>
      </c>
      <c r="O1980" s="35">
        <f t="shared" si="151"/>
        <v>36911.79274303354</v>
      </c>
      <c r="P1980" s="35">
        <f t="shared" si="154"/>
        <v>98.993360882498607</v>
      </c>
      <c r="Q1980" s="35">
        <f t="shared" si="152"/>
        <v>29699.203305899831</v>
      </c>
    </row>
    <row r="1981" spans="1:17" x14ac:dyDescent="0.25">
      <c r="A1981" s="112" t="s">
        <v>2127</v>
      </c>
      <c r="B1981" s="79">
        <v>3500</v>
      </c>
      <c r="C1981" s="86">
        <f t="shared" si="153"/>
        <v>27043.176643899827</v>
      </c>
      <c r="D1981" s="79">
        <v>34900</v>
      </c>
      <c r="E1981" s="79">
        <v>1681</v>
      </c>
      <c r="F1981" s="79">
        <v>5786</v>
      </c>
      <c r="G1981" s="79">
        <v>324900</v>
      </c>
      <c r="H1981" s="79" t="s">
        <v>1027</v>
      </c>
      <c r="I1981" s="79" t="s">
        <v>85</v>
      </c>
      <c r="J1981" s="79">
        <v>0</v>
      </c>
      <c r="K1981" s="79">
        <v>1</v>
      </c>
      <c r="L1981" s="79">
        <v>0</v>
      </c>
      <c r="M1981" s="34"/>
      <c r="N1981" s="35">
        <f t="shared" si="150"/>
        <v>37.122930333676329</v>
      </c>
      <c r="O1981" s="35">
        <f t="shared" si="151"/>
        <v>22274.751640041159</v>
      </c>
      <c r="P1981" s="35">
        <f t="shared" si="154"/>
        <v>23.098450872583008</v>
      </c>
      <c r="Q1981" s="35">
        <f t="shared" si="152"/>
        <v>20591.81410470996</v>
      </c>
    </row>
    <row r="1982" spans="1:17" x14ac:dyDescent="0.25">
      <c r="A1982" s="112" t="s">
        <v>2128</v>
      </c>
      <c r="B1982" s="79">
        <v>6628</v>
      </c>
      <c r="C1982" s="86">
        <f t="shared" si="153"/>
        <v>30425.283732660781</v>
      </c>
      <c r="D1982" s="79">
        <v>35700</v>
      </c>
      <c r="E1982" s="79">
        <v>703</v>
      </c>
      <c r="F1982" s="79">
        <v>4055</v>
      </c>
      <c r="G1982" s="79">
        <v>327300</v>
      </c>
      <c r="H1982" s="79" t="s">
        <v>1027</v>
      </c>
      <c r="I1982" s="79" t="s">
        <v>85</v>
      </c>
      <c r="J1982" s="79">
        <v>0</v>
      </c>
      <c r="K1982" s="79">
        <v>1</v>
      </c>
      <c r="L1982" s="79">
        <v>0</v>
      </c>
      <c r="M1982" s="34"/>
      <c r="N1982" s="35">
        <f t="shared" si="150"/>
        <v>70.300223500459055</v>
      </c>
      <c r="O1982" s="35">
        <f t="shared" si="151"/>
        <v>26256.026820055085</v>
      </c>
      <c r="P1982" s="35">
        <f t="shared" si="154"/>
        <v>43.741866395280049</v>
      </c>
      <c r="Q1982" s="35">
        <f t="shared" si="152"/>
        <v>23069.023967433604</v>
      </c>
    </row>
    <row r="1983" spans="1:17" x14ac:dyDescent="0.25">
      <c r="A1983" s="112" t="s">
        <v>1971</v>
      </c>
      <c r="B1983" s="79">
        <v>9500</v>
      </c>
      <c r="C1983" s="86">
        <f t="shared" si="153"/>
        <v>28419.96402877698</v>
      </c>
      <c r="D1983" s="79">
        <v>33800</v>
      </c>
      <c r="E1983" s="79">
        <v>177</v>
      </c>
      <c r="F1983" s="79">
        <v>935</v>
      </c>
      <c r="G1983" s="79">
        <v>328300</v>
      </c>
      <c r="H1983" s="79" t="s">
        <v>268</v>
      </c>
      <c r="I1983" s="79" t="s">
        <v>85</v>
      </c>
      <c r="J1983" s="79">
        <v>0</v>
      </c>
      <c r="K1983" s="79">
        <v>1</v>
      </c>
      <c r="L1983" s="79">
        <v>0</v>
      </c>
      <c r="M1983" s="34"/>
      <c r="N1983" s="35">
        <f t="shared" si="150"/>
        <v>100.76223947712148</v>
      </c>
      <c r="O1983" s="35">
        <f t="shared" si="151"/>
        <v>29911.468737254578</v>
      </c>
      <c r="P1983" s="35">
        <f t="shared" si="154"/>
        <v>62.695795225582451</v>
      </c>
      <c r="Q1983" s="35">
        <f t="shared" si="152"/>
        <v>25343.495427069895</v>
      </c>
    </row>
    <row r="1984" spans="1:17" x14ac:dyDescent="0.25">
      <c r="A1984" s="112" t="s">
        <v>1972</v>
      </c>
      <c r="B1984" s="79">
        <v>12285</v>
      </c>
      <c r="C1984" s="86">
        <f t="shared" si="153"/>
        <v>35398.408488063658</v>
      </c>
      <c r="D1984" s="79">
        <v>39600</v>
      </c>
      <c r="E1984" s="79">
        <v>120</v>
      </c>
      <c r="F1984" s="79">
        <v>1011</v>
      </c>
      <c r="G1984" s="79">
        <v>341900</v>
      </c>
      <c r="H1984" s="79" t="s">
        <v>268</v>
      </c>
      <c r="I1984" s="79" t="s">
        <v>83</v>
      </c>
      <c r="J1984" s="79">
        <v>0</v>
      </c>
      <c r="K1984" s="79">
        <v>1</v>
      </c>
      <c r="L1984" s="79">
        <v>0</v>
      </c>
      <c r="M1984" s="34"/>
      <c r="N1984" s="35">
        <f t="shared" si="150"/>
        <v>130.30148547120393</v>
      </c>
      <c r="O1984" s="35">
        <f t="shared" si="151"/>
        <v>33456.178256544474</v>
      </c>
      <c r="P1984" s="35">
        <f t="shared" si="154"/>
        <v>81.075562562766365</v>
      </c>
      <c r="Q1984" s="35">
        <f t="shared" si="152"/>
        <v>27549.067507531963</v>
      </c>
    </row>
    <row r="1985" spans="1:17" x14ac:dyDescent="0.25">
      <c r="A1985" s="112" t="s">
        <v>1951</v>
      </c>
      <c r="B1985" s="79">
        <v>21600</v>
      </c>
      <c r="C1985" s="86">
        <f t="shared" si="153"/>
        <v>29374.866310160429</v>
      </c>
      <c r="D1985" s="79">
        <v>33700</v>
      </c>
      <c r="E1985" s="79">
        <v>72</v>
      </c>
      <c r="F1985" s="79">
        <v>489</v>
      </c>
      <c r="G1985" s="79">
        <v>343000</v>
      </c>
      <c r="H1985" s="79" t="s">
        <v>268</v>
      </c>
      <c r="I1985" s="79" t="s">
        <v>83</v>
      </c>
      <c r="J1985" s="79">
        <v>0</v>
      </c>
      <c r="K1985" s="79">
        <v>1</v>
      </c>
      <c r="L1985" s="79">
        <v>0</v>
      </c>
      <c r="M1985" s="34"/>
      <c r="N1985" s="35">
        <f t="shared" si="150"/>
        <v>229.1015129164025</v>
      </c>
      <c r="O1985" s="35">
        <f t="shared" si="151"/>
        <v>45312.1815499683</v>
      </c>
      <c r="P1985" s="35">
        <f t="shared" si="154"/>
        <v>142.550439670798</v>
      </c>
      <c r="Q1985" s="35">
        <f t="shared" si="152"/>
        <v>34926.052760495761</v>
      </c>
    </row>
    <row r="1986" spans="1:17" x14ac:dyDescent="0.25">
      <c r="A1986" s="112" t="s">
        <v>1973</v>
      </c>
      <c r="B1986" s="79">
        <v>15916.5</v>
      </c>
      <c r="C1986" s="86">
        <f t="shared" si="153"/>
        <v>28940.377358490565</v>
      </c>
      <c r="D1986" s="79">
        <v>33200</v>
      </c>
      <c r="E1986" s="79">
        <v>34</v>
      </c>
      <c r="F1986" s="79">
        <v>231</v>
      </c>
      <c r="G1986" s="79">
        <v>343100</v>
      </c>
      <c r="H1986" s="79" t="s">
        <v>268</v>
      </c>
      <c r="I1986" s="79" t="s">
        <v>83</v>
      </c>
      <c r="J1986" s="79">
        <v>0</v>
      </c>
      <c r="K1986" s="79">
        <v>1</v>
      </c>
      <c r="L1986" s="79">
        <v>0</v>
      </c>
      <c r="M1986" s="34"/>
      <c r="N1986" s="35">
        <f t="shared" si="150"/>
        <v>168.8191773302741</v>
      </c>
      <c r="O1986" s="35">
        <f t="shared" si="151"/>
        <v>38078.301279632891</v>
      </c>
      <c r="P1986" s="35">
        <f t="shared" si="154"/>
        <v>105.04185523241928</v>
      </c>
      <c r="Q1986" s="35">
        <f t="shared" si="152"/>
        <v>30425.022627890314</v>
      </c>
    </row>
    <row r="1987" spans="1:17" x14ac:dyDescent="0.25">
      <c r="A1987" s="112" t="s">
        <v>1974</v>
      </c>
      <c r="B1987" s="79">
        <v>16250</v>
      </c>
      <c r="C1987" s="86">
        <f t="shared" si="153"/>
        <v>30387.046632124351</v>
      </c>
      <c r="D1987" s="79">
        <v>33900</v>
      </c>
      <c r="E1987" s="79">
        <v>40</v>
      </c>
      <c r="F1987" s="79">
        <v>346</v>
      </c>
      <c r="G1987" s="79">
        <v>344000</v>
      </c>
      <c r="H1987" s="79" t="s">
        <v>268</v>
      </c>
      <c r="I1987" s="79" t="s">
        <v>83</v>
      </c>
      <c r="J1987" s="79">
        <v>0</v>
      </c>
      <c r="K1987" s="79">
        <v>1</v>
      </c>
      <c r="L1987" s="79">
        <v>0</v>
      </c>
      <c r="M1987" s="34"/>
      <c r="N1987" s="35">
        <f t="shared" si="150"/>
        <v>172.35646226349726</v>
      </c>
      <c r="O1987" s="35">
        <f t="shared" si="151"/>
        <v>38502.775471619672</v>
      </c>
      <c r="P1987" s="35">
        <f t="shared" si="154"/>
        <v>107.24280762270683</v>
      </c>
      <c r="Q1987" s="35">
        <f t="shared" si="152"/>
        <v>30689.136914724819</v>
      </c>
    </row>
    <row r="1988" spans="1:17" x14ac:dyDescent="0.25">
      <c r="A1988" s="112" t="s">
        <v>1975</v>
      </c>
      <c r="B1988" s="79">
        <v>5500</v>
      </c>
      <c r="C1988" s="86">
        <f t="shared" si="153"/>
        <v>28868.96551724138</v>
      </c>
      <c r="D1988" s="79">
        <v>32200</v>
      </c>
      <c r="E1988" s="79">
        <v>51</v>
      </c>
      <c r="F1988" s="79">
        <v>442</v>
      </c>
      <c r="G1988" s="79">
        <v>344700</v>
      </c>
      <c r="H1988" s="79" t="s">
        <v>268</v>
      </c>
      <c r="I1988" s="79" t="s">
        <v>85</v>
      </c>
      <c r="J1988" s="79">
        <v>0</v>
      </c>
      <c r="K1988" s="79">
        <v>1</v>
      </c>
      <c r="L1988" s="79">
        <v>0</v>
      </c>
      <c r="M1988" s="34"/>
      <c r="N1988" s="35">
        <f t="shared" si="150"/>
        <v>58.336033381491376</v>
      </c>
      <c r="O1988" s="35">
        <f t="shared" si="151"/>
        <v>24820.324005778966</v>
      </c>
      <c r="P1988" s="35">
        <f t="shared" si="154"/>
        <v>36.297565656916156</v>
      </c>
      <c r="Q1988" s="35">
        <f t="shared" si="152"/>
        <v>22175.70787882994</v>
      </c>
    </row>
    <row r="1989" spans="1:17" x14ac:dyDescent="0.25">
      <c r="A1989" s="112" t="s">
        <v>2129</v>
      </c>
      <c r="B1989" s="79">
        <v>12250</v>
      </c>
      <c r="C1989" s="86">
        <f t="shared" si="153"/>
        <v>36248.82849109653</v>
      </c>
      <c r="D1989" s="79">
        <v>40500</v>
      </c>
      <c r="E1989" s="79">
        <v>112</v>
      </c>
      <c r="F1989" s="79">
        <v>955</v>
      </c>
      <c r="G1989" s="79">
        <v>344900</v>
      </c>
      <c r="H1989" s="79" t="s">
        <v>1027</v>
      </c>
      <c r="I1989" s="79" t="s">
        <v>83</v>
      </c>
      <c r="J1989" s="79">
        <v>0</v>
      </c>
      <c r="K1989" s="79">
        <v>1</v>
      </c>
      <c r="L1989" s="79">
        <v>0</v>
      </c>
      <c r="M1989" s="34"/>
      <c r="N1989" s="35">
        <f t="shared" si="150"/>
        <v>129.93025616786716</v>
      </c>
      <c r="O1989" s="35">
        <f t="shared" si="151"/>
        <v>33411.630740144057</v>
      </c>
      <c r="P1989" s="35">
        <f t="shared" si="154"/>
        <v>80.844578054040539</v>
      </c>
      <c r="Q1989" s="35">
        <f t="shared" si="152"/>
        <v>27521.349366484865</v>
      </c>
    </row>
    <row r="1990" spans="1:17" x14ac:dyDescent="0.25">
      <c r="A1990" s="112" t="s">
        <v>2130</v>
      </c>
      <c r="B1990" s="79">
        <v>5500</v>
      </c>
      <c r="C1990" s="86">
        <f t="shared" si="153"/>
        <v>22429.31937172775</v>
      </c>
      <c r="D1990" s="79">
        <v>28000</v>
      </c>
      <c r="E1990" s="79">
        <v>76</v>
      </c>
      <c r="F1990" s="79">
        <v>306</v>
      </c>
      <c r="G1990" s="79">
        <v>345400</v>
      </c>
      <c r="H1990" s="79" t="s">
        <v>1027</v>
      </c>
      <c r="I1990" s="79" t="s">
        <v>83</v>
      </c>
      <c r="J1990" s="79">
        <v>0</v>
      </c>
      <c r="K1990" s="79">
        <v>1</v>
      </c>
      <c r="L1990" s="79">
        <v>0</v>
      </c>
      <c r="M1990" s="34"/>
      <c r="N1990" s="35">
        <f t="shared" ref="N1990:N2053" si="155">-PMT($O$3/12,120,B1990)</f>
        <v>58.336033381491376</v>
      </c>
      <c r="O1990" s="35">
        <f t="shared" ref="O1990:O2053" si="156">N1990*12*10+$O$2</f>
        <v>24820.324005778966</v>
      </c>
      <c r="P1990" s="35">
        <f t="shared" si="154"/>
        <v>36.297565656916156</v>
      </c>
      <c r="Q1990" s="35">
        <f t="shared" ref="Q1990:Q2053" si="157">P1990*12*10+$O$2</f>
        <v>22175.70787882994</v>
      </c>
    </row>
    <row r="1991" spans="1:17" x14ac:dyDescent="0.25">
      <c r="A1991" s="112" t="s">
        <v>2131</v>
      </c>
      <c r="B1991" s="79">
        <v>11000</v>
      </c>
      <c r="C1991" s="86">
        <f t="shared" ref="C1991:C2054" si="158">D1991*F1991/SUM(E1991:F1991)</f>
        <v>31745.78168732507</v>
      </c>
      <c r="D1991" s="79">
        <v>37700</v>
      </c>
      <c r="E1991" s="79">
        <v>395</v>
      </c>
      <c r="F1991" s="79">
        <v>2106</v>
      </c>
      <c r="G1991" s="79">
        <v>347800</v>
      </c>
      <c r="H1991" s="79" t="s">
        <v>1027</v>
      </c>
      <c r="I1991" s="79" t="s">
        <v>83</v>
      </c>
      <c r="J1991" s="79">
        <v>0</v>
      </c>
      <c r="K1991" s="79">
        <v>1</v>
      </c>
      <c r="L1991" s="79">
        <v>0</v>
      </c>
      <c r="M1991" s="34"/>
      <c r="N1991" s="35">
        <f t="shared" si="155"/>
        <v>116.67206676298275</v>
      </c>
      <c r="O1991" s="35">
        <f t="shared" si="156"/>
        <v>31820.648011557932</v>
      </c>
      <c r="P1991" s="35">
        <f t="shared" ref="P1991:P2054" si="159">-PMT($O$3/12,240,B1991)</f>
        <v>72.595131313832312</v>
      </c>
      <c r="Q1991" s="35">
        <f t="shared" si="157"/>
        <v>26531.415757659877</v>
      </c>
    </row>
    <row r="1992" spans="1:17" x14ac:dyDescent="0.25">
      <c r="A1992" s="112" t="s">
        <v>1976</v>
      </c>
      <c r="B1992" s="79">
        <v>15875</v>
      </c>
      <c r="C1992" s="86">
        <f t="shared" si="158"/>
        <v>46929.614604462477</v>
      </c>
      <c r="D1992" s="79">
        <v>51300</v>
      </c>
      <c r="E1992" s="79">
        <v>42</v>
      </c>
      <c r="F1992" s="79">
        <v>451</v>
      </c>
      <c r="G1992" s="79">
        <v>348200</v>
      </c>
      <c r="H1992" s="79" t="s">
        <v>268</v>
      </c>
      <c r="I1992" s="79" t="s">
        <v>83</v>
      </c>
      <c r="J1992" s="79">
        <v>0</v>
      </c>
      <c r="K1992" s="79">
        <v>1</v>
      </c>
      <c r="L1992" s="79">
        <v>0</v>
      </c>
      <c r="M1992" s="34"/>
      <c r="N1992" s="35">
        <f t="shared" si="155"/>
        <v>168.37900544203194</v>
      </c>
      <c r="O1992" s="35">
        <f t="shared" si="156"/>
        <v>38025.480653043836</v>
      </c>
      <c r="P1992" s="35">
        <f t="shared" si="159"/>
        <v>104.76797360064437</v>
      </c>
      <c r="Q1992" s="35">
        <f t="shared" si="157"/>
        <v>30392.156832077322</v>
      </c>
    </row>
    <row r="1993" spans="1:17" x14ac:dyDescent="0.25">
      <c r="A1993" s="112" t="s">
        <v>2132</v>
      </c>
      <c r="B1993" s="79">
        <v>5090.5</v>
      </c>
      <c r="C1993" s="86">
        <f t="shared" si="158"/>
        <v>26543.813387423936</v>
      </c>
      <c r="D1993" s="79">
        <v>32100</v>
      </c>
      <c r="E1993" s="79">
        <v>256</v>
      </c>
      <c r="F1993" s="79">
        <v>1223</v>
      </c>
      <c r="G1993" s="79">
        <v>348300</v>
      </c>
      <c r="H1993" s="79" t="s">
        <v>1027</v>
      </c>
      <c r="I1993" s="79" t="s">
        <v>85</v>
      </c>
      <c r="J1993" s="79">
        <v>0</v>
      </c>
      <c r="K1993" s="79">
        <v>1</v>
      </c>
      <c r="L1993" s="79">
        <v>0</v>
      </c>
      <c r="M1993" s="34"/>
      <c r="N1993" s="35">
        <f t="shared" si="155"/>
        <v>53.992650532451243</v>
      </c>
      <c r="O1993" s="35">
        <f t="shared" si="156"/>
        <v>24299.118063894148</v>
      </c>
      <c r="P1993" s="35">
        <f t="shared" si="159"/>
        <v>33.595046904823946</v>
      </c>
      <c r="Q1993" s="35">
        <f t="shared" si="157"/>
        <v>21851.405628578872</v>
      </c>
    </row>
    <row r="1994" spans="1:17" x14ac:dyDescent="0.25">
      <c r="A1994" s="112" t="s">
        <v>1977</v>
      </c>
      <c r="B1994" s="79">
        <v>15250</v>
      </c>
      <c r="C1994" s="86">
        <f t="shared" si="158"/>
        <v>36068.498659517427</v>
      </c>
      <c r="D1994" s="79">
        <v>40100</v>
      </c>
      <c r="E1994" s="79">
        <v>75</v>
      </c>
      <c r="F1994" s="79">
        <v>671</v>
      </c>
      <c r="G1994" s="79">
        <v>349200</v>
      </c>
      <c r="H1994" s="79" t="s">
        <v>268</v>
      </c>
      <c r="I1994" s="79" t="s">
        <v>83</v>
      </c>
      <c r="J1994" s="79">
        <v>0</v>
      </c>
      <c r="K1994" s="79">
        <v>1</v>
      </c>
      <c r="L1994" s="79">
        <v>0</v>
      </c>
      <c r="M1994" s="34"/>
      <c r="N1994" s="35">
        <f t="shared" si="155"/>
        <v>161.74991073958972</v>
      </c>
      <c r="O1994" s="35">
        <f t="shared" si="156"/>
        <v>37229.989288750767</v>
      </c>
      <c r="P1994" s="35">
        <f t="shared" si="159"/>
        <v>100.64325023054025</v>
      </c>
      <c r="Q1994" s="35">
        <f t="shared" si="157"/>
        <v>29897.19002766483</v>
      </c>
    </row>
    <row r="1995" spans="1:17" x14ac:dyDescent="0.25">
      <c r="A1995" s="112" t="s">
        <v>2133</v>
      </c>
      <c r="B1995" s="79">
        <v>5190</v>
      </c>
      <c r="C1995" s="86">
        <f t="shared" si="158"/>
        <v>27191.315618924174</v>
      </c>
      <c r="D1995" s="79">
        <v>32600</v>
      </c>
      <c r="E1995" s="79">
        <v>256</v>
      </c>
      <c r="F1995" s="79">
        <v>1287</v>
      </c>
      <c r="G1995" s="79">
        <v>354600</v>
      </c>
      <c r="H1995" s="79" t="s">
        <v>1027</v>
      </c>
      <c r="I1995" s="79" t="s">
        <v>85</v>
      </c>
      <c r="J1995" s="79">
        <v>0</v>
      </c>
      <c r="K1995" s="79">
        <v>1</v>
      </c>
      <c r="L1995" s="79">
        <v>0</v>
      </c>
      <c r="M1995" s="34"/>
      <c r="N1995" s="35">
        <f t="shared" si="155"/>
        <v>55.048002409080048</v>
      </c>
      <c r="O1995" s="35">
        <f t="shared" si="156"/>
        <v>24425.760289089605</v>
      </c>
      <c r="P1995" s="35">
        <f t="shared" si="159"/>
        <v>34.251702865344519</v>
      </c>
      <c r="Q1995" s="35">
        <f t="shared" si="157"/>
        <v>21930.204343841342</v>
      </c>
    </row>
    <row r="1996" spans="1:17" x14ac:dyDescent="0.25">
      <c r="A1996" s="112" t="s">
        <v>2134</v>
      </c>
      <c r="B1996" s="79">
        <v>4750</v>
      </c>
      <c r="C1996" s="86">
        <f t="shared" si="158"/>
        <v>29679.81711299804</v>
      </c>
      <c r="D1996" s="79">
        <v>34900</v>
      </c>
      <c r="E1996" s="79">
        <v>229</v>
      </c>
      <c r="F1996" s="79">
        <v>1302</v>
      </c>
      <c r="G1996" s="79">
        <v>355300</v>
      </c>
      <c r="H1996" s="79" t="s">
        <v>1027</v>
      </c>
      <c r="I1996" s="79" t="s">
        <v>85</v>
      </c>
      <c r="J1996" s="79">
        <v>0</v>
      </c>
      <c r="K1996" s="79">
        <v>1</v>
      </c>
      <c r="L1996" s="79">
        <v>0</v>
      </c>
      <c r="M1996" s="34"/>
      <c r="N1996" s="35">
        <f t="shared" si="155"/>
        <v>50.381119738560741</v>
      </c>
      <c r="O1996" s="35">
        <f t="shared" si="156"/>
        <v>23865.734368627287</v>
      </c>
      <c r="P1996" s="35">
        <f t="shared" si="159"/>
        <v>31.347897612791225</v>
      </c>
      <c r="Q1996" s="35">
        <f t="shared" si="157"/>
        <v>21581.747713534947</v>
      </c>
    </row>
    <row r="1997" spans="1:17" x14ac:dyDescent="0.25">
      <c r="A1997" s="112" t="s">
        <v>2135</v>
      </c>
      <c r="B1997" s="79">
        <v>5500</v>
      </c>
      <c r="C1997" s="86">
        <f t="shared" si="158"/>
        <v>29907.182320441989</v>
      </c>
      <c r="D1997" s="79">
        <v>34700</v>
      </c>
      <c r="E1997" s="79">
        <v>50</v>
      </c>
      <c r="F1997" s="79">
        <v>312</v>
      </c>
      <c r="G1997" s="79">
        <v>355400</v>
      </c>
      <c r="H1997" s="79" t="s">
        <v>1027</v>
      </c>
      <c r="I1997" s="79" t="s">
        <v>85</v>
      </c>
      <c r="J1997" s="79">
        <v>0</v>
      </c>
      <c r="K1997" s="79">
        <v>1</v>
      </c>
      <c r="L1997" s="79">
        <v>0</v>
      </c>
      <c r="M1997" s="34"/>
      <c r="N1997" s="35">
        <f t="shared" si="155"/>
        <v>58.336033381491376</v>
      </c>
      <c r="O1997" s="35">
        <f t="shared" si="156"/>
        <v>24820.324005778966</v>
      </c>
      <c r="P1997" s="35">
        <f t="shared" si="159"/>
        <v>36.297565656916156</v>
      </c>
      <c r="Q1997" s="35">
        <f t="shared" si="157"/>
        <v>22175.70787882994</v>
      </c>
    </row>
    <row r="1998" spans="1:17" x14ac:dyDescent="0.25">
      <c r="A1998" s="112" t="s">
        <v>1978</v>
      </c>
      <c r="B1998" s="79">
        <v>13492</v>
      </c>
      <c r="C1998" s="86">
        <f t="shared" si="158"/>
        <v>40231.326219512193</v>
      </c>
      <c r="D1998" s="79">
        <v>45700</v>
      </c>
      <c r="E1998" s="79">
        <v>157</v>
      </c>
      <c r="F1998" s="79">
        <v>1155</v>
      </c>
      <c r="G1998" s="79">
        <v>356000</v>
      </c>
      <c r="H1998" s="79" t="s">
        <v>268</v>
      </c>
      <c r="I1998" s="79" t="s">
        <v>83</v>
      </c>
      <c r="J1998" s="79">
        <v>0</v>
      </c>
      <c r="K1998" s="79">
        <v>1</v>
      </c>
      <c r="L1998" s="79">
        <v>0</v>
      </c>
      <c r="M1998" s="34"/>
      <c r="N1998" s="35">
        <f t="shared" si="155"/>
        <v>143.10359316056031</v>
      </c>
      <c r="O1998" s="35">
        <f t="shared" si="156"/>
        <v>34992.431179267238</v>
      </c>
      <c r="P1998" s="35">
        <f t="shared" si="159"/>
        <v>89.041228335111413</v>
      </c>
      <c r="Q1998" s="35">
        <f t="shared" si="157"/>
        <v>28504.947400213368</v>
      </c>
    </row>
    <row r="1999" spans="1:17" x14ac:dyDescent="0.25">
      <c r="A1999" s="112" t="s">
        <v>2136</v>
      </c>
      <c r="B1999" s="79">
        <v>5250</v>
      </c>
      <c r="C1999" s="86">
        <f t="shared" si="158"/>
        <v>26641.887905604719</v>
      </c>
      <c r="D1999" s="79">
        <v>33500</v>
      </c>
      <c r="E1999" s="79">
        <v>347</v>
      </c>
      <c r="F1999" s="79">
        <v>1348</v>
      </c>
      <c r="G1999" s="79">
        <v>357200</v>
      </c>
      <c r="H1999" s="79" t="s">
        <v>1027</v>
      </c>
      <c r="I1999" s="79" t="s">
        <v>85</v>
      </c>
      <c r="J1999" s="79">
        <v>0</v>
      </c>
      <c r="K1999" s="79">
        <v>1</v>
      </c>
      <c r="L1999" s="79">
        <v>0</v>
      </c>
      <c r="M1999" s="34"/>
      <c r="N1999" s="35">
        <f t="shared" si="155"/>
        <v>55.684395500514498</v>
      </c>
      <c r="O1999" s="35">
        <f t="shared" si="156"/>
        <v>24502.12746006174</v>
      </c>
      <c r="P1999" s="35">
        <f t="shared" si="159"/>
        <v>34.647676308874509</v>
      </c>
      <c r="Q1999" s="35">
        <f t="shared" si="157"/>
        <v>21977.721157064942</v>
      </c>
    </row>
    <row r="2000" spans="1:17" x14ac:dyDescent="0.25">
      <c r="A2000" s="112" t="s">
        <v>2137</v>
      </c>
      <c r="B2000" s="79">
        <v>5808.5</v>
      </c>
      <c r="C2000" s="86">
        <f t="shared" si="158"/>
        <v>26932.075471698114</v>
      </c>
      <c r="D2000" s="79">
        <v>33300</v>
      </c>
      <c r="E2000" s="79">
        <v>375</v>
      </c>
      <c r="F2000" s="79">
        <v>1586</v>
      </c>
      <c r="G2000" s="79">
        <v>358000</v>
      </c>
      <c r="H2000" s="79" t="s">
        <v>1027</v>
      </c>
      <c r="I2000" s="79" t="s">
        <v>85</v>
      </c>
      <c r="J2000" s="79">
        <v>0</v>
      </c>
      <c r="K2000" s="79">
        <v>1</v>
      </c>
      <c r="L2000" s="79">
        <v>0</v>
      </c>
      <c r="M2000" s="34"/>
      <c r="N2000" s="35">
        <f t="shared" si="155"/>
        <v>61.60815452661685</v>
      </c>
      <c r="O2000" s="35">
        <f t="shared" si="156"/>
        <v>25212.978543194022</v>
      </c>
      <c r="P2000" s="35">
        <f t="shared" si="159"/>
        <v>38.333529112399546</v>
      </c>
      <c r="Q2000" s="35">
        <f t="shared" si="157"/>
        <v>22420.023493487945</v>
      </c>
    </row>
    <row r="2001" spans="1:17" x14ac:dyDescent="0.25">
      <c r="A2001" s="112" t="s">
        <v>1979</v>
      </c>
      <c r="B2001" s="79">
        <v>13219.5</v>
      </c>
      <c r="C2001" s="86">
        <f t="shared" si="158"/>
        <v>33923.698193411263</v>
      </c>
      <c r="D2001" s="79">
        <v>38600</v>
      </c>
      <c r="E2001" s="79">
        <v>114</v>
      </c>
      <c r="F2001" s="79">
        <v>827</v>
      </c>
      <c r="G2001" s="79">
        <v>359800</v>
      </c>
      <c r="H2001" s="79" t="s">
        <v>268</v>
      </c>
      <c r="I2001" s="79" t="s">
        <v>83</v>
      </c>
      <c r="J2001" s="79">
        <v>0</v>
      </c>
      <c r="K2001" s="79">
        <v>1</v>
      </c>
      <c r="L2001" s="79">
        <v>0</v>
      </c>
      <c r="M2001" s="34"/>
      <c r="N2001" s="35">
        <f t="shared" si="155"/>
        <v>140.21330787029549</v>
      </c>
      <c r="O2001" s="35">
        <f t="shared" si="156"/>
        <v>34645.596944435456</v>
      </c>
      <c r="P2001" s="35">
        <f t="shared" si="159"/>
        <v>87.242848945746033</v>
      </c>
      <c r="Q2001" s="35">
        <f t="shared" si="157"/>
        <v>28289.141873489527</v>
      </c>
    </row>
    <row r="2002" spans="1:17" x14ac:dyDescent="0.25">
      <c r="A2002" s="112" t="s">
        <v>2138</v>
      </c>
      <c r="B2002" s="79">
        <v>6500</v>
      </c>
      <c r="C2002" s="86">
        <f t="shared" si="158"/>
        <v>26860.257548845471</v>
      </c>
      <c r="D2002" s="79">
        <v>32600</v>
      </c>
      <c r="E2002" s="79">
        <v>793</v>
      </c>
      <c r="F2002" s="79">
        <v>3711</v>
      </c>
      <c r="G2002" s="79">
        <v>360800</v>
      </c>
      <c r="H2002" s="79" t="s">
        <v>1027</v>
      </c>
      <c r="I2002" s="79" t="s">
        <v>85</v>
      </c>
      <c r="J2002" s="79">
        <v>0</v>
      </c>
      <c r="K2002" s="79">
        <v>1</v>
      </c>
      <c r="L2002" s="79">
        <v>0</v>
      </c>
      <c r="M2002" s="34"/>
      <c r="N2002" s="35">
        <f t="shared" si="155"/>
        <v>68.942584905398903</v>
      </c>
      <c r="O2002" s="35">
        <f t="shared" si="156"/>
        <v>26093.110188647868</v>
      </c>
      <c r="P2002" s="35">
        <f t="shared" si="159"/>
        <v>42.897123049082737</v>
      </c>
      <c r="Q2002" s="35">
        <f t="shared" si="157"/>
        <v>22967.654765889929</v>
      </c>
    </row>
    <row r="2003" spans="1:17" x14ac:dyDescent="0.25">
      <c r="A2003" s="112" t="s">
        <v>2139</v>
      </c>
      <c r="B2003" s="79">
        <v>10500</v>
      </c>
      <c r="C2003" s="86">
        <f t="shared" si="158"/>
        <v>41181.330685203575</v>
      </c>
      <c r="D2003" s="79">
        <v>46700</v>
      </c>
      <c r="E2003" s="79">
        <v>357</v>
      </c>
      <c r="F2003" s="79">
        <v>2664</v>
      </c>
      <c r="G2003" s="79">
        <v>361200</v>
      </c>
      <c r="H2003" s="79" t="s">
        <v>1027</v>
      </c>
      <c r="I2003" s="79" t="s">
        <v>83</v>
      </c>
      <c r="J2003" s="79">
        <v>0</v>
      </c>
      <c r="K2003" s="79">
        <v>1</v>
      </c>
      <c r="L2003" s="79">
        <v>0</v>
      </c>
      <c r="M2003" s="34"/>
      <c r="N2003" s="35">
        <f t="shared" si="155"/>
        <v>111.368791001029</v>
      </c>
      <c r="O2003" s="35">
        <f t="shared" si="156"/>
        <v>31184.25492012348</v>
      </c>
      <c r="P2003" s="35">
        <f t="shared" si="159"/>
        <v>69.295352617749018</v>
      </c>
      <c r="Q2003" s="35">
        <f t="shared" si="157"/>
        <v>26135.442314129883</v>
      </c>
    </row>
    <row r="2004" spans="1:17" x14ac:dyDescent="0.25">
      <c r="A2004" s="112" t="s">
        <v>1980</v>
      </c>
      <c r="B2004" s="79">
        <v>17738</v>
      </c>
      <c r="C2004" s="86">
        <f t="shared" si="158"/>
        <v>45739.06882591093</v>
      </c>
      <c r="D2004" s="79">
        <v>50100</v>
      </c>
      <c r="E2004" s="79">
        <v>86</v>
      </c>
      <c r="F2004" s="79">
        <v>902</v>
      </c>
      <c r="G2004" s="79">
        <v>362300</v>
      </c>
      <c r="H2004" s="79" t="s">
        <v>268</v>
      </c>
      <c r="I2004" s="79" t="s">
        <v>83</v>
      </c>
      <c r="J2004" s="79">
        <v>0</v>
      </c>
      <c r="K2004" s="79">
        <v>1</v>
      </c>
      <c r="L2004" s="79">
        <v>0</v>
      </c>
      <c r="M2004" s="34"/>
      <c r="N2004" s="35">
        <f t="shared" si="155"/>
        <v>188.13901093107165</v>
      </c>
      <c r="O2004" s="35">
        <f t="shared" si="156"/>
        <v>40396.6813117286</v>
      </c>
      <c r="P2004" s="35">
        <f t="shared" si="159"/>
        <v>117.06294902225069</v>
      </c>
      <c r="Q2004" s="35">
        <f t="shared" si="157"/>
        <v>31867.553882670083</v>
      </c>
    </row>
    <row r="2005" spans="1:17" x14ac:dyDescent="0.25">
      <c r="A2005" s="112" t="s">
        <v>2140</v>
      </c>
      <c r="B2005" s="79">
        <v>7500</v>
      </c>
      <c r="C2005" s="86">
        <f t="shared" si="158"/>
        <v>31684.686064318528</v>
      </c>
      <c r="D2005" s="79">
        <v>39500</v>
      </c>
      <c r="E2005" s="79">
        <v>646</v>
      </c>
      <c r="F2005" s="79">
        <v>2619</v>
      </c>
      <c r="G2005" s="79">
        <v>363400</v>
      </c>
      <c r="H2005" s="79" t="s">
        <v>1027</v>
      </c>
      <c r="I2005" s="79" t="s">
        <v>85</v>
      </c>
      <c r="J2005" s="79">
        <v>0</v>
      </c>
      <c r="K2005" s="79">
        <v>1</v>
      </c>
      <c r="L2005" s="79">
        <v>0</v>
      </c>
      <c r="M2005" s="34"/>
      <c r="N2005" s="35">
        <f t="shared" si="155"/>
        <v>79.549136429306429</v>
      </c>
      <c r="O2005" s="35">
        <f t="shared" si="156"/>
        <v>27365.89637151677</v>
      </c>
      <c r="P2005" s="35">
        <f t="shared" si="159"/>
        <v>49.496680441249303</v>
      </c>
      <c r="Q2005" s="35">
        <f t="shared" si="157"/>
        <v>23759.601652949917</v>
      </c>
    </row>
    <row r="2006" spans="1:17" x14ac:dyDescent="0.25">
      <c r="A2006" s="112" t="s">
        <v>1981</v>
      </c>
      <c r="B2006" s="79">
        <v>15000</v>
      </c>
      <c r="C2006" s="86">
        <f t="shared" si="158"/>
        <v>43560.280373831774</v>
      </c>
      <c r="D2006" s="79">
        <v>48300</v>
      </c>
      <c r="E2006" s="79">
        <v>84</v>
      </c>
      <c r="F2006" s="79">
        <v>772</v>
      </c>
      <c r="G2006" s="79">
        <v>370200</v>
      </c>
      <c r="H2006" s="79" t="s">
        <v>268</v>
      </c>
      <c r="I2006" s="79" t="s">
        <v>83</v>
      </c>
      <c r="J2006" s="79">
        <v>0</v>
      </c>
      <c r="K2006" s="79">
        <v>1</v>
      </c>
      <c r="L2006" s="79">
        <v>0</v>
      </c>
      <c r="M2006" s="34"/>
      <c r="N2006" s="35">
        <f t="shared" si="155"/>
        <v>159.09827285861286</v>
      </c>
      <c r="O2006" s="35">
        <f t="shared" si="156"/>
        <v>36911.79274303354</v>
      </c>
      <c r="P2006" s="35">
        <f t="shared" si="159"/>
        <v>98.993360882498607</v>
      </c>
      <c r="Q2006" s="35">
        <f t="shared" si="157"/>
        <v>29699.203305899831</v>
      </c>
    </row>
    <row r="2007" spans="1:17" x14ac:dyDescent="0.25">
      <c r="A2007" s="112" t="s">
        <v>2141</v>
      </c>
      <c r="B2007" s="79">
        <v>4578</v>
      </c>
      <c r="C2007" s="86">
        <f t="shared" si="158"/>
        <v>27866.549666549665</v>
      </c>
      <c r="D2007" s="79">
        <v>33400</v>
      </c>
      <c r="E2007" s="79">
        <v>944</v>
      </c>
      <c r="F2007" s="79">
        <v>4754</v>
      </c>
      <c r="G2007" s="79">
        <v>371200</v>
      </c>
      <c r="H2007" s="79" t="s">
        <v>1027</v>
      </c>
      <c r="I2007" s="79" t="s">
        <v>85</v>
      </c>
      <c r="J2007" s="79">
        <v>0</v>
      </c>
      <c r="K2007" s="79">
        <v>1</v>
      </c>
      <c r="L2007" s="79">
        <v>0</v>
      </c>
      <c r="M2007" s="34"/>
      <c r="N2007" s="35">
        <f t="shared" si="155"/>
        <v>48.55679287644864</v>
      </c>
      <c r="O2007" s="35">
        <f t="shared" si="156"/>
        <v>23646.815145173838</v>
      </c>
      <c r="P2007" s="35">
        <f t="shared" si="159"/>
        <v>30.212773741338577</v>
      </c>
      <c r="Q2007" s="35">
        <f t="shared" si="157"/>
        <v>21445.532848960629</v>
      </c>
    </row>
    <row r="2008" spans="1:17" x14ac:dyDescent="0.25">
      <c r="A2008" s="112" t="s">
        <v>1982</v>
      </c>
      <c r="B2008" s="79">
        <v>13549.5</v>
      </c>
      <c r="C2008" s="86">
        <f t="shared" si="158"/>
        <v>35294.392523364484</v>
      </c>
      <c r="D2008" s="79">
        <v>39000</v>
      </c>
      <c r="E2008" s="79">
        <v>61</v>
      </c>
      <c r="F2008" s="79">
        <v>581</v>
      </c>
      <c r="G2008" s="79">
        <v>372300</v>
      </c>
      <c r="H2008" s="79" t="s">
        <v>268</v>
      </c>
      <c r="I2008" s="79" t="s">
        <v>83</v>
      </c>
      <c r="J2008" s="79">
        <v>0</v>
      </c>
      <c r="K2008" s="79">
        <v>1</v>
      </c>
      <c r="L2008" s="79">
        <v>0</v>
      </c>
      <c r="M2008" s="34"/>
      <c r="N2008" s="35">
        <f t="shared" si="155"/>
        <v>143.71346987318498</v>
      </c>
      <c r="O2008" s="35">
        <f t="shared" si="156"/>
        <v>35065.616384782195</v>
      </c>
      <c r="P2008" s="35">
        <f t="shared" si="159"/>
        <v>89.420702885161006</v>
      </c>
      <c r="Q2008" s="35">
        <f t="shared" si="157"/>
        <v>28550.48434621932</v>
      </c>
    </row>
    <row r="2009" spans="1:17" x14ac:dyDescent="0.25">
      <c r="A2009" s="112" t="s">
        <v>2142</v>
      </c>
      <c r="B2009" s="79">
        <v>15000</v>
      </c>
      <c r="C2009" s="86">
        <f t="shared" si="158"/>
        <v>42204.340685124356</v>
      </c>
      <c r="D2009" s="79">
        <v>47100</v>
      </c>
      <c r="E2009" s="79">
        <v>443</v>
      </c>
      <c r="F2009" s="79">
        <v>3819</v>
      </c>
      <c r="G2009" s="79">
        <v>372800</v>
      </c>
      <c r="H2009" s="79" t="s">
        <v>1027</v>
      </c>
      <c r="I2009" s="79" t="s">
        <v>83</v>
      </c>
      <c r="J2009" s="79">
        <v>0</v>
      </c>
      <c r="K2009" s="79">
        <v>1</v>
      </c>
      <c r="L2009" s="79">
        <v>0</v>
      </c>
      <c r="M2009" s="34"/>
      <c r="N2009" s="35">
        <f t="shared" si="155"/>
        <v>159.09827285861286</v>
      </c>
      <c r="O2009" s="35">
        <f t="shared" si="156"/>
        <v>36911.79274303354</v>
      </c>
      <c r="P2009" s="35">
        <f t="shared" si="159"/>
        <v>98.993360882498607</v>
      </c>
      <c r="Q2009" s="35">
        <f t="shared" si="157"/>
        <v>29699.203305899831</v>
      </c>
    </row>
    <row r="2010" spans="1:17" x14ac:dyDescent="0.25">
      <c r="A2010" s="112" t="s">
        <v>2143</v>
      </c>
      <c r="B2010" s="79">
        <v>16418</v>
      </c>
      <c r="C2010" s="86">
        <f t="shared" si="158"/>
        <v>42355.307262569833</v>
      </c>
      <c r="D2010" s="79">
        <v>46800</v>
      </c>
      <c r="E2010" s="79">
        <v>493</v>
      </c>
      <c r="F2010" s="79">
        <v>4698</v>
      </c>
      <c r="G2010" s="79">
        <v>373500</v>
      </c>
      <c r="H2010" s="79" t="s">
        <v>1027</v>
      </c>
      <c r="I2010" s="79" t="s">
        <v>83</v>
      </c>
      <c r="J2010" s="79">
        <v>0</v>
      </c>
      <c r="K2010" s="79">
        <v>1</v>
      </c>
      <c r="L2010" s="79">
        <v>0</v>
      </c>
      <c r="M2010" s="34"/>
      <c r="N2010" s="35">
        <f t="shared" si="155"/>
        <v>174.13836291951372</v>
      </c>
      <c r="O2010" s="35">
        <f t="shared" si="156"/>
        <v>38716.60355034165</v>
      </c>
      <c r="P2010" s="35">
        <f t="shared" si="159"/>
        <v>108.35153326459083</v>
      </c>
      <c r="Q2010" s="35">
        <f t="shared" si="157"/>
        <v>30822.183991750899</v>
      </c>
    </row>
    <row r="2011" spans="1:17" x14ac:dyDescent="0.25">
      <c r="A2011" s="112" t="s">
        <v>1983</v>
      </c>
      <c r="B2011" s="79">
        <v>13937</v>
      </c>
      <c r="C2011" s="86">
        <f t="shared" si="158"/>
        <v>30558.230088495577</v>
      </c>
      <c r="D2011" s="79">
        <v>34600</v>
      </c>
      <c r="E2011" s="79">
        <v>66</v>
      </c>
      <c r="F2011" s="79">
        <v>499</v>
      </c>
      <c r="G2011" s="79">
        <v>375200</v>
      </c>
      <c r="H2011" s="79" t="s">
        <v>268</v>
      </c>
      <c r="I2011" s="79" t="s">
        <v>83</v>
      </c>
      <c r="J2011" s="79">
        <v>0</v>
      </c>
      <c r="K2011" s="79">
        <v>1</v>
      </c>
      <c r="L2011" s="79">
        <v>0</v>
      </c>
      <c r="M2011" s="34"/>
      <c r="N2011" s="35">
        <f t="shared" si="155"/>
        <v>147.82350858869916</v>
      </c>
      <c r="O2011" s="35">
        <f t="shared" si="156"/>
        <v>35558.8210306439</v>
      </c>
      <c r="P2011" s="35">
        <f t="shared" si="159"/>
        <v>91.978031374625544</v>
      </c>
      <c r="Q2011" s="35">
        <f t="shared" si="157"/>
        <v>28857.363764955066</v>
      </c>
    </row>
    <row r="2012" spans="1:17" x14ac:dyDescent="0.25">
      <c r="A2012" s="112" t="s">
        <v>2144</v>
      </c>
      <c r="B2012" s="79">
        <v>3500</v>
      </c>
      <c r="C2012" s="86">
        <f t="shared" si="158"/>
        <v>23782.289416846652</v>
      </c>
      <c r="D2012" s="79">
        <v>29600</v>
      </c>
      <c r="E2012" s="79">
        <v>182</v>
      </c>
      <c r="F2012" s="79">
        <v>744</v>
      </c>
      <c r="G2012" s="79">
        <v>375800</v>
      </c>
      <c r="H2012" s="79" t="s">
        <v>1027</v>
      </c>
      <c r="I2012" s="79" t="s">
        <v>85</v>
      </c>
      <c r="J2012" s="79">
        <v>0</v>
      </c>
      <c r="K2012" s="79">
        <v>1</v>
      </c>
      <c r="L2012" s="79">
        <v>0</v>
      </c>
      <c r="M2012" s="34"/>
      <c r="N2012" s="35">
        <f t="shared" si="155"/>
        <v>37.122930333676329</v>
      </c>
      <c r="O2012" s="35">
        <f t="shared" si="156"/>
        <v>22274.751640041159</v>
      </c>
      <c r="P2012" s="35">
        <f t="shared" si="159"/>
        <v>23.098450872583008</v>
      </c>
      <c r="Q2012" s="35">
        <f t="shared" si="157"/>
        <v>20591.81410470996</v>
      </c>
    </row>
    <row r="2013" spans="1:17" x14ac:dyDescent="0.25">
      <c r="A2013" s="112" t="s">
        <v>2145</v>
      </c>
      <c r="B2013" s="79">
        <v>5680.5</v>
      </c>
      <c r="C2013" s="86">
        <f t="shared" si="158"/>
        <v>29079.861111111109</v>
      </c>
      <c r="D2013" s="79">
        <v>37500</v>
      </c>
      <c r="E2013" s="79">
        <v>291</v>
      </c>
      <c r="F2013" s="79">
        <v>1005</v>
      </c>
      <c r="G2013" s="79">
        <v>377600</v>
      </c>
      <c r="H2013" s="79" t="s">
        <v>1027</v>
      </c>
      <c r="I2013" s="79" t="s">
        <v>85</v>
      </c>
      <c r="J2013" s="79">
        <v>0</v>
      </c>
      <c r="K2013" s="79">
        <v>1</v>
      </c>
      <c r="L2013" s="79">
        <v>0</v>
      </c>
      <c r="M2013" s="34"/>
      <c r="N2013" s="35">
        <f t="shared" si="155"/>
        <v>60.250515931556691</v>
      </c>
      <c r="O2013" s="35">
        <f t="shared" si="156"/>
        <v>25050.061911786805</v>
      </c>
      <c r="P2013" s="35">
        <f t="shared" si="159"/>
        <v>37.488785766202227</v>
      </c>
      <c r="Q2013" s="35">
        <f t="shared" si="157"/>
        <v>22318.654291944265</v>
      </c>
    </row>
    <row r="2014" spans="1:17" x14ac:dyDescent="0.25">
      <c r="A2014" s="112" t="s">
        <v>2146</v>
      </c>
      <c r="B2014" s="79">
        <v>6208.5</v>
      </c>
      <c r="C2014" s="86">
        <f t="shared" si="158"/>
        <v>23562.784810126581</v>
      </c>
      <c r="D2014" s="79">
        <v>32600</v>
      </c>
      <c r="E2014" s="79">
        <v>219</v>
      </c>
      <c r="F2014" s="79">
        <v>571</v>
      </c>
      <c r="G2014" s="79">
        <v>377900</v>
      </c>
      <c r="H2014" s="79" t="s">
        <v>1027</v>
      </c>
      <c r="I2014" s="79" t="s">
        <v>85</v>
      </c>
      <c r="J2014" s="79">
        <v>0</v>
      </c>
      <c r="K2014" s="79">
        <v>1</v>
      </c>
      <c r="L2014" s="79">
        <v>0</v>
      </c>
      <c r="M2014" s="34"/>
      <c r="N2014" s="35">
        <f t="shared" si="155"/>
        <v>65.850775136179863</v>
      </c>
      <c r="O2014" s="35">
        <f t="shared" si="156"/>
        <v>25722.093016341583</v>
      </c>
      <c r="P2014" s="35">
        <f t="shared" si="159"/>
        <v>40.973352069266177</v>
      </c>
      <c r="Q2014" s="35">
        <f t="shared" si="157"/>
        <v>22736.802248311942</v>
      </c>
    </row>
    <row r="2015" spans="1:17" x14ac:dyDescent="0.25">
      <c r="A2015" s="112" t="s">
        <v>2147</v>
      </c>
      <c r="B2015" s="79">
        <v>5500</v>
      </c>
      <c r="C2015" s="86">
        <f t="shared" si="158"/>
        <v>22141.208053691276</v>
      </c>
      <c r="D2015" s="79">
        <v>31600</v>
      </c>
      <c r="E2015" s="79">
        <v>223</v>
      </c>
      <c r="F2015" s="79">
        <v>522</v>
      </c>
      <c r="G2015" s="79">
        <v>378600</v>
      </c>
      <c r="H2015" s="79" t="s">
        <v>1027</v>
      </c>
      <c r="I2015" s="79" t="s">
        <v>83</v>
      </c>
      <c r="J2015" s="79">
        <v>0</v>
      </c>
      <c r="K2015" s="79">
        <v>1</v>
      </c>
      <c r="L2015" s="79">
        <v>0</v>
      </c>
      <c r="M2015" s="34"/>
      <c r="N2015" s="35">
        <f t="shared" si="155"/>
        <v>58.336033381491376</v>
      </c>
      <c r="O2015" s="35">
        <f t="shared" si="156"/>
        <v>24820.324005778966</v>
      </c>
      <c r="P2015" s="35">
        <f t="shared" si="159"/>
        <v>36.297565656916156</v>
      </c>
      <c r="Q2015" s="35">
        <f t="shared" si="157"/>
        <v>22175.70787882994</v>
      </c>
    </row>
    <row r="2016" spans="1:17" x14ac:dyDescent="0.25">
      <c r="A2016" s="112" t="s">
        <v>1984</v>
      </c>
      <c r="B2016" s="79">
        <v>21000</v>
      </c>
      <c r="C2016" s="86">
        <f t="shared" si="158"/>
        <v>53856.637168141591</v>
      </c>
      <c r="D2016" s="79">
        <v>59800</v>
      </c>
      <c r="E2016" s="79">
        <v>146</v>
      </c>
      <c r="F2016" s="79">
        <v>1323</v>
      </c>
      <c r="G2016" s="79">
        <v>379000</v>
      </c>
      <c r="H2016" s="79" t="s">
        <v>268</v>
      </c>
      <c r="I2016" s="79" t="s">
        <v>83</v>
      </c>
      <c r="J2016" s="79">
        <v>0</v>
      </c>
      <c r="K2016" s="79">
        <v>1</v>
      </c>
      <c r="L2016" s="79">
        <v>0</v>
      </c>
      <c r="M2016" s="34"/>
      <c r="N2016" s="35">
        <f t="shared" si="155"/>
        <v>222.73758200205799</v>
      </c>
      <c r="O2016" s="35">
        <f t="shared" si="156"/>
        <v>44548.509840246959</v>
      </c>
      <c r="P2016" s="35">
        <f t="shared" si="159"/>
        <v>138.59070523549804</v>
      </c>
      <c r="Q2016" s="35">
        <f t="shared" si="157"/>
        <v>34450.884628259766</v>
      </c>
    </row>
    <row r="2017" spans="1:17" x14ac:dyDescent="0.25">
      <c r="A2017" s="112" t="s">
        <v>2148</v>
      </c>
      <c r="B2017" s="79">
        <v>6779.5</v>
      </c>
      <c r="C2017" s="86">
        <f t="shared" si="158"/>
        <v>28309.377344336084</v>
      </c>
      <c r="D2017" s="79">
        <v>35400</v>
      </c>
      <c r="E2017" s="79">
        <v>267</v>
      </c>
      <c r="F2017" s="79">
        <v>1066</v>
      </c>
      <c r="G2017" s="79">
        <v>380100</v>
      </c>
      <c r="H2017" s="79" t="s">
        <v>1027</v>
      </c>
      <c r="I2017" s="79" t="s">
        <v>85</v>
      </c>
      <c r="J2017" s="79">
        <v>0</v>
      </c>
      <c r="K2017" s="79">
        <v>1</v>
      </c>
      <c r="L2017" s="79">
        <v>0</v>
      </c>
      <c r="M2017" s="34"/>
      <c r="N2017" s="35">
        <f t="shared" si="155"/>
        <v>71.907116056331049</v>
      </c>
      <c r="O2017" s="35">
        <f t="shared" si="156"/>
        <v>26448.853926759726</v>
      </c>
      <c r="P2017" s="35">
        <f t="shared" si="159"/>
        <v>44.741699340193286</v>
      </c>
      <c r="Q2017" s="35">
        <f t="shared" si="157"/>
        <v>23189.003920823194</v>
      </c>
    </row>
    <row r="2018" spans="1:17" x14ac:dyDescent="0.25">
      <c r="A2018" s="112" t="s">
        <v>2149</v>
      </c>
      <c r="B2018" s="79">
        <v>12259</v>
      </c>
      <c r="C2018" s="86">
        <f t="shared" si="158"/>
        <v>32416.25371655104</v>
      </c>
      <c r="D2018" s="79">
        <v>37000</v>
      </c>
      <c r="E2018" s="79">
        <v>125</v>
      </c>
      <c r="F2018" s="79">
        <v>884</v>
      </c>
      <c r="G2018" s="79">
        <v>382300</v>
      </c>
      <c r="H2018" s="79" t="s">
        <v>1027</v>
      </c>
      <c r="I2018" s="79" t="s">
        <v>83</v>
      </c>
      <c r="J2018" s="79">
        <v>0</v>
      </c>
      <c r="K2018" s="79">
        <v>1</v>
      </c>
      <c r="L2018" s="79">
        <v>0</v>
      </c>
      <c r="M2018" s="34"/>
      <c r="N2018" s="35">
        <f t="shared" si="155"/>
        <v>130.02571513158233</v>
      </c>
      <c r="O2018" s="35">
        <f t="shared" si="156"/>
        <v>33423.085815789877</v>
      </c>
      <c r="P2018" s="35">
        <f t="shared" si="159"/>
        <v>80.90397407057003</v>
      </c>
      <c r="Q2018" s="35">
        <f t="shared" si="157"/>
        <v>27528.476888468402</v>
      </c>
    </row>
    <row r="2019" spans="1:17" x14ac:dyDescent="0.25">
      <c r="A2019" s="112" t="s">
        <v>1985</v>
      </c>
      <c r="B2019" s="79">
        <v>14060.5</v>
      </c>
      <c r="C2019" s="86">
        <f t="shared" si="158"/>
        <v>40878.007117437723</v>
      </c>
      <c r="D2019" s="79">
        <v>44800</v>
      </c>
      <c r="E2019" s="79">
        <v>123</v>
      </c>
      <c r="F2019" s="79">
        <v>1282</v>
      </c>
      <c r="G2019" s="79">
        <v>384200</v>
      </c>
      <c r="H2019" s="79" t="s">
        <v>268</v>
      </c>
      <c r="I2019" s="79" t="s">
        <v>83</v>
      </c>
      <c r="J2019" s="79">
        <v>0</v>
      </c>
      <c r="K2019" s="79">
        <v>1</v>
      </c>
      <c r="L2019" s="79">
        <v>0</v>
      </c>
      <c r="M2019" s="34"/>
      <c r="N2019" s="35">
        <f t="shared" si="155"/>
        <v>149.13341770190172</v>
      </c>
      <c r="O2019" s="35">
        <f t="shared" si="156"/>
        <v>35716.010124228203</v>
      </c>
      <c r="P2019" s="35">
        <f t="shared" si="159"/>
        <v>92.793076712558118</v>
      </c>
      <c r="Q2019" s="35">
        <f t="shared" si="157"/>
        <v>28955.169205506973</v>
      </c>
    </row>
    <row r="2020" spans="1:17" x14ac:dyDescent="0.25">
      <c r="A2020" s="112" t="s">
        <v>2150</v>
      </c>
      <c r="B2020" s="79">
        <v>11050.5</v>
      </c>
      <c r="C2020" s="86">
        <f t="shared" si="158"/>
        <v>32750.344827586207</v>
      </c>
      <c r="D2020" s="79">
        <v>37100</v>
      </c>
      <c r="E2020" s="79">
        <v>119</v>
      </c>
      <c r="F2020" s="79">
        <v>896</v>
      </c>
      <c r="G2020" s="79">
        <v>392500</v>
      </c>
      <c r="H2020" s="79" t="s">
        <v>1027</v>
      </c>
      <c r="I2020" s="79" t="s">
        <v>83</v>
      </c>
      <c r="J2020" s="79">
        <v>0</v>
      </c>
      <c r="K2020" s="79">
        <v>1</v>
      </c>
      <c r="L2020" s="79">
        <v>0</v>
      </c>
      <c r="M2020" s="34"/>
      <c r="N2020" s="35">
        <f t="shared" si="155"/>
        <v>117.20769761494009</v>
      </c>
      <c r="O2020" s="35">
        <f t="shared" si="156"/>
        <v>31884.92371379281</v>
      </c>
      <c r="P2020" s="35">
        <f t="shared" si="159"/>
        <v>72.928408962136729</v>
      </c>
      <c r="Q2020" s="35">
        <f t="shared" si="157"/>
        <v>26571.409075456409</v>
      </c>
    </row>
    <row r="2021" spans="1:17" x14ac:dyDescent="0.25">
      <c r="A2021" s="112" t="s">
        <v>2151</v>
      </c>
      <c r="B2021" s="79">
        <v>5500</v>
      </c>
      <c r="C2021" s="86">
        <f t="shared" si="158"/>
        <v>33681.895815542273</v>
      </c>
      <c r="D2021" s="79">
        <v>41300</v>
      </c>
      <c r="E2021" s="79">
        <v>216</v>
      </c>
      <c r="F2021" s="79">
        <v>955</v>
      </c>
      <c r="G2021" s="79">
        <v>392800</v>
      </c>
      <c r="H2021" s="79" t="s">
        <v>1027</v>
      </c>
      <c r="I2021" s="79" t="s">
        <v>85</v>
      </c>
      <c r="J2021" s="79">
        <v>0</v>
      </c>
      <c r="K2021" s="79">
        <v>1</v>
      </c>
      <c r="L2021" s="79">
        <v>0</v>
      </c>
      <c r="M2021" s="34"/>
      <c r="N2021" s="35">
        <f t="shared" si="155"/>
        <v>58.336033381491376</v>
      </c>
      <c r="O2021" s="35">
        <f t="shared" si="156"/>
        <v>24820.324005778966</v>
      </c>
      <c r="P2021" s="35">
        <f t="shared" si="159"/>
        <v>36.297565656916156</v>
      </c>
      <c r="Q2021" s="35">
        <f t="shared" si="157"/>
        <v>22175.70787882994</v>
      </c>
    </row>
    <row r="2022" spans="1:17" x14ac:dyDescent="0.25">
      <c r="A2022" s="112" t="s">
        <v>2152</v>
      </c>
      <c r="B2022" s="79">
        <v>9277.5</v>
      </c>
      <c r="C2022" s="86">
        <f t="shared" si="158"/>
        <v>34716.757599376462</v>
      </c>
      <c r="D2022" s="79">
        <v>40200</v>
      </c>
      <c r="E2022" s="79">
        <v>350</v>
      </c>
      <c r="F2022" s="79">
        <v>2216</v>
      </c>
      <c r="G2022" s="79">
        <v>395500</v>
      </c>
      <c r="H2022" s="79" t="s">
        <v>1027</v>
      </c>
      <c r="I2022" s="79" t="s">
        <v>83</v>
      </c>
      <c r="J2022" s="79">
        <v>0</v>
      </c>
      <c r="K2022" s="79">
        <v>1</v>
      </c>
      <c r="L2022" s="79">
        <v>0</v>
      </c>
      <c r="M2022" s="34"/>
      <c r="N2022" s="35">
        <f t="shared" si="155"/>
        <v>98.402281763052059</v>
      </c>
      <c r="O2022" s="35">
        <f t="shared" si="156"/>
        <v>29628.273811566247</v>
      </c>
      <c r="P2022" s="35">
        <f t="shared" si="159"/>
        <v>61.227393705825392</v>
      </c>
      <c r="Q2022" s="35">
        <f t="shared" si="157"/>
        <v>25167.287244699048</v>
      </c>
    </row>
    <row r="2023" spans="1:17" x14ac:dyDescent="0.25">
      <c r="A2023" s="112" t="s">
        <v>1805</v>
      </c>
      <c r="B2023" s="79">
        <v>11000</v>
      </c>
      <c r="C2023" s="86">
        <f t="shared" si="158"/>
        <v>25025.299401197604</v>
      </c>
      <c r="D2023" s="79">
        <v>30900</v>
      </c>
      <c r="E2023" s="79">
        <v>127</v>
      </c>
      <c r="F2023" s="79">
        <v>541</v>
      </c>
      <c r="G2023" s="79">
        <v>396500</v>
      </c>
      <c r="H2023" s="79" t="s">
        <v>82</v>
      </c>
      <c r="I2023" s="79" t="s">
        <v>83</v>
      </c>
      <c r="J2023" s="79">
        <v>0</v>
      </c>
      <c r="K2023" s="79">
        <v>1</v>
      </c>
      <c r="L2023" s="79">
        <v>0</v>
      </c>
      <c r="M2023" s="34"/>
      <c r="N2023" s="35">
        <f t="shared" si="155"/>
        <v>116.67206676298275</v>
      </c>
      <c r="O2023" s="35">
        <f t="shared" si="156"/>
        <v>31820.648011557932</v>
      </c>
      <c r="P2023" s="35">
        <f t="shared" si="159"/>
        <v>72.595131313832312</v>
      </c>
      <c r="Q2023" s="35">
        <f t="shared" si="157"/>
        <v>26531.415757659877</v>
      </c>
    </row>
    <row r="2024" spans="1:17" x14ac:dyDescent="0.25">
      <c r="A2024" s="112" t="s">
        <v>2153</v>
      </c>
      <c r="B2024" s="79">
        <v>18483.5</v>
      </c>
      <c r="C2024" s="86">
        <f t="shared" si="158"/>
        <v>33782.33215547703</v>
      </c>
      <c r="D2024" s="79">
        <v>37200</v>
      </c>
      <c r="E2024" s="79">
        <v>26</v>
      </c>
      <c r="F2024" s="79">
        <v>257</v>
      </c>
      <c r="G2024" s="79">
        <v>398100</v>
      </c>
      <c r="H2024" s="79" t="s">
        <v>1027</v>
      </c>
      <c r="I2024" s="79" t="s">
        <v>83</v>
      </c>
      <c r="J2024" s="79">
        <v>0</v>
      </c>
      <c r="K2024" s="79">
        <v>1</v>
      </c>
      <c r="L2024" s="79">
        <v>0</v>
      </c>
      <c r="M2024" s="34"/>
      <c r="N2024" s="35">
        <f t="shared" si="155"/>
        <v>196.04619509214473</v>
      </c>
      <c r="O2024" s="35">
        <f t="shared" si="156"/>
        <v>41345.54341105737</v>
      </c>
      <c r="P2024" s="35">
        <f t="shared" si="159"/>
        <v>121.98291905811088</v>
      </c>
      <c r="Q2024" s="35">
        <f t="shared" si="157"/>
        <v>32457.950286973304</v>
      </c>
    </row>
    <row r="2025" spans="1:17" x14ac:dyDescent="0.25">
      <c r="A2025" s="112" t="s">
        <v>2154</v>
      </c>
      <c r="B2025" s="79">
        <v>4150</v>
      </c>
      <c r="C2025" s="86">
        <f t="shared" si="158"/>
        <v>26620.669475655432</v>
      </c>
      <c r="D2025" s="79">
        <v>31900</v>
      </c>
      <c r="E2025" s="79">
        <v>707</v>
      </c>
      <c r="F2025" s="79">
        <v>3565</v>
      </c>
      <c r="G2025" s="79">
        <v>399300</v>
      </c>
      <c r="H2025" s="79" t="s">
        <v>1027</v>
      </c>
      <c r="I2025" s="79" t="s">
        <v>85</v>
      </c>
      <c r="J2025" s="79">
        <v>0</v>
      </c>
      <c r="K2025" s="79">
        <v>1</v>
      </c>
      <c r="L2025" s="79">
        <v>0</v>
      </c>
      <c r="M2025" s="34"/>
      <c r="N2025" s="35">
        <f t="shared" si="155"/>
        <v>44.01718882421622</v>
      </c>
      <c r="O2025" s="35">
        <f t="shared" si="156"/>
        <v>23102.062658905947</v>
      </c>
      <c r="P2025" s="35">
        <f t="shared" si="159"/>
        <v>27.388163177491283</v>
      </c>
      <c r="Q2025" s="35">
        <f t="shared" si="157"/>
        <v>21106.579581298953</v>
      </c>
    </row>
    <row r="2026" spans="1:17" x14ac:dyDescent="0.25">
      <c r="A2026" s="112" t="s">
        <v>2155</v>
      </c>
      <c r="B2026" s="79">
        <v>3500</v>
      </c>
      <c r="C2026" s="86">
        <f t="shared" si="158"/>
        <v>23226.363091671661</v>
      </c>
      <c r="D2026" s="79">
        <v>28800</v>
      </c>
      <c r="E2026" s="79">
        <v>323</v>
      </c>
      <c r="F2026" s="79">
        <v>1346</v>
      </c>
      <c r="G2026" s="79">
        <v>399500</v>
      </c>
      <c r="H2026" s="79" t="s">
        <v>1027</v>
      </c>
      <c r="I2026" s="79" t="s">
        <v>85</v>
      </c>
      <c r="J2026" s="79">
        <v>0</v>
      </c>
      <c r="K2026" s="79">
        <v>1</v>
      </c>
      <c r="L2026" s="79">
        <v>0</v>
      </c>
      <c r="M2026" s="34"/>
      <c r="N2026" s="35">
        <f t="shared" si="155"/>
        <v>37.122930333676329</v>
      </c>
      <c r="O2026" s="35">
        <f t="shared" si="156"/>
        <v>22274.751640041159</v>
      </c>
      <c r="P2026" s="35">
        <f t="shared" si="159"/>
        <v>23.098450872583008</v>
      </c>
      <c r="Q2026" s="35">
        <f t="shared" si="157"/>
        <v>20591.81410470996</v>
      </c>
    </row>
    <row r="2027" spans="1:17" x14ac:dyDescent="0.25">
      <c r="A2027" s="112" t="s">
        <v>2156</v>
      </c>
      <c r="B2027" s="79">
        <v>5041.5</v>
      </c>
      <c r="C2027" s="86">
        <f t="shared" si="158"/>
        <v>30783.132530120482</v>
      </c>
      <c r="D2027" s="79">
        <v>36500</v>
      </c>
      <c r="E2027" s="79">
        <v>182</v>
      </c>
      <c r="F2027" s="79">
        <v>980</v>
      </c>
      <c r="G2027" s="79">
        <v>400400</v>
      </c>
      <c r="H2027" s="79" t="s">
        <v>1027</v>
      </c>
      <c r="I2027" s="79" t="s">
        <v>85</v>
      </c>
      <c r="J2027" s="79">
        <v>0</v>
      </c>
      <c r="K2027" s="79">
        <v>1</v>
      </c>
      <c r="L2027" s="79">
        <v>0</v>
      </c>
      <c r="M2027" s="34"/>
      <c r="N2027" s="35">
        <f t="shared" si="155"/>
        <v>53.472929507779781</v>
      </c>
      <c r="O2027" s="35">
        <f t="shared" si="156"/>
        <v>24236.751540933576</v>
      </c>
      <c r="P2027" s="35">
        <f t="shared" si="159"/>
        <v>33.271668592607782</v>
      </c>
      <c r="Q2027" s="35">
        <f t="shared" si="157"/>
        <v>21812.600231112934</v>
      </c>
    </row>
    <row r="2028" spans="1:17" x14ac:dyDescent="0.25">
      <c r="A2028" s="112" t="s">
        <v>3334</v>
      </c>
      <c r="B2028" s="79">
        <v>8436</v>
      </c>
      <c r="C2028" s="86">
        <f t="shared" si="158"/>
        <v>26080.575539568345</v>
      </c>
      <c r="D2028" s="79">
        <v>31800</v>
      </c>
      <c r="E2028" s="79">
        <v>25</v>
      </c>
      <c r="F2028" s="79">
        <v>114</v>
      </c>
      <c r="G2028" s="79">
        <v>400900</v>
      </c>
      <c r="H2028" s="79" t="s">
        <v>1027</v>
      </c>
      <c r="I2028" s="79" t="s">
        <v>85</v>
      </c>
      <c r="J2028" s="79">
        <v>0</v>
      </c>
      <c r="K2028" s="79">
        <v>1</v>
      </c>
      <c r="L2028" s="79">
        <v>0</v>
      </c>
      <c r="M2028" s="34"/>
      <c r="N2028" s="35">
        <f t="shared" si="155"/>
        <v>89.476868655683859</v>
      </c>
      <c r="O2028" s="35">
        <f t="shared" si="156"/>
        <v>28557.224238682065</v>
      </c>
      <c r="P2028" s="35">
        <f t="shared" si="159"/>
        <v>55.673866160317218</v>
      </c>
      <c r="Q2028" s="35">
        <f t="shared" si="157"/>
        <v>24500.863939238065</v>
      </c>
    </row>
    <row r="2029" spans="1:17" x14ac:dyDescent="0.25">
      <c r="A2029" s="112" t="s">
        <v>1986</v>
      </c>
      <c r="B2029" s="79">
        <v>14497</v>
      </c>
      <c r="C2029" s="86">
        <f t="shared" si="158"/>
        <v>43165.328628142917</v>
      </c>
      <c r="D2029" s="79">
        <v>48300</v>
      </c>
      <c r="E2029" s="79">
        <v>241</v>
      </c>
      <c r="F2029" s="79">
        <v>2026</v>
      </c>
      <c r="G2029" s="79">
        <v>407200</v>
      </c>
      <c r="H2029" s="79" t="s">
        <v>268</v>
      </c>
      <c r="I2029" s="79" t="s">
        <v>83</v>
      </c>
      <c r="J2029" s="79">
        <v>0</v>
      </c>
      <c r="K2029" s="79">
        <v>1</v>
      </c>
      <c r="L2029" s="79">
        <v>0</v>
      </c>
      <c r="M2029" s="34"/>
      <c r="N2029" s="35">
        <f t="shared" si="155"/>
        <v>153.76317744208737</v>
      </c>
      <c r="O2029" s="35">
        <f t="shared" si="156"/>
        <v>36271.581293050484</v>
      </c>
      <c r="P2029" s="35">
        <f t="shared" si="159"/>
        <v>95.673783514238821</v>
      </c>
      <c r="Q2029" s="35">
        <f t="shared" si="157"/>
        <v>29300.854021708656</v>
      </c>
    </row>
    <row r="2030" spans="1:17" x14ac:dyDescent="0.25">
      <c r="A2030" s="112" t="s">
        <v>2157</v>
      </c>
      <c r="B2030" s="79">
        <v>5646</v>
      </c>
      <c r="C2030" s="86">
        <f t="shared" si="158"/>
        <v>27225.638017013785</v>
      </c>
      <c r="D2030" s="79">
        <v>32600</v>
      </c>
      <c r="E2030" s="79">
        <v>562</v>
      </c>
      <c r="F2030" s="79">
        <v>2847</v>
      </c>
      <c r="G2030" s="79">
        <v>407500</v>
      </c>
      <c r="H2030" s="79" t="s">
        <v>1027</v>
      </c>
      <c r="I2030" s="79" t="s">
        <v>85</v>
      </c>
      <c r="J2030" s="79">
        <v>0</v>
      </c>
      <c r="K2030" s="79">
        <v>1</v>
      </c>
      <c r="L2030" s="79">
        <v>0</v>
      </c>
      <c r="M2030" s="34"/>
      <c r="N2030" s="35">
        <f t="shared" si="155"/>
        <v>59.884589903981883</v>
      </c>
      <c r="O2030" s="35">
        <f t="shared" si="156"/>
        <v>25006.150788477826</v>
      </c>
      <c r="P2030" s="35">
        <f t="shared" si="159"/>
        <v>37.261101036172477</v>
      </c>
      <c r="Q2030" s="35">
        <f t="shared" si="157"/>
        <v>22291.332124340697</v>
      </c>
    </row>
    <row r="2031" spans="1:17" x14ac:dyDescent="0.25">
      <c r="A2031" s="112" t="s">
        <v>2158</v>
      </c>
      <c r="B2031" s="79">
        <v>4750</v>
      </c>
      <c r="C2031" s="86">
        <f t="shared" si="158"/>
        <v>26274.94199535963</v>
      </c>
      <c r="D2031" s="79">
        <v>31900</v>
      </c>
      <c r="E2031" s="79">
        <v>304</v>
      </c>
      <c r="F2031" s="79">
        <v>1420</v>
      </c>
      <c r="G2031" s="79">
        <v>445300</v>
      </c>
      <c r="H2031" s="79" t="s">
        <v>1027</v>
      </c>
      <c r="I2031" s="79" t="s">
        <v>85</v>
      </c>
      <c r="J2031" s="79">
        <v>0</v>
      </c>
      <c r="K2031" s="79">
        <v>1</v>
      </c>
      <c r="L2031" s="79">
        <v>0</v>
      </c>
      <c r="M2031" s="34"/>
      <c r="N2031" s="35">
        <f t="shared" si="155"/>
        <v>50.381119738560741</v>
      </c>
      <c r="O2031" s="35">
        <f t="shared" si="156"/>
        <v>23865.734368627287</v>
      </c>
      <c r="P2031" s="35">
        <f t="shared" si="159"/>
        <v>31.347897612791225</v>
      </c>
      <c r="Q2031" s="35">
        <f t="shared" si="157"/>
        <v>21581.747713534947</v>
      </c>
    </row>
    <row r="2032" spans="1:17" x14ac:dyDescent="0.25">
      <c r="A2032" s="112" t="s">
        <v>2159</v>
      </c>
      <c r="B2032" s="79">
        <v>4602</v>
      </c>
      <c r="C2032" s="86">
        <f t="shared" si="158"/>
        <v>39653.115423901938</v>
      </c>
      <c r="D2032" s="79">
        <v>48800</v>
      </c>
      <c r="E2032" s="79">
        <v>367</v>
      </c>
      <c r="F2032" s="79">
        <v>1591</v>
      </c>
      <c r="G2032" s="79">
        <v>448000</v>
      </c>
      <c r="H2032" s="79" t="s">
        <v>1027</v>
      </c>
      <c r="I2032" s="79" t="s">
        <v>85</v>
      </c>
      <c r="J2032" s="79">
        <v>0</v>
      </c>
      <c r="K2032" s="79">
        <v>1</v>
      </c>
      <c r="L2032" s="79">
        <v>0</v>
      </c>
      <c r="M2032" s="34"/>
      <c r="N2032" s="35">
        <f t="shared" si="155"/>
        <v>48.811350113022421</v>
      </c>
      <c r="O2032" s="35">
        <f t="shared" si="156"/>
        <v>23677.362013562692</v>
      </c>
      <c r="P2032" s="35">
        <f t="shared" si="159"/>
        <v>30.371163118750577</v>
      </c>
      <c r="Q2032" s="35">
        <f t="shared" si="157"/>
        <v>21464.53957425007</v>
      </c>
    </row>
    <row r="2033" spans="1:17" x14ac:dyDescent="0.25">
      <c r="A2033" s="112" t="s">
        <v>2160</v>
      </c>
      <c r="B2033" s="79">
        <v>4000</v>
      </c>
      <c r="C2033" s="86">
        <f t="shared" si="158"/>
        <v>26564.238410596026</v>
      </c>
      <c r="D2033" s="79">
        <v>32700</v>
      </c>
      <c r="E2033" s="79">
        <v>255</v>
      </c>
      <c r="F2033" s="79">
        <v>1104</v>
      </c>
      <c r="G2033" s="79">
        <v>451300</v>
      </c>
      <c r="H2033" s="79" t="s">
        <v>1027</v>
      </c>
      <c r="I2033" s="79" t="s">
        <v>85</v>
      </c>
      <c r="J2033" s="79">
        <v>0</v>
      </c>
      <c r="K2033" s="79">
        <v>1</v>
      </c>
      <c r="L2033" s="79">
        <v>0</v>
      </c>
      <c r="M2033" s="34"/>
      <c r="N2033" s="35">
        <f t="shared" si="155"/>
        <v>42.426206095630093</v>
      </c>
      <c r="O2033" s="35">
        <f t="shared" si="156"/>
        <v>22911.144731475611</v>
      </c>
      <c r="P2033" s="35">
        <f t="shared" si="159"/>
        <v>26.398229568666299</v>
      </c>
      <c r="Q2033" s="35">
        <f t="shared" si="157"/>
        <v>20987.787548239954</v>
      </c>
    </row>
    <row r="2034" spans="1:17" x14ac:dyDescent="0.25">
      <c r="A2034" s="112" t="s">
        <v>3335</v>
      </c>
      <c r="B2034" s="79">
        <v>7000</v>
      </c>
      <c r="C2034" s="86">
        <f t="shared" si="158"/>
        <v>29088.500459981602</v>
      </c>
      <c r="D2034" s="79">
        <v>32800</v>
      </c>
      <c r="E2034" s="79">
        <v>246</v>
      </c>
      <c r="F2034" s="79">
        <v>1928</v>
      </c>
      <c r="G2034" s="79">
        <v>458700</v>
      </c>
      <c r="H2034" s="79" t="s">
        <v>1027</v>
      </c>
      <c r="I2034" s="79" t="s">
        <v>85</v>
      </c>
      <c r="J2034" s="79">
        <v>0</v>
      </c>
      <c r="K2034" s="79">
        <v>1</v>
      </c>
      <c r="L2034" s="79">
        <v>0</v>
      </c>
      <c r="M2034" s="34"/>
      <c r="N2034" s="35">
        <f t="shared" si="155"/>
        <v>74.245860667352659</v>
      </c>
      <c r="O2034" s="35">
        <f t="shared" si="156"/>
        <v>26729.503280082317</v>
      </c>
      <c r="P2034" s="35">
        <f t="shared" si="159"/>
        <v>46.196901745166016</v>
      </c>
      <c r="Q2034" s="35">
        <f t="shared" si="157"/>
        <v>23363.62820941992</v>
      </c>
    </row>
    <row r="2035" spans="1:17" x14ac:dyDescent="0.25">
      <c r="A2035" s="112" t="s">
        <v>2161</v>
      </c>
      <c r="B2035" s="79">
        <v>7000</v>
      </c>
      <c r="C2035" s="86">
        <f t="shared" si="158"/>
        <v>32775.357653791129</v>
      </c>
      <c r="D2035" s="79">
        <v>36700</v>
      </c>
      <c r="E2035" s="79">
        <v>299</v>
      </c>
      <c r="F2035" s="79">
        <v>2497</v>
      </c>
      <c r="G2035" s="79">
        <v>459500</v>
      </c>
      <c r="H2035" s="79" t="s">
        <v>1027</v>
      </c>
      <c r="I2035" s="79" t="s">
        <v>85</v>
      </c>
      <c r="J2035" s="79">
        <v>0</v>
      </c>
      <c r="K2035" s="79">
        <v>1</v>
      </c>
      <c r="L2035" s="79">
        <v>0</v>
      </c>
      <c r="M2035" s="34"/>
      <c r="N2035" s="35">
        <f t="shared" si="155"/>
        <v>74.245860667352659</v>
      </c>
      <c r="O2035" s="35">
        <f t="shared" si="156"/>
        <v>26729.503280082317</v>
      </c>
      <c r="P2035" s="35">
        <f t="shared" si="159"/>
        <v>46.196901745166016</v>
      </c>
      <c r="Q2035" s="35">
        <f t="shared" si="157"/>
        <v>23363.62820941992</v>
      </c>
    </row>
    <row r="2036" spans="1:17" x14ac:dyDescent="0.25">
      <c r="A2036" s="112" t="s">
        <v>2162</v>
      </c>
      <c r="B2036" s="79">
        <v>5500</v>
      </c>
      <c r="C2036" s="86">
        <f t="shared" si="158"/>
        <v>29749.402390438248</v>
      </c>
      <c r="D2036" s="79">
        <v>35600</v>
      </c>
      <c r="E2036" s="79">
        <v>165</v>
      </c>
      <c r="F2036" s="79">
        <v>839</v>
      </c>
      <c r="G2036" s="79">
        <v>460800</v>
      </c>
      <c r="H2036" s="79" t="s">
        <v>1027</v>
      </c>
      <c r="I2036" s="79" t="s">
        <v>85</v>
      </c>
      <c r="J2036" s="79">
        <v>0</v>
      </c>
      <c r="K2036" s="79">
        <v>1</v>
      </c>
      <c r="L2036" s="79">
        <v>0</v>
      </c>
      <c r="M2036" s="34"/>
      <c r="N2036" s="35">
        <f t="shared" si="155"/>
        <v>58.336033381491376</v>
      </c>
      <c r="O2036" s="35">
        <f t="shared" si="156"/>
        <v>24820.324005778966</v>
      </c>
      <c r="P2036" s="35">
        <f t="shared" si="159"/>
        <v>36.297565656916156</v>
      </c>
      <c r="Q2036" s="35">
        <f t="shared" si="157"/>
        <v>22175.70787882994</v>
      </c>
    </row>
    <row r="2037" spans="1:17" x14ac:dyDescent="0.25">
      <c r="A2037" s="112" t="s">
        <v>1806</v>
      </c>
      <c r="B2037" s="79">
        <v>18500</v>
      </c>
      <c r="C2037" s="86">
        <f t="shared" si="158"/>
        <v>30282.495858641636</v>
      </c>
      <c r="D2037" s="79">
        <v>35200</v>
      </c>
      <c r="E2037" s="79">
        <v>253</v>
      </c>
      <c r="F2037" s="79">
        <v>1558</v>
      </c>
      <c r="G2037" s="79">
        <v>464600</v>
      </c>
      <c r="H2037" s="79" t="s">
        <v>82</v>
      </c>
      <c r="I2037" s="79" t="s">
        <v>83</v>
      </c>
      <c r="J2037" s="79">
        <v>0</v>
      </c>
      <c r="K2037" s="79">
        <v>1</v>
      </c>
      <c r="L2037" s="79">
        <v>0</v>
      </c>
      <c r="M2037" s="34"/>
      <c r="N2037" s="35">
        <f t="shared" si="155"/>
        <v>196.22120319228918</v>
      </c>
      <c r="O2037" s="35">
        <f t="shared" si="156"/>
        <v>41366.544383074703</v>
      </c>
      <c r="P2037" s="35">
        <f t="shared" si="159"/>
        <v>122.09181175508162</v>
      </c>
      <c r="Q2037" s="35">
        <f t="shared" si="157"/>
        <v>32471.017410609795</v>
      </c>
    </row>
    <row r="2038" spans="1:17" x14ac:dyDescent="0.25">
      <c r="A2038" s="112" t="s">
        <v>1807</v>
      </c>
      <c r="B2038" s="79">
        <v>7109</v>
      </c>
      <c r="C2038" s="86">
        <f t="shared" si="158"/>
        <v>22793.737769080235</v>
      </c>
      <c r="D2038" s="79">
        <v>29600</v>
      </c>
      <c r="E2038" s="79">
        <v>235</v>
      </c>
      <c r="F2038" s="79">
        <v>787</v>
      </c>
      <c r="G2038" s="79">
        <v>466600</v>
      </c>
      <c r="H2038" s="79" t="s">
        <v>82</v>
      </c>
      <c r="I2038" s="79" t="s">
        <v>83</v>
      </c>
      <c r="J2038" s="79">
        <v>0</v>
      </c>
      <c r="K2038" s="79">
        <v>1</v>
      </c>
      <c r="L2038" s="79">
        <v>0</v>
      </c>
      <c r="M2038" s="34"/>
      <c r="N2038" s="35">
        <f t="shared" si="155"/>
        <v>75.401974783458584</v>
      </c>
      <c r="O2038" s="35">
        <f t="shared" si="156"/>
        <v>26868.236974015032</v>
      </c>
      <c r="P2038" s="35">
        <f t="shared" si="159"/>
        <v>46.916253500912177</v>
      </c>
      <c r="Q2038" s="35">
        <f t="shared" si="157"/>
        <v>23449.950420109461</v>
      </c>
    </row>
    <row r="2039" spans="1:17" x14ac:dyDescent="0.25">
      <c r="A2039" s="112" t="s">
        <v>1709</v>
      </c>
      <c r="B2039" s="79">
        <v>5270.5</v>
      </c>
      <c r="C2039" s="86">
        <f t="shared" si="158"/>
        <v>23921.465581051074</v>
      </c>
      <c r="D2039" s="79">
        <v>29300</v>
      </c>
      <c r="E2039" s="79">
        <v>248</v>
      </c>
      <c r="F2039" s="79">
        <v>1103</v>
      </c>
      <c r="G2039" s="79">
        <v>471300</v>
      </c>
      <c r="H2039" s="79" t="s">
        <v>1027</v>
      </c>
      <c r="I2039" s="79" t="s">
        <v>85</v>
      </c>
      <c r="J2039" s="79">
        <v>0</v>
      </c>
      <c r="K2039" s="79">
        <v>1</v>
      </c>
      <c r="L2039" s="79">
        <v>0</v>
      </c>
      <c r="M2039" s="34"/>
      <c r="N2039" s="35">
        <f t="shared" si="155"/>
        <v>55.901829806754598</v>
      </c>
      <c r="O2039" s="35">
        <f t="shared" si="156"/>
        <v>24528.219576810552</v>
      </c>
      <c r="P2039" s="35">
        <f t="shared" si="159"/>
        <v>34.782967235413928</v>
      </c>
      <c r="Q2039" s="35">
        <f t="shared" si="157"/>
        <v>21993.95606824967</v>
      </c>
    </row>
    <row r="2040" spans="1:17" x14ac:dyDescent="0.25">
      <c r="A2040" s="112" t="s">
        <v>1808</v>
      </c>
      <c r="B2040" s="79">
        <v>7284</v>
      </c>
      <c r="C2040" s="86">
        <f t="shared" si="158"/>
        <v>27307.523885350318</v>
      </c>
      <c r="D2040" s="79">
        <v>32900</v>
      </c>
      <c r="E2040" s="79">
        <v>427</v>
      </c>
      <c r="F2040" s="79">
        <v>2085</v>
      </c>
      <c r="G2040" s="79">
        <v>472900</v>
      </c>
      <c r="H2040" s="79" t="s">
        <v>82</v>
      </c>
      <c r="I2040" s="79" t="s">
        <v>83</v>
      </c>
      <c r="J2040" s="79">
        <v>0</v>
      </c>
      <c r="K2040" s="79">
        <v>1</v>
      </c>
      <c r="L2040" s="79">
        <v>0</v>
      </c>
      <c r="M2040" s="34"/>
      <c r="N2040" s="35">
        <f t="shared" si="155"/>
        <v>77.258121300142406</v>
      </c>
      <c r="O2040" s="35">
        <f t="shared" si="156"/>
        <v>27090.974556017089</v>
      </c>
      <c r="P2040" s="35">
        <f t="shared" si="159"/>
        <v>48.071176044541325</v>
      </c>
      <c r="Q2040" s="35">
        <f t="shared" si="157"/>
        <v>23588.54112534496</v>
      </c>
    </row>
    <row r="2041" spans="1:17" x14ac:dyDescent="0.25">
      <c r="A2041" s="112" t="s">
        <v>2163</v>
      </c>
      <c r="B2041" s="79">
        <v>5136</v>
      </c>
      <c r="C2041" s="86">
        <f t="shared" si="158"/>
        <v>27760</v>
      </c>
      <c r="D2041" s="79">
        <v>34700</v>
      </c>
      <c r="E2041" s="79">
        <v>442</v>
      </c>
      <c r="F2041" s="79">
        <v>1768</v>
      </c>
      <c r="G2041" s="79">
        <v>484400</v>
      </c>
      <c r="H2041" s="79" t="s">
        <v>1027</v>
      </c>
      <c r="I2041" s="79" t="s">
        <v>85</v>
      </c>
      <c r="J2041" s="79">
        <v>0</v>
      </c>
      <c r="K2041" s="79">
        <v>1</v>
      </c>
      <c r="L2041" s="79">
        <v>0</v>
      </c>
      <c r="M2041" s="34"/>
      <c r="N2041" s="35">
        <f t="shared" si="155"/>
        <v>54.475248626789039</v>
      </c>
      <c r="O2041" s="35">
        <f t="shared" si="156"/>
        <v>24357.029835214686</v>
      </c>
      <c r="P2041" s="35">
        <f t="shared" si="159"/>
        <v>33.895326766167528</v>
      </c>
      <c r="Q2041" s="35">
        <f t="shared" si="157"/>
        <v>21887.439211940102</v>
      </c>
    </row>
    <row r="2042" spans="1:17" x14ac:dyDescent="0.25">
      <c r="A2042" s="112" t="s">
        <v>1809</v>
      </c>
      <c r="B2042" s="79">
        <v>8833</v>
      </c>
      <c r="C2042" s="86">
        <f t="shared" si="158"/>
        <v>23273.80410022779</v>
      </c>
      <c r="D2042" s="79">
        <v>28700</v>
      </c>
      <c r="E2042" s="79">
        <v>166</v>
      </c>
      <c r="F2042" s="79">
        <v>712</v>
      </c>
      <c r="G2042" s="79">
        <v>489800</v>
      </c>
      <c r="H2042" s="79" t="s">
        <v>82</v>
      </c>
      <c r="I2042" s="79" t="s">
        <v>85</v>
      </c>
      <c r="J2042" s="79">
        <v>0</v>
      </c>
      <c r="K2042" s="79">
        <v>1</v>
      </c>
      <c r="L2042" s="79">
        <v>0</v>
      </c>
      <c r="M2042" s="34"/>
      <c r="N2042" s="35">
        <f t="shared" si="155"/>
        <v>93.687669610675158</v>
      </c>
      <c r="O2042" s="35">
        <f t="shared" si="156"/>
        <v>29062.520353281019</v>
      </c>
      <c r="P2042" s="35">
        <f t="shared" si="159"/>
        <v>58.293890445007349</v>
      </c>
      <c r="Q2042" s="35">
        <f t="shared" si="157"/>
        <v>24815.266853400881</v>
      </c>
    </row>
    <row r="2043" spans="1:17" x14ac:dyDescent="0.25">
      <c r="A2043" s="112" t="s">
        <v>1810</v>
      </c>
      <c r="B2043" s="79">
        <v>10500</v>
      </c>
      <c r="C2043" s="86">
        <f t="shared" si="158"/>
        <v>22820.612813370473</v>
      </c>
      <c r="D2043" s="79">
        <v>29900</v>
      </c>
      <c r="E2043" s="79">
        <v>85</v>
      </c>
      <c r="F2043" s="79">
        <v>274</v>
      </c>
      <c r="G2043" s="79">
        <v>490200</v>
      </c>
      <c r="H2043" s="79" t="s">
        <v>82</v>
      </c>
      <c r="I2043" s="79" t="s">
        <v>85</v>
      </c>
      <c r="J2043" s="79">
        <v>0</v>
      </c>
      <c r="K2043" s="79">
        <v>1</v>
      </c>
      <c r="L2043" s="79">
        <v>0</v>
      </c>
      <c r="M2043" s="34"/>
      <c r="N2043" s="35">
        <f t="shared" si="155"/>
        <v>111.368791001029</v>
      </c>
      <c r="O2043" s="35">
        <f t="shared" si="156"/>
        <v>31184.25492012348</v>
      </c>
      <c r="P2043" s="35">
        <f t="shared" si="159"/>
        <v>69.295352617749018</v>
      </c>
      <c r="Q2043" s="35">
        <f t="shared" si="157"/>
        <v>26135.442314129883</v>
      </c>
    </row>
    <row r="2044" spans="1:17" x14ac:dyDescent="0.25">
      <c r="A2044" s="112" t="s">
        <v>3336</v>
      </c>
      <c r="B2044" s="79">
        <v>6060</v>
      </c>
      <c r="C2044" s="86">
        <f t="shared" si="158"/>
        <v>29423.842364532018</v>
      </c>
      <c r="D2044" s="79">
        <v>37900</v>
      </c>
      <c r="E2044" s="79">
        <v>454</v>
      </c>
      <c r="F2044" s="79">
        <v>1576</v>
      </c>
      <c r="G2044" s="79">
        <v>500000</v>
      </c>
      <c r="H2044" s="79" t="s">
        <v>1027</v>
      </c>
      <c r="I2044" s="79" t="s">
        <v>85</v>
      </c>
      <c r="J2044" s="79">
        <v>0</v>
      </c>
      <c r="K2044" s="79">
        <v>1</v>
      </c>
      <c r="L2044" s="79">
        <v>0</v>
      </c>
      <c r="M2044" s="34"/>
      <c r="N2044" s="35">
        <f t="shared" si="155"/>
        <v>64.275702234879589</v>
      </c>
      <c r="O2044" s="35">
        <f t="shared" si="156"/>
        <v>25533.08426818555</v>
      </c>
      <c r="P2044" s="35">
        <f t="shared" si="159"/>
        <v>39.993317796529446</v>
      </c>
      <c r="Q2044" s="35">
        <f t="shared" si="157"/>
        <v>22619.198135583534</v>
      </c>
    </row>
    <row r="2045" spans="1:17" x14ac:dyDescent="0.25">
      <c r="A2045" s="112" t="s">
        <v>1987</v>
      </c>
      <c r="B2045" s="79">
        <v>5100</v>
      </c>
      <c r="C2045" s="86">
        <f t="shared" si="158"/>
        <v>16098.588235294117</v>
      </c>
      <c r="D2045" s="79">
        <v>24700</v>
      </c>
      <c r="E2045" s="79">
        <v>148</v>
      </c>
      <c r="F2045" s="79">
        <v>277</v>
      </c>
      <c r="G2045" s="79">
        <v>501900</v>
      </c>
      <c r="H2045" s="79" t="s">
        <v>268</v>
      </c>
      <c r="I2045" s="79" t="s">
        <v>83</v>
      </c>
      <c r="J2045" s="79">
        <v>0</v>
      </c>
      <c r="K2045" s="79">
        <v>1</v>
      </c>
      <c r="L2045" s="79">
        <v>0</v>
      </c>
      <c r="M2045" s="34"/>
      <c r="N2045" s="35">
        <f t="shared" si="155"/>
        <v>54.093412771928371</v>
      </c>
      <c r="O2045" s="35">
        <f t="shared" si="156"/>
        <v>24311.209532631405</v>
      </c>
      <c r="P2045" s="35">
        <f t="shared" si="159"/>
        <v>33.657742700049525</v>
      </c>
      <c r="Q2045" s="35">
        <f t="shared" si="157"/>
        <v>21858.929124005943</v>
      </c>
    </row>
    <row r="2046" spans="1:17" x14ac:dyDescent="0.25">
      <c r="A2046" s="112" t="s">
        <v>3337</v>
      </c>
      <c r="B2046" s="79">
        <v>5000</v>
      </c>
      <c r="C2046" s="86">
        <f t="shared" si="158"/>
        <v>13757.260101010101</v>
      </c>
      <c r="D2046" s="79">
        <v>20500</v>
      </c>
      <c r="E2046" s="79">
        <v>521</v>
      </c>
      <c r="F2046" s="79">
        <v>1063</v>
      </c>
      <c r="G2046" s="79">
        <v>502200</v>
      </c>
      <c r="H2046" s="79" t="s">
        <v>268</v>
      </c>
      <c r="I2046" s="79" t="s">
        <v>83</v>
      </c>
      <c r="J2046" s="79">
        <v>0</v>
      </c>
      <c r="K2046" s="79">
        <v>1</v>
      </c>
      <c r="L2046" s="79">
        <v>0</v>
      </c>
      <c r="M2046" s="34"/>
      <c r="N2046" s="35">
        <f t="shared" si="155"/>
        <v>53.03275761953762</v>
      </c>
      <c r="O2046" s="35">
        <f t="shared" si="156"/>
        <v>24183.930914344513</v>
      </c>
      <c r="P2046" s="35">
        <f t="shared" si="159"/>
        <v>32.997786960832869</v>
      </c>
      <c r="Q2046" s="35">
        <f t="shared" si="157"/>
        <v>21779.734435299943</v>
      </c>
    </row>
    <row r="2047" spans="1:17" x14ac:dyDescent="0.25">
      <c r="A2047" s="112" t="s">
        <v>2164</v>
      </c>
      <c r="B2047" s="79">
        <v>5500</v>
      </c>
      <c r="C2047" s="86">
        <f t="shared" si="158"/>
        <v>35821.333333333336</v>
      </c>
      <c r="D2047" s="79">
        <v>40400</v>
      </c>
      <c r="E2047" s="79">
        <v>51</v>
      </c>
      <c r="F2047" s="79">
        <v>399</v>
      </c>
      <c r="G2047" s="79">
        <v>526700</v>
      </c>
      <c r="H2047" s="79" t="s">
        <v>1027</v>
      </c>
      <c r="I2047" s="79" t="s">
        <v>85</v>
      </c>
      <c r="J2047" s="79">
        <v>0</v>
      </c>
      <c r="K2047" s="79">
        <v>1</v>
      </c>
      <c r="L2047" s="79">
        <v>0</v>
      </c>
      <c r="M2047" s="34"/>
      <c r="N2047" s="35">
        <f t="shared" si="155"/>
        <v>58.336033381491376</v>
      </c>
      <c r="O2047" s="35">
        <f t="shared" si="156"/>
        <v>24820.324005778966</v>
      </c>
      <c r="P2047" s="35">
        <f t="shared" si="159"/>
        <v>36.297565656916156</v>
      </c>
      <c r="Q2047" s="35">
        <f t="shared" si="157"/>
        <v>22175.70787882994</v>
      </c>
    </row>
    <row r="2048" spans="1:17" x14ac:dyDescent="0.25">
      <c r="A2048" s="112" t="s">
        <v>2165</v>
      </c>
      <c r="B2048" s="79">
        <v>6500</v>
      </c>
      <c r="C2048" s="86">
        <f t="shared" si="158"/>
        <v>26549.847094801222</v>
      </c>
      <c r="D2048" s="79">
        <v>33200</v>
      </c>
      <c r="E2048" s="79">
        <v>131</v>
      </c>
      <c r="F2048" s="79">
        <v>523</v>
      </c>
      <c r="G2048" s="79">
        <v>527100</v>
      </c>
      <c r="H2048" s="79" t="s">
        <v>1027</v>
      </c>
      <c r="I2048" s="79" t="s">
        <v>85</v>
      </c>
      <c r="J2048" s="79">
        <v>0</v>
      </c>
      <c r="K2048" s="79">
        <v>1</v>
      </c>
      <c r="L2048" s="79">
        <v>0</v>
      </c>
      <c r="M2048" s="34"/>
      <c r="N2048" s="35">
        <f t="shared" si="155"/>
        <v>68.942584905398903</v>
      </c>
      <c r="O2048" s="35">
        <f t="shared" si="156"/>
        <v>26093.110188647868</v>
      </c>
      <c r="P2048" s="35">
        <f t="shared" si="159"/>
        <v>42.897123049082737</v>
      </c>
      <c r="Q2048" s="35">
        <f t="shared" si="157"/>
        <v>22967.654765889929</v>
      </c>
    </row>
    <row r="2049" spans="1:17" x14ac:dyDescent="0.25">
      <c r="A2049" s="112" t="s">
        <v>3338</v>
      </c>
      <c r="B2049" s="79">
        <v>5500</v>
      </c>
      <c r="C2049" s="86">
        <f t="shared" si="158"/>
        <v>23731.343283582089</v>
      </c>
      <c r="D2049" s="79">
        <v>30000</v>
      </c>
      <c r="E2049" s="79">
        <v>98</v>
      </c>
      <c r="F2049" s="79">
        <v>371</v>
      </c>
      <c r="G2049" s="79">
        <v>535900</v>
      </c>
      <c r="H2049" s="79" t="s">
        <v>1027</v>
      </c>
      <c r="I2049" s="79" t="s">
        <v>85</v>
      </c>
      <c r="J2049" s="79">
        <v>0</v>
      </c>
      <c r="K2049" s="79">
        <v>1</v>
      </c>
      <c r="L2049" s="79">
        <v>0</v>
      </c>
      <c r="M2049" s="34"/>
      <c r="N2049" s="35">
        <f t="shared" si="155"/>
        <v>58.336033381491376</v>
      </c>
      <c r="O2049" s="35">
        <f t="shared" si="156"/>
        <v>24820.324005778966</v>
      </c>
      <c r="P2049" s="35">
        <f t="shared" si="159"/>
        <v>36.297565656916156</v>
      </c>
      <c r="Q2049" s="35">
        <f t="shared" si="157"/>
        <v>22175.70787882994</v>
      </c>
    </row>
    <row r="2050" spans="1:17" x14ac:dyDescent="0.25">
      <c r="A2050" s="112" t="s">
        <v>2166</v>
      </c>
      <c r="B2050" s="79">
        <v>4672.5</v>
      </c>
      <c r="C2050" s="86">
        <f t="shared" si="158"/>
        <v>25972.85251215559</v>
      </c>
      <c r="D2050" s="79">
        <v>34500</v>
      </c>
      <c r="E2050" s="79">
        <v>305</v>
      </c>
      <c r="F2050" s="79">
        <v>929</v>
      </c>
      <c r="G2050" s="79">
        <v>537200</v>
      </c>
      <c r="H2050" s="79" t="s">
        <v>1027</v>
      </c>
      <c r="I2050" s="79" t="s">
        <v>85</v>
      </c>
      <c r="J2050" s="79">
        <v>0</v>
      </c>
      <c r="K2050" s="79">
        <v>1</v>
      </c>
      <c r="L2050" s="79">
        <v>0</v>
      </c>
      <c r="M2050" s="34"/>
      <c r="N2050" s="35">
        <f t="shared" si="155"/>
        <v>49.559111995457904</v>
      </c>
      <c r="O2050" s="35">
        <f t="shared" si="156"/>
        <v>23767.093439454948</v>
      </c>
      <c r="P2050" s="35">
        <f t="shared" si="159"/>
        <v>30.836431914898316</v>
      </c>
      <c r="Q2050" s="35">
        <f t="shared" si="157"/>
        <v>21520.371829787797</v>
      </c>
    </row>
    <row r="2051" spans="1:17" x14ac:dyDescent="0.25">
      <c r="A2051" s="112" t="s">
        <v>2167</v>
      </c>
      <c r="B2051" s="79">
        <v>4500</v>
      </c>
      <c r="C2051" s="86">
        <f t="shared" si="158"/>
        <v>26334.031413612567</v>
      </c>
      <c r="D2051" s="79">
        <v>33200</v>
      </c>
      <c r="E2051" s="79">
        <v>316</v>
      </c>
      <c r="F2051" s="79">
        <v>1212</v>
      </c>
      <c r="G2051" s="79">
        <v>538900</v>
      </c>
      <c r="H2051" s="79" t="s">
        <v>1027</v>
      </c>
      <c r="I2051" s="79" t="s">
        <v>85</v>
      </c>
      <c r="J2051" s="79">
        <v>0</v>
      </c>
      <c r="K2051" s="79">
        <v>1</v>
      </c>
      <c r="L2051" s="79">
        <v>0</v>
      </c>
      <c r="M2051" s="34"/>
      <c r="N2051" s="35">
        <f t="shared" si="155"/>
        <v>47.729481857583856</v>
      </c>
      <c r="O2051" s="35">
        <f t="shared" si="156"/>
        <v>23547.537822910061</v>
      </c>
      <c r="P2051" s="35">
        <f t="shared" si="159"/>
        <v>29.698008264749586</v>
      </c>
      <c r="Q2051" s="35">
        <f t="shared" si="157"/>
        <v>21383.760991769952</v>
      </c>
    </row>
    <row r="2052" spans="1:17" x14ac:dyDescent="0.25">
      <c r="A2052" s="112" t="s">
        <v>2168</v>
      </c>
      <c r="B2052" s="79">
        <v>6716</v>
      </c>
      <c r="C2052" s="86">
        <f t="shared" si="158"/>
        <v>23757.575757575756</v>
      </c>
      <c r="D2052" s="79">
        <v>29400</v>
      </c>
      <c r="E2052" s="79">
        <v>38</v>
      </c>
      <c r="F2052" s="79">
        <v>160</v>
      </c>
      <c r="G2052" s="79">
        <v>542400</v>
      </c>
      <c r="H2052" s="79" t="s">
        <v>1027</v>
      </c>
      <c r="I2052" s="79" t="s">
        <v>89</v>
      </c>
      <c r="J2052" s="79">
        <v>0</v>
      </c>
      <c r="K2052" s="79">
        <v>1</v>
      </c>
      <c r="L2052" s="79">
        <v>0</v>
      </c>
      <c r="M2052" s="34"/>
      <c r="N2052" s="35">
        <f t="shared" si="155"/>
        <v>71.233600034562926</v>
      </c>
      <c r="O2052" s="35">
        <f t="shared" si="156"/>
        <v>26368.03200414755</v>
      </c>
      <c r="P2052" s="35">
        <f t="shared" si="159"/>
        <v>44.322627445790708</v>
      </c>
      <c r="Q2052" s="35">
        <f t="shared" si="157"/>
        <v>23138.715293494883</v>
      </c>
    </row>
    <row r="2053" spans="1:17" x14ac:dyDescent="0.25">
      <c r="A2053" s="112" t="s">
        <v>1811</v>
      </c>
      <c r="B2053" s="79">
        <v>12000</v>
      </c>
      <c r="C2053" s="86">
        <f t="shared" si="158"/>
        <v>42699.367088607592</v>
      </c>
      <c r="D2053" s="79">
        <v>51500</v>
      </c>
      <c r="E2053" s="79">
        <v>27</v>
      </c>
      <c r="F2053" s="79">
        <v>131</v>
      </c>
      <c r="G2053" s="79">
        <v>545200</v>
      </c>
      <c r="H2053" s="79" t="s">
        <v>82</v>
      </c>
      <c r="I2053" s="79" t="s">
        <v>85</v>
      </c>
      <c r="J2053" s="79">
        <v>0</v>
      </c>
      <c r="K2053" s="79">
        <v>1</v>
      </c>
      <c r="L2053" s="79">
        <v>0</v>
      </c>
      <c r="M2053" s="34"/>
      <c r="N2053" s="35">
        <f t="shared" si="155"/>
        <v>127.27861828689028</v>
      </c>
      <c r="O2053" s="35">
        <f t="shared" si="156"/>
        <v>33093.434194426838</v>
      </c>
      <c r="P2053" s="35">
        <f t="shared" si="159"/>
        <v>79.1946887059989</v>
      </c>
      <c r="Q2053" s="35">
        <f t="shared" si="157"/>
        <v>27323.362644719869</v>
      </c>
    </row>
    <row r="2054" spans="1:17" x14ac:dyDescent="0.25">
      <c r="A2054" s="112" t="s">
        <v>3339</v>
      </c>
      <c r="B2054" s="79">
        <v>9500</v>
      </c>
      <c r="C2054" s="86">
        <f t="shared" si="158"/>
        <v>22884.466019417476</v>
      </c>
      <c r="D2054" s="79">
        <v>29100</v>
      </c>
      <c r="E2054" s="79">
        <v>66</v>
      </c>
      <c r="F2054" s="79">
        <v>243</v>
      </c>
      <c r="G2054" s="79">
        <v>553500</v>
      </c>
      <c r="H2054" s="79" t="s">
        <v>1027</v>
      </c>
      <c r="I2054" s="79" t="s">
        <v>85</v>
      </c>
      <c r="J2054" s="79">
        <v>0</v>
      </c>
      <c r="K2054" s="79">
        <v>1</v>
      </c>
      <c r="L2054" s="79">
        <v>0</v>
      </c>
      <c r="M2054" s="34"/>
      <c r="N2054" s="35">
        <f t="shared" ref="N2054:N2117" si="160">-PMT($O$3/12,120,B2054)</f>
        <v>100.76223947712148</v>
      </c>
      <c r="O2054" s="35">
        <f t="shared" ref="O2054:O2117" si="161">N2054*12*10+$O$2</f>
        <v>29911.468737254578</v>
      </c>
      <c r="P2054" s="35">
        <f t="shared" si="159"/>
        <v>62.695795225582451</v>
      </c>
      <c r="Q2054" s="35">
        <f t="shared" ref="Q2054:Q2117" si="162">P2054*12*10+$O$2</f>
        <v>25343.495427069895</v>
      </c>
    </row>
    <row r="2055" spans="1:17" x14ac:dyDescent="0.25">
      <c r="A2055" s="112" t="s">
        <v>2169</v>
      </c>
      <c r="B2055" s="79">
        <v>4023</v>
      </c>
      <c r="C2055" s="86">
        <f t="shared" ref="C2055:C2118" si="163">D2055*F2055/SUM(E2055:F2055)</f>
        <v>23554.770318021201</v>
      </c>
      <c r="D2055" s="79">
        <v>29700</v>
      </c>
      <c r="E2055" s="79">
        <v>527</v>
      </c>
      <c r="F2055" s="79">
        <v>2020</v>
      </c>
      <c r="G2055" s="79">
        <v>569700</v>
      </c>
      <c r="H2055" s="79" t="s">
        <v>1027</v>
      </c>
      <c r="I2055" s="79" t="s">
        <v>85</v>
      </c>
      <c r="J2055" s="79">
        <v>0</v>
      </c>
      <c r="K2055" s="79">
        <v>1</v>
      </c>
      <c r="L2055" s="79">
        <v>0</v>
      </c>
      <c r="M2055" s="34"/>
      <c r="N2055" s="35">
        <f t="shared" si="160"/>
        <v>42.670156780679967</v>
      </c>
      <c r="O2055" s="35">
        <f t="shared" si="161"/>
        <v>22940.418813681594</v>
      </c>
      <c r="P2055" s="35">
        <f t="shared" ref="P2055:P2118" si="164">-PMT($O$3/12,240,B2055)</f>
        <v>26.550019388686128</v>
      </c>
      <c r="Q2055" s="35">
        <f t="shared" si="162"/>
        <v>21006.002326642334</v>
      </c>
    </row>
    <row r="2056" spans="1:17" x14ac:dyDescent="0.25">
      <c r="A2056" s="112" t="s">
        <v>2170</v>
      </c>
      <c r="B2056" s="79">
        <v>3500</v>
      </c>
      <c r="C2056" s="86">
        <f t="shared" si="163"/>
        <v>22835.146443514644</v>
      </c>
      <c r="D2056" s="79">
        <v>28800</v>
      </c>
      <c r="E2056" s="79">
        <v>198</v>
      </c>
      <c r="F2056" s="79">
        <v>758</v>
      </c>
      <c r="G2056" s="79">
        <v>570700</v>
      </c>
      <c r="H2056" s="79" t="s">
        <v>1027</v>
      </c>
      <c r="I2056" s="79" t="s">
        <v>85</v>
      </c>
      <c r="J2056" s="79">
        <v>0</v>
      </c>
      <c r="K2056" s="79">
        <v>1</v>
      </c>
      <c r="L2056" s="79">
        <v>0</v>
      </c>
      <c r="M2056" s="34"/>
      <c r="N2056" s="35">
        <f t="shared" si="160"/>
        <v>37.122930333676329</v>
      </c>
      <c r="O2056" s="35">
        <f t="shared" si="161"/>
        <v>22274.751640041159</v>
      </c>
      <c r="P2056" s="35">
        <f t="shared" si="164"/>
        <v>23.098450872583008</v>
      </c>
      <c r="Q2056" s="35">
        <f t="shared" si="162"/>
        <v>20591.81410470996</v>
      </c>
    </row>
    <row r="2057" spans="1:17" x14ac:dyDescent="0.25">
      <c r="A2057" s="112" t="s">
        <v>2171</v>
      </c>
      <c r="B2057" s="79">
        <v>2250</v>
      </c>
      <c r="C2057" s="86">
        <f t="shared" si="163"/>
        <v>21846.888567293776</v>
      </c>
      <c r="D2057" s="79">
        <v>26300</v>
      </c>
      <c r="E2057" s="79">
        <v>117</v>
      </c>
      <c r="F2057" s="79">
        <v>574</v>
      </c>
      <c r="G2057" s="79">
        <v>573200</v>
      </c>
      <c r="H2057" s="79" t="s">
        <v>1027</v>
      </c>
      <c r="I2057" s="79" t="s">
        <v>85</v>
      </c>
      <c r="J2057" s="79">
        <v>0</v>
      </c>
      <c r="K2057" s="79">
        <v>1</v>
      </c>
      <c r="L2057" s="79">
        <v>0</v>
      </c>
      <c r="M2057" s="34"/>
      <c r="N2057" s="35">
        <f t="shared" si="160"/>
        <v>23.864740928791928</v>
      </c>
      <c r="O2057" s="35">
        <f t="shared" si="161"/>
        <v>20683.76891145503</v>
      </c>
      <c r="P2057" s="35">
        <f t="shared" si="164"/>
        <v>14.849004132374793</v>
      </c>
      <c r="Q2057" s="35">
        <f t="shared" si="162"/>
        <v>19601.880495884976</v>
      </c>
    </row>
    <row r="2058" spans="1:17" x14ac:dyDescent="0.25">
      <c r="A2058" s="112" t="s">
        <v>2172</v>
      </c>
      <c r="B2058" s="79">
        <v>8670</v>
      </c>
      <c r="C2058" s="86">
        <f t="shared" si="163"/>
        <v>26933.565989847717</v>
      </c>
      <c r="D2058" s="79">
        <v>35700</v>
      </c>
      <c r="E2058" s="79">
        <v>387</v>
      </c>
      <c r="F2058" s="79">
        <v>1189</v>
      </c>
      <c r="G2058" s="79">
        <v>575200</v>
      </c>
      <c r="H2058" s="79" t="s">
        <v>1027</v>
      </c>
      <c r="I2058" s="79" t="s">
        <v>83</v>
      </c>
      <c r="J2058" s="79">
        <v>0</v>
      </c>
      <c r="K2058" s="79">
        <v>1</v>
      </c>
      <c r="L2058" s="79">
        <v>0</v>
      </c>
      <c r="M2058" s="34"/>
      <c r="N2058" s="35">
        <f t="shared" si="160"/>
        <v>91.95880171227823</v>
      </c>
      <c r="O2058" s="35">
        <f t="shared" si="161"/>
        <v>28855.056205473389</v>
      </c>
      <c r="P2058" s="35">
        <f t="shared" si="164"/>
        <v>57.218162590084198</v>
      </c>
      <c r="Q2058" s="35">
        <f t="shared" si="162"/>
        <v>24686.179510810103</v>
      </c>
    </row>
    <row r="2059" spans="1:17" x14ac:dyDescent="0.25">
      <c r="A2059" s="112" t="s">
        <v>2173</v>
      </c>
      <c r="B2059" s="79">
        <v>6334</v>
      </c>
      <c r="C2059" s="86">
        <f t="shared" si="163"/>
        <v>25816.951636541278</v>
      </c>
      <c r="D2059" s="79">
        <v>32100</v>
      </c>
      <c r="E2059" s="79">
        <v>1202</v>
      </c>
      <c r="F2059" s="79">
        <v>4939</v>
      </c>
      <c r="G2059" s="79">
        <v>575300</v>
      </c>
      <c r="H2059" s="79" t="s">
        <v>1027</v>
      </c>
      <c r="I2059" s="79" t="s">
        <v>85</v>
      </c>
      <c r="J2059" s="79">
        <v>0</v>
      </c>
      <c r="K2059" s="79">
        <v>1</v>
      </c>
      <c r="L2059" s="79">
        <v>0</v>
      </c>
      <c r="M2059" s="34"/>
      <c r="N2059" s="35">
        <f t="shared" si="160"/>
        <v>67.181897352430255</v>
      </c>
      <c r="O2059" s="35">
        <f t="shared" si="161"/>
        <v>25881.82768229163</v>
      </c>
      <c r="P2059" s="35">
        <f t="shared" si="164"/>
        <v>41.801596521983086</v>
      </c>
      <c r="Q2059" s="35">
        <f t="shared" si="162"/>
        <v>22836.19158263797</v>
      </c>
    </row>
    <row r="2060" spans="1:17" x14ac:dyDescent="0.25">
      <c r="A2060" s="112" t="s">
        <v>2174</v>
      </c>
      <c r="B2060" s="79">
        <v>7000</v>
      </c>
      <c r="C2060" s="86">
        <f t="shared" si="163"/>
        <v>25952.52336448598</v>
      </c>
      <c r="D2060" s="79">
        <v>31700</v>
      </c>
      <c r="E2060" s="79">
        <v>97</v>
      </c>
      <c r="F2060" s="79">
        <v>438</v>
      </c>
      <c r="G2060" s="79">
        <v>576000</v>
      </c>
      <c r="H2060" s="79" t="s">
        <v>1027</v>
      </c>
      <c r="I2060" s="79" t="s">
        <v>85</v>
      </c>
      <c r="J2060" s="79">
        <v>0</v>
      </c>
      <c r="K2060" s="79">
        <v>1</v>
      </c>
      <c r="L2060" s="79">
        <v>0</v>
      </c>
      <c r="M2060" s="34"/>
      <c r="N2060" s="35">
        <f t="shared" si="160"/>
        <v>74.245860667352659</v>
      </c>
      <c r="O2060" s="35">
        <f t="shared" si="161"/>
        <v>26729.503280082317</v>
      </c>
      <c r="P2060" s="35">
        <f t="shared" si="164"/>
        <v>46.196901745166016</v>
      </c>
      <c r="Q2060" s="35">
        <f t="shared" si="162"/>
        <v>23363.62820941992</v>
      </c>
    </row>
    <row r="2061" spans="1:17" x14ac:dyDescent="0.25">
      <c r="A2061" s="112" t="s">
        <v>1988</v>
      </c>
      <c r="B2061" s="79">
        <v>19208</v>
      </c>
      <c r="C2061" s="86">
        <f t="shared" si="163"/>
        <v>49397.183098591551</v>
      </c>
      <c r="D2061" s="79">
        <v>54800</v>
      </c>
      <c r="E2061" s="79">
        <v>28</v>
      </c>
      <c r="F2061" s="79">
        <v>256</v>
      </c>
      <c r="G2061" s="79">
        <v>632400</v>
      </c>
      <c r="H2061" s="79" t="s">
        <v>268</v>
      </c>
      <c r="I2061" s="79" t="s">
        <v>83</v>
      </c>
      <c r="J2061" s="79">
        <v>0</v>
      </c>
      <c r="K2061" s="79">
        <v>1</v>
      </c>
      <c r="L2061" s="79">
        <v>0</v>
      </c>
      <c r="M2061" s="34"/>
      <c r="N2061" s="35">
        <f t="shared" si="160"/>
        <v>203.73064167121572</v>
      </c>
      <c r="O2061" s="35">
        <f t="shared" si="161"/>
        <v>42267.677000545882</v>
      </c>
      <c r="P2061" s="35">
        <f t="shared" si="164"/>
        <v>126.76429838873557</v>
      </c>
      <c r="Q2061" s="35">
        <f t="shared" si="162"/>
        <v>33031.715806648266</v>
      </c>
    </row>
    <row r="2062" spans="1:17" x14ac:dyDescent="0.25">
      <c r="A2062" s="112" t="s">
        <v>2175</v>
      </c>
      <c r="B2062" s="79">
        <v>5500</v>
      </c>
      <c r="C2062" s="86">
        <f t="shared" si="163"/>
        <v>29891.357250376317</v>
      </c>
      <c r="D2062" s="79">
        <v>35100</v>
      </c>
      <c r="E2062" s="79">
        <v>1183</v>
      </c>
      <c r="F2062" s="79">
        <v>6789</v>
      </c>
      <c r="G2062" s="79">
        <v>675000</v>
      </c>
      <c r="H2062" s="79" t="s">
        <v>1027</v>
      </c>
      <c r="I2062" s="79" t="s">
        <v>83</v>
      </c>
      <c r="J2062" s="79">
        <v>0</v>
      </c>
      <c r="K2062" s="79">
        <v>1</v>
      </c>
      <c r="L2062" s="79">
        <v>0</v>
      </c>
      <c r="M2062" s="34"/>
      <c r="N2062" s="35">
        <f t="shared" si="160"/>
        <v>58.336033381491376</v>
      </c>
      <c r="O2062" s="35">
        <f t="shared" si="161"/>
        <v>24820.324005778966</v>
      </c>
      <c r="P2062" s="35">
        <f t="shared" si="164"/>
        <v>36.297565656916156</v>
      </c>
      <c r="Q2062" s="35">
        <f t="shared" si="162"/>
        <v>22175.70787882994</v>
      </c>
    </row>
    <row r="2063" spans="1:17" x14ac:dyDescent="0.25">
      <c r="A2063" s="112" t="s">
        <v>2176</v>
      </c>
      <c r="B2063" s="79">
        <v>5500</v>
      </c>
      <c r="C2063" s="86">
        <f t="shared" si="163"/>
        <v>26224.324324324323</v>
      </c>
      <c r="D2063" s="79">
        <v>31300</v>
      </c>
      <c r="E2063" s="79">
        <v>216</v>
      </c>
      <c r="F2063" s="79">
        <v>1116</v>
      </c>
      <c r="G2063" s="79">
        <v>676800</v>
      </c>
      <c r="H2063" s="79" t="s">
        <v>1027</v>
      </c>
      <c r="I2063" s="79" t="s">
        <v>85</v>
      </c>
      <c r="J2063" s="79">
        <v>0</v>
      </c>
      <c r="K2063" s="79">
        <v>1</v>
      </c>
      <c r="L2063" s="79">
        <v>0</v>
      </c>
      <c r="M2063" s="34"/>
      <c r="N2063" s="35">
        <f t="shared" si="160"/>
        <v>58.336033381491376</v>
      </c>
      <c r="O2063" s="35">
        <f t="shared" si="161"/>
        <v>24820.324005778966</v>
      </c>
      <c r="P2063" s="35">
        <f t="shared" si="164"/>
        <v>36.297565656916156</v>
      </c>
      <c r="Q2063" s="35">
        <f t="shared" si="162"/>
        <v>22175.70787882994</v>
      </c>
    </row>
    <row r="2064" spans="1:17" x14ac:dyDescent="0.25">
      <c r="A2064" s="112" t="s">
        <v>1704</v>
      </c>
      <c r="B2064" s="79">
        <v>5500</v>
      </c>
      <c r="C2064" s="86">
        <f t="shared" si="163"/>
        <v>28762.626262626261</v>
      </c>
      <c r="D2064" s="79">
        <v>34000</v>
      </c>
      <c r="E2064" s="79">
        <v>122</v>
      </c>
      <c r="F2064" s="79">
        <v>670</v>
      </c>
      <c r="G2064" s="79">
        <v>681900</v>
      </c>
      <c r="H2064" s="79" t="s">
        <v>1027</v>
      </c>
      <c r="I2064" s="79" t="s">
        <v>85</v>
      </c>
      <c r="J2064" s="79">
        <v>0</v>
      </c>
      <c r="K2064" s="79">
        <v>1</v>
      </c>
      <c r="L2064" s="79">
        <v>0</v>
      </c>
      <c r="M2064" s="34"/>
      <c r="N2064" s="35">
        <f t="shared" si="160"/>
        <v>58.336033381491376</v>
      </c>
      <c r="O2064" s="35">
        <f t="shared" si="161"/>
        <v>24820.324005778966</v>
      </c>
      <c r="P2064" s="35">
        <f t="shared" si="164"/>
        <v>36.297565656916156</v>
      </c>
      <c r="Q2064" s="35">
        <f t="shared" si="162"/>
        <v>22175.70787882994</v>
      </c>
    </row>
    <row r="2065" spans="1:17" x14ac:dyDescent="0.25">
      <c r="A2065" s="112" t="s">
        <v>2177</v>
      </c>
      <c r="B2065" s="79">
        <v>4600</v>
      </c>
      <c r="C2065" s="86">
        <f t="shared" si="163"/>
        <v>28559.930085208653</v>
      </c>
      <c r="D2065" s="79">
        <v>34600</v>
      </c>
      <c r="E2065" s="79">
        <v>1598</v>
      </c>
      <c r="F2065" s="79">
        <v>7556</v>
      </c>
      <c r="G2065" s="79">
        <v>686700</v>
      </c>
      <c r="H2065" s="79" t="s">
        <v>1027</v>
      </c>
      <c r="I2065" s="79" t="s">
        <v>85</v>
      </c>
      <c r="J2065" s="79">
        <v>0</v>
      </c>
      <c r="K2065" s="79">
        <v>1</v>
      </c>
      <c r="L2065" s="79">
        <v>0</v>
      </c>
      <c r="M2065" s="34"/>
      <c r="N2065" s="35">
        <f t="shared" si="160"/>
        <v>48.790137009974607</v>
      </c>
      <c r="O2065" s="35">
        <f t="shared" si="161"/>
        <v>23674.816441196952</v>
      </c>
      <c r="P2065" s="35">
        <f t="shared" si="164"/>
        <v>30.357964003966242</v>
      </c>
      <c r="Q2065" s="35">
        <f t="shared" si="162"/>
        <v>21462.955680475949</v>
      </c>
    </row>
    <row r="2066" spans="1:17" x14ac:dyDescent="0.25">
      <c r="A2066" s="112" t="s">
        <v>2178</v>
      </c>
      <c r="B2066" s="79">
        <v>4750</v>
      </c>
      <c r="C2066" s="86">
        <f t="shared" si="163"/>
        <v>27319.675174013923</v>
      </c>
      <c r="D2066" s="79">
        <v>33700</v>
      </c>
      <c r="E2066" s="79">
        <v>408</v>
      </c>
      <c r="F2066" s="79">
        <v>1747</v>
      </c>
      <c r="G2066" s="79">
        <v>687100</v>
      </c>
      <c r="H2066" s="79" t="s">
        <v>1027</v>
      </c>
      <c r="I2066" s="79" t="s">
        <v>85</v>
      </c>
      <c r="J2066" s="79">
        <v>0</v>
      </c>
      <c r="K2066" s="79">
        <v>1</v>
      </c>
      <c r="L2066" s="79">
        <v>0</v>
      </c>
      <c r="M2066" s="34"/>
      <c r="N2066" s="35">
        <f t="shared" si="160"/>
        <v>50.381119738560741</v>
      </c>
      <c r="O2066" s="35">
        <f t="shared" si="161"/>
        <v>23865.734368627287</v>
      </c>
      <c r="P2066" s="35">
        <f t="shared" si="164"/>
        <v>31.347897612791225</v>
      </c>
      <c r="Q2066" s="35">
        <f t="shared" si="162"/>
        <v>21581.747713534947</v>
      </c>
    </row>
    <row r="2067" spans="1:17" x14ac:dyDescent="0.25">
      <c r="A2067" s="112" t="s">
        <v>1989</v>
      </c>
      <c r="B2067" s="79">
        <v>8810</v>
      </c>
      <c r="C2067" s="86">
        <f t="shared" si="163"/>
        <v>29522.388059701494</v>
      </c>
      <c r="D2067" s="79">
        <v>34500</v>
      </c>
      <c r="E2067" s="79">
        <v>29</v>
      </c>
      <c r="F2067" s="79">
        <v>172</v>
      </c>
      <c r="G2067" s="79">
        <v>687300</v>
      </c>
      <c r="H2067" s="79" t="s">
        <v>268</v>
      </c>
      <c r="I2067" s="79" t="s">
        <v>83</v>
      </c>
      <c r="J2067" s="79">
        <v>0</v>
      </c>
      <c r="K2067" s="79">
        <v>1</v>
      </c>
      <c r="L2067" s="79">
        <v>0</v>
      </c>
      <c r="M2067" s="34"/>
      <c r="N2067" s="35">
        <f t="shared" si="160"/>
        <v>93.443718925625276</v>
      </c>
      <c r="O2067" s="35">
        <f t="shared" si="161"/>
        <v>29033.246271075033</v>
      </c>
      <c r="P2067" s="35">
        <f t="shared" si="164"/>
        <v>58.142100624987521</v>
      </c>
      <c r="Q2067" s="35">
        <f t="shared" si="162"/>
        <v>24797.052074998501</v>
      </c>
    </row>
    <row r="2068" spans="1:17" x14ac:dyDescent="0.25">
      <c r="A2068" s="112" t="s">
        <v>2179</v>
      </c>
      <c r="B2068" s="79">
        <v>4500</v>
      </c>
      <c r="C2068" s="86">
        <f t="shared" si="163"/>
        <v>37276.599808978033</v>
      </c>
      <c r="D2068" s="79">
        <v>44200</v>
      </c>
      <c r="E2068" s="79">
        <v>656</v>
      </c>
      <c r="F2068" s="79">
        <v>3532</v>
      </c>
      <c r="G2068" s="79">
        <v>691100</v>
      </c>
      <c r="H2068" s="79" t="s">
        <v>1027</v>
      </c>
      <c r="I2068" s="79" t="s">
        <v>85</v>
      </c>
      <c r="J2068" s="79">
        <v>0</v>
      </c>
      <c r="K2068" s="79">
        <v>1</v>
      </c>
      <c r="L2068" s="79">
        <v>0</v>
      </c>
      <c r="M2068" s="34"/>
      <c r="N2068" s="35">
        <f t="shared" si="160"/>
        <v>47.729481857583856</v>
      </c>
      <c r="O2068" s="35">
        <f t="shared" si="161"/>
        <v>23547.537822910061</v>
      </c>
      <c r="P2068" s="35">
        <f t="shared" si="164"/>
        <v>29.698008264749586</v>
      </c>
      <c r="Q2068" s="35">
        <f t="shared" si="162"/>
        <v>21383.760991769952</v>
      </c>
    </row>
    <row r="2069" spans="1:17" x14ac:dyDescent="0.25">
      <c r="A2069" s="112" t="s">
        <v>2180</v>
      </c>
      <c r="B2069" s="79">
        <v>5185.5</v>
      </c>
      <c r="C2069" s="86">
        <f t="shared" si="163"/>
        <v>26419.266055045871</v>
      </c>
      <c r="D2069" s="79">
        <v>33100</v>
      </c>
      <c r="E2069" s="79">
        <v>418</v>
      </c>
      <c r="F2069" s="79">
        <v>1653</v>
      </c>
      <c r="G2069" s="79">
        <v>694900</v>
      </c>
      <c r="H2069" s="79" t="s">
        <v>1027</v>
      </c>
      <c r="I2069" s="79" t="s">
        <v>85</v>
      </c>
      <c r="J2069" s="79">
        <v>0</v>
      </c>
      <c r="K2069" s="79">
        <v>1</v>
      </c>
      <c r="L2069" s="79">
        <v>0</v>
      </c>
      <c r="M2069" s="34"/>
      <c r="N2069" s="35">
        <f t="shared" si="160"/>
        <v>55.000272927222461</v>
      </c>
      <c r="O2069" s="35">
        <f t="shared" si="161"/>
        <v>24420.032751266695</v>
      </c>
      <c r="P2069" s="35">
        <f t="shared" si="164"/>
        <v>34.222004857079774</v>
      </c>
      <c r="Q2069" s="35">
        <f t="shared" si="162"/>
        <v>21926.640582849574</v>
      </c>
    </row>
    <row r="2070" spans="1:17" x14ac:dyDescent="0.25">
      <c r="A2070" s="112" t="s">
        <v>2181</v>
      </c>
      <c r="B2070" s="79">
        <v>12689</v>
      </c>
      <c r="C2070" s="86">
        <f t="shared" si="163"/>
        <v>34644.159544159542</v>
      </c>
      <c r="D2070" s="79">
        <v>39100</v>
      </c>
      <c r="E2070" s="79">
        <v>200</v>
      </c>
      <c r="F2070" s="79">
        <v>1555</v>
      </c>
      <c r="G2070" s="79">
        <v>695100</v>
      </c>
      <c r="H2070" s="79" t="s">
        <v>1027</v>
      </c>
      <c r="I2070" s="79" t="s">
        <v>83</v>
      </c>
      <c r="J2070" s="79">
        <v>0</v>
      </c>
      <c r="K2070" s="79">
        <v>1</v>
      </c>
      <c r="L2070" s="79">
        <v>0</v>
      </c>
      <c r="M2070" s="34"/>
      <c r="N2070" s="35">
        <f t="shared" si="160"/>
        <v>134.58653228686256</v>
      </c>
      <c r="O2070" s="35">
        <f t="shared" si="161"/>
        <v>33970.383874423511</v>
      </c>
      <c r="P2070" s="35">
        <f t="shared" si="164"/>
        <v>83.741783749201659</v>
      </c>
      <c r="Q2070" s="35">
        <f t="shared" si="162"/>
        <v>27869.014049904199</v>
      </c>
    </row>
    <row r="2071" spans="1:17" x14ac:dyDescent="0.25">
      <c r="A2071" s="112" t="s">
        <v>2182</v>
      </c>
      <c r="B2071" s="79">
        <v>5500</v>
      </c>
      <c r="C2071" s="86">
        <f t="shared" si="163"/>
        <v>18704.44309190505</v>
      </c>
      <c r="D2071" s="79">
        <v>27100</v>
      </c>
      <c r="E2071" s="79">
        <v>509</v>
      </c>
      <c r="F2071" s="79">
        <v>1134</v>
      </c>
      <c r="G2071" s="79">
        <v>696200</v>
      </c>
      <c r="H2071" s="79" t="s">
        <v>1027</v>
      </c>
      <c r="I2071" s="79" t="s">
        <v>85</v>
      </c>
      <c r="J2071" s="79">
        <v>0</v>
      </c>
      <c r="K2071" s="79">
        <v>1</v>
      </c>
      <c r="L2071" s="79">
        <v>0</v>
      </c>
      <c r="M2071" s="34"/>
      <c r="N2071" s="35">
        <f t="shared" si="160"/>
        <v>58.336033381491376</v>
      </c>
      <c r="O2071" s="35">
        <f t="shared" si="161"/>
        <v>24820.324005778966</v>
      </c>
      <c r="P2071" s="35">
        <f t="shared" si="164"/>
        <v>36.297565656916156</v>
      </c>
      <c r="Q2071" s="35">
        <f t="shared" si="162"/>
        <v>22175.70787882994</v>
      </c>
    </row>
    <row r="2072" spans="1:17" x14ac:dyDescent="0.25">
      <c r="A2072" s="112" t="s">
        <v>2183</v>
      </c>
      <c r="B2072" s="79">
        <v>5500</v>
      </c>
      <c r="C2072" s="86">
        <f t="shared" si="163"/>
        <v>28733.849129593811</v>
      </c>
      <c r="D2072" s="79">
        <v>37800</v>
      </c>
      <c r="E2072" s="79">
        <v>124</v>
      </c>
      <c r="F2072" s="79">
        <v>393</v>
      </c>
      <c r="G2072" s="79">
        <v>697700</v>
      </c>
      <c r="H2072" s="79" t="s">
        <v>1027</v>
      </c>
      <c r="I2072" s="79" t="s">
        <v>83</v>
      </c>
      <c r="J2072" s="79">
        <v>0</v>
      </c>
      <c r="K2072" s="79">
        <v>1</v>
      </c>
      <c r="L2072" s="79">
        <v>0</v>
      </c>
      <c r="M2072" s="34"/>
      <c r="N2072" s="35">
        <f t="shared" si="160"/>
        <v>58.336033381491376</v>
      </c>
      <c r="O2072" s="35">
        <f t="shared" si="161"/>
        <v>24820.324005778966</v>
      </c>
      <c r="P2072" s="35">
        <f t="shared" si="164"/>
        <v>36.297565656916156</v>
      </c>
      <c r="Q2072" s="35">
        <f t="shared" si="162"/>
        <v>22175.70787882994</v>
      </c>
    </row>
    <row r="2073" spans="1:17" x14ac:dyDescent="0.25">
      <c r="A2073" s="112" t="s">
        <v>2184</v>
      </c>
      <c r="B2073" s="79">
        <v>5500</v>
      </c>
      <c r="C2073" s="86">
        <f t="shared" si="163"/>
        <v>38443.947175348498</v>
      </c>
      <c r="D2073" s="79">
        <v>44200</v>
      </c>
      <c r="E2073" s="79">
        <v>355</v>
      </c>
      <c r="F2073" s="79">
        <v>2371</v>
      </c>
      <c r="G2073" s="79">
        <v>702200</v>
      </c>
      <c r="H2073" s="79" t="s">
        <v>1027</v>
      </c>
      <c r="I2073" s="79" t="s">
        <v>83</v>
      </c>
      <c r="J2073" s="79">
        <v>0</v>
      </c>
      <c r="K2073" s="79">
        <v>1</v>
      </c>
      <c r="L2073" s="79">
        <v>0</v>
      </c>
      <c r="M2073" s="34"/>
      <c r="N2073" s="35">
        <f t="shared" si="160"/>
        <v>58.336033381491376</v>
      </c>
      <c r="O2073" s="35">
        <f t="shared" si="161"/>
        <v>24820.324005778966</v>
      </c>
      <c r="P2073" s="35">
        <f t="shared" si="164"/>
        <v>36.297565656916156</v>
      </c>
      <c r="Q2073" s="35">
        <f t="shared" si="162"/>
        <v>22175.70787882994</v>
      </c>
    </row>
    <row r="2074" spans="1:17" x14ac:dyDescent="0.25">
      <c r="A2074" s="112" t="s">
        <v>2185</v>
      </c>
      <c r="B2074" s="79">
        <v>4725</v>
      </c>
      <c r="C2074" s="86">
        <f t="shared" si="163"/>
        <v>22285.568326947636</v>
      </c>
      <c r="D2074" s="79">
        <v>28700</v>
      </c>
      <c r="E2074" s="79">
        <v>175</v>
      </c>
      <c r="F2074" s="79">
        <v>608</v>
      </c>
      <c r="G2074" s="79">
        <v>717100</v>
      </c>
      <c r="H2074" s="79" t="s">
        <v>1027</v>
      </c>
      <c r="I2074" s="79" t="s">
        <v>85</v>
      </c>
      <c r="J2074" s="79">
        <v>0</v>
      </c>
      <c r="K2074" s="79">
        <v>1</v>
      </c>
      <c r="L2074" s="79">
        <v>0</v>
      </c>
      <c r="M2074" s="34"/>
      <c r="N2074" s="35">
        <f t="shared" si="160"/>
        <v>50.115955950463047</v>
      </c>
      <c r="O2074" s="35">
        <f t="shared" si="161"/>
        <v>23833.914714055565</v>
      </c>
      <c r="P2074" s="35">
        <f t="shared" si="164"/>
        <v>31.182908677987061</v>
      </c>
      <c r="Q2074" s="35">
        <f t="shared" si="162"/>
        <v>21561.949041358446</v>
      </c>
    </row>
    <row r="2075" spans="1:17" x14ac:dyDescent="0.25">
      <c r="A2075" s="112" t="s">
        <v>1812</v>
      </c>
      <c r="B2075" s="79">
        <v>9500</v>
      </c>
      <c r="C2075" s="86">
        <f t="shared" si="163"/>
        <v>34741.280583029671</v>
      </c>
      <c r="D2075" s="79">
        <v>42000</v>
      </c>
      <c r="E2075" s="79">
        <v>332</v>
      </c>
      <c r="F2075" s="79">
        <v>1589</v>
      </c>
      <c r="G2075" s="79">
        <v>719000</v>
      </c>
      <c r="H2075" s="79" t="s">
        <v>82</v>
      </c>
      <c r="I2075" s="79" t="s">
        <v>85</v>
      </c>
      <c r="J2075" s="79">
        <v>0</v>
      </c>
      <c r="K2075" s="79">
        <v>1</v>
      </c>
      <c r="L2075" s="79">
        <v>0</v>
      </c>
      <c r="M2075" s="34"/>
      <c r="N2075" s="35">
        <f t="shared" si="160"/>
        <v>100.76223947712148</v>
      </c>
      <c r="O2075" s="35">
        <f t="shared" si="161"/>
        <v>29911.468737254578</v>
      </c>
      <c r="P2075" s="35">
        <f t="shared" si="164"/>
        <v>62.695795225582451</v>
      </c>
      <c r="Q2075" s="35">
        <f t="shared" si="162"/>
        <v>25343.495427069895</v>
      </c>
    </row>
    <row r="2076" spans="1:17" x14ac:dyDescent="0.25">
      <c r="A2076" s="112" t="s">
        <v>1813</v>
      </c>
      <c r="B2076" s="79">
        <v>9123</v>
      </c>
      <c r="C2076" s="86">
        <f t="shared" si="163"/>
        <v>32144.638694638696</v>
      </c>
      <c r="D2076" s="79">
        <v>38900</v>
      </c>
      <c r="E2076" s="79">
        <v>447</v>
      </c>
      <c r="F2076" s="79">
        <v>2127</v>
      </c>
      <c r="G2076" s="79">
        <v>723400</v>
      </c>
      <c r="H2076" s="79" t="s">
        <v>82</v>
      </c>
      <c r="I2076" s="79" t="s">
        <v>85</v>
      </c>
      <c r="J2076" s="79">
        <v>0</v>
      </c>
      <c r="K2076" s="79">
        <v>1</v>
      </c>
      <c r="L2076" s="79">
        <v>0</v>
      </c>
      <c r="M2076" s="34"/>
      <c r="N2076" s="35">
        <f t="shared" si="160"/>
        <v>96.763569552608331</v>
      </c>
      <c r="O2076" s="35">
        <f t="shared" si="161"/>
        <v>29431.628346313002</v>
      </c>
      <c r="P2076" s="35">
        <f t="shared" si="164"/>
        <v>60.207762088735656</v>
      </c>
      <c r="Q2076" s="35">
        <f t="shared" si="162"/>
        <v>25044.931450648277</v>
      </c>
    </row>
    <row r="2077" spans="1:17" x14ac:dyDescent="0.25">
      <c r="A2077" s="112" t="s">
        <v>1814</v>
      </c>
      <c r="B2077" s="79">
        <v>10069.5</v>
      </c>
      <c r="C2077" s="86">
        <f t="shared" si="163"/>
        <v>35999.45945945946</v>
      </c>
      <c r="D2077" s="79">
        <v>42300</v>
      </c>
      <c r="E2077" s="79">
        <v>248</v>
      </c>
      <c r="F2077" s="79">
        <v>1417</v>
      </c>
      <c r="G2077" s="79">
        <v>739400</v>
      </c>
      <c r="H2077" s="79" t="s">
        <v>82</v>
      </c>
      <c r="I2077" s="79" t="s">
        <v>83</v>
      </c>
      <c r="J2077" s="79">
        <v>0</v>
      </c>
      <c r="K2077" s="79">
        <v>1</v>
      </c>
      <c r="L2077" s="79">
        <v>0</v>
      </c>
      <c r="M2077" s="34"/>
      <c r="N2077" s="35">
        <f t="shared" si="160"/>
        <v>106.8026705699868</v>
      </c>
      <c r="O2077" s="35">
        <f t="shared" si="161"/>
        <v>30636.320468398415</v>
      </c>
      <c r="P2077" s="35">
        <f t="shared" si="164"/>
        <v>66.454243160421314</v>
      </c>
      <c r="Q2077" s="35">
        <f t="shared" si="162"/>
        <v>25794.509179250559</v>
      </c>
    </row>
    <row r="2078" spans="1:17" x14ac:dyDescent="0.25">
      <c r="A2078" s="112" t="s">
        <v>1815</v>
      </c>
      <c r="B2078" s="79">
        <v>9563</v>
      </c>
      <c r="C2078" s="86">
        <f t="shared" si="163"/>
        <v>23835.220729366603</v>
      </c>
      <c r="D2078" s="79">
        <v>30700</v>
      </c>
      <c r="E2078" s="79">
        <v>233</v>
      </c>
      <c r="F2078" s="79">
        <v>809</v>
      </c>
      <c r="G2078" s="79">
        <v>740100</v>
      </c>
      <c r="H2078" s="79" t="s">
        <v>82</v>
      </c>
      <c r="I2078" s="79" t="s">
        <v>85</v>
      </c>
      <c r="J2078" s="79">
        <v>0</v>
      </c>
      <c r="K2078" s="79">
        <v>1</v>
      </c>
      <c r="L2078" s="79">
        <v>0</v>
      </c>
      <c r="M2078" s="34"/>
      <c r="N2078" s="35">
        <f t="shared" si="160"/>
        <v>101.43045222312765</v>
      </c>
      <c r="O2078" s="35">
        <f t="shared" si="161"/>
        <v>29991.654266775317</v>
      </c>
      <c r="P2078" s="35">
        <f t="shared" si="164"/>
        <v>63.111567341288954</v>
      </c>
      <c r="Q2078" s="35">
        <f t="shared" si="162"/>
        <v>25393.388080954675</v>
      </c>
    </row>
    <row r="2079" spans="1:17" x14ac:dyDescent="0.25">
      <c r="A2079" s="112" t="s">
        <v>1816</v>
      </c>
      <c r="B2079" s="79">
        <v>13615</v>
      </c>
      <c r="C2079" s="86">
        <f t="shared" si="163"/>
        <v>32546.626686656673</v>
      </c>
      <c r="D2079" s="79">
        <v>37300</v>
      </c>
      <c r="E2079" s="79">
        <v>255</v>
      </c>
      <c r="F2079" s="79">
        <v>1746</v>
      </c>
      <c r="G2079" s="79">
        <v>743700</v>
      </c>
      <c r="H2079" s="79" t="s">
        <v>82</v>
      </c>
      <c r="I2079" s="79" t="s">
        <v>85</v>
      </c>
      <c r="J2079" s="79">
        <v>0</v>
      </c>
      <c r="K2079" s="79">
        <v>1</v>
      </c>
      <c r="L2079" s="79">
        <v>0</v>
      </c>
      <c r="M2079" s="34"/>
      <c r="N2079" s="35">
        <f t="shared" si="160"/>
        <v>144.40819899800093</v>
      </c>
      <c r="O2079" s="35">
        <f t="shared" si="161"/>
        <v>35148.983879760111</v>
      </c>
      <c r="P2079" s="35">
        <f t="shared" si="164"/>
        <v>89.852973894347912</v>
      </c>
      <c r="Q2079" s="35">
        <f t="shared" si="162"/>
        <v>28602.356867321752</v>
      </c>
    </row>
    <row r="2080" spans="1:17" x14ac:dyDescent="0.25">
      <c r="A2080" s="112" t="s">
        <v>1817</v>
      </c>
      <c r="B2080" s="79">
        <v>15540</v>
      </c>
      <c r="C2080" s="86">
        <f t="shared" si="163"/>
        <v>33291.620111731841</v>
      </c>
      <c r="D2080" s="79">
        <v>38200</v>
      </c>
      <c r="E2080" s="79">
        <v>138</v>
      </c>
      <c r="F2080" s="79">
        <v>936</v>
      </c>
      <c r="G2080" s="79">
        <v>748600</v>
      </c>
      <c r="H2080" s="79" t="s">
        <v>82</v>
      </c>
      <c r="I2080" s="79" t="s">
        <v>83</v>
      </c>
      <c r="J2080" s="79">
        <v>0</v>
      </c>
      <c r="K2080" s="79">
        <v>1</v>
      </c>
      <c r="L2080" s="79">
        <v>0</v>
      </c>
      <c r="M2080" s="34"/>
      <c r="N2080" s="35">
        <f t="shared" si="160"/>
        <v>164.82581068152291</v>
      </c>
      <c r="O2080" s="35">
        <f t="shared" si="161"/>
        <v>37599.09728178275</v>
      </c>
      <c r="P2080" s="35">
        <f t="shared" si="164"/>
        <v>102.55712187426857</v>
      </c>
      <c r="Q2080" s="35">
        <f t="shared" si="162"/>
        <v>30126.85462491223</v>
      </c>
    </row>
    <row r="2081" spans="1:17" x14ac:dyDescent="0.25">
      <c r="A2081" s="112" t="s">
        <v>3340</v>
      </c>
      <c r="B2081" s="79">
        <v>9881</v>
      </c>
      <c r="C2081" s="86">
        <f t="shared" si="163"/>
        <v>33166.216216216213</v>
      </c>
      <c r="D2081" s="79">
        <v>40500</v>
      </c>
      <c r="E2081" s="79">
        <v>603</v>
      </c>
      <c r="F2081" s="79">
        <v>2727</v>
      </c>
      <c r="G2081" s="79">
        <v>750600</v>
      </c>
      <c r="H2081" s="79" t="s">
        <v>82</v>
      </c>
      <c r="I2081" s="79" t="s">
        <v>85</v>
      </c>
      <c r="J2081" s="79">
        <v>0</v>
      </c>
      <c r="K2081" s="79">
        <v>1</v>
      </c>
      <c r="L2081" s="79">
        <v>0</v>
      </c>
      <c r="M2081" s="34"/>
      <c r="N2081" s="35">
        <f t="shared" si="160"/>
        <v>104.80333560773023</v>
      </c>
      <c r="O2081" s="35">
        <f t="shared" si="161"/>
        <v>30396.400272927629</v>
      </c>
      <c r="P2081" s="35">
        <f t="shared" si="164"/>
        <v>65.210226591997923</v>
      </c>
      <c r="Q2081" s="35">
        <f t="shared" si="162"/>
        <v>25645.22719103975</v>
      </c>
    </row>
    <row r="2082" spans="1:17" x14ac:dyDescent="0.25">
      <c r="A2082" s="112" t="s">
        <v>1990</v>
      </c>
      <c r="B2082" s="79">
        <v>12500</v>
      </c>
      <c r="C2082" s="86">
        <f t="shared" si="163"/>
        <v>31607.11743772242</v>
      </c>
      <c r="D2082" s="79">
        <v>36400</v>
      </c>
      <c r="E2082" s="79">
        <v>74</v>
      </c>
      <c r="F2082" s="79">
        <v>488</v>
      </c>
      <c r="G2082" s="79">
        <v>754000</v>
      </c>
      <c r="H2082" s="79" t="s">
        <v>268</v>
      </c>
      <c r="I2082" s="79" t="s">
        <v>83</v>
      </c>
      <c r="J2082" s="79">
        <v>0</v>
      </c>
      <c r="K2082" s="79">
        <v>1</v>
      </c>
      <c r="L2082" s="79">
        <v>0</v>
      </c>
      <c r="M2082" s="34"/>
      <c r="N2082" s="35">
        <f t="shared" si="160"/>
        <v>132.58189404884405</v>
      </c>
      <c r="O2082" s="35">
        <f t="shared" si="161"/>
        <v>33729.827285861284</v>
      </c>
      <c r="P2082" s="35">
        <f t="shared" si="164"/>
        <v>82.494467402082179</v>
      </c>
      <c r="Q2082" s="35">
        <f t="shared" si="162"/>
        <v>27719.33608824986</v>
      </c>
    </row>
    <row r="2083" spans="1:17" x14ac:dyDescent="0.25">
      <c r="A2083" s="112" t="s">
        <v>1991</v>
      </c>
      <c r="B2083" s="79">
        <v>12000</v>
      </c>
      <c r="C2083" s="86">
        <f t="shared" si="163"/>
        <v>28015.40436456996</v>
      </c>
      <c r="D2083" s="79">
        <v>32000</v>
      </c>
      <c r="E2083" s="79">
        <v>97</v>
      </c>
      <c r="F2083" s="79">
        <v>682</v>
      </c>
      <c r="G2083" s="79">
        <v>757200</v>
      </c>
      <c r="H2083" s="79" t="s">
        <v>268</v>
      </c>
      <c r="I2083" s="79" t="s">
        <v>83</v>
      </c>
      <c r="J2083" s="79">
        <v>0</v>
      </c>
      <c r="K2083" s="79">
        <v>1</v>
      </c>
      <c r="L2083" s="79">
        <v>0</v>
      </c>
      <c r="M2083" s="34"/>
      <c r="N2083" s="35">
        <f t="shared" si="160"/>
        <v>127.27861828689028</v>
      </c>
      <c r="O2083" s="35">
        <f t="shared" si="161"/>
        <v>33093.434194426838</v>
      </c>
      <c r="P2083" s="35">
        <f t="shared" si="164"/>
        <v>79.1946887059989</v>
      </c>
      <c r="Q2083" s="35">
        <f t="shared" si="162"/>
        <v>27323.362644719869</v>
      </c>
    </row>
    <row r="2084" spans="1:17" x14ac:dyDescent="0.25">
      <c r="A2084" s="112" t="s">
        <v>2186</v>
      </c>
      <c r="B2084" s="79">
        <v>4383</v>
      </c>
      <c r="C2084" s="86">
        <f t="shared" si="163"/>
        <v>27923.054331864903</v>
      </c>
      <c r="D2084" s="79">
        <v>34700</v>
      </c>
      <c r="E2084" s="79">
        <v>266</v>
      </c>
      <c r="F2084" s="79">
        <v>1096</v>
      </c>
      <c r="G2084" s="79">
        <v>758200</v>
      </c>
      <c r="H2084" s="79" t="s">
        <v>1027</v>
      </c>
      <c r="I2084" s="79" t="s">
        <v>85</v>
      </c>
      <c r="J2084" s="79">
        <v>0</v>
      </c>
      <c r="K2084" s="79">
        <v>1</v>
      </c>
      <c r="L2084" s="79">
        <v>0</v>
      </c>
      <c r="M2084" s="34"/>
      <c r="N2084" s="35">
        <f t="shared" si="160"/>
        <v>46.488515329286678</v>
      </c>
      <c r="O2084" s="35">
        <f t="shared" si="161"/>
        <v>23398.621839514402</v>
      </c>
      <c r="P2084" s="35">
        <f t="shared" si="164"/>
        <v>28.925860049866092</v>
      </c>
      <c r="Q2084" s="35">
        <f t="shared" si="162"/>
        <v>21291.103205983931</v>
      </c>
    </row>
    <row r="2085" spans="1:17" x14ac:dyDescent="0.25">
      <c r="A2085" s="112" t="s">
        <v>1818</v>
      </c>
      <c r="B2085" s="79">
        <v>9500</v>
      </c>
      <c r="C2085" s="86">
        <f t="shared" si="163"/>
        <v>35470.532319391634</v>
      </c>
      <c r="D2085" s="79">
        <v>42500</v>
      </c>
      <c r="E2085" s="79">
        <v>174</v>
      </c>
      <c r="F2085" s="79">
        <v>878</v>
      </c>
      <c r="G2085" s="79">
        <v>760700</v>
      </c>
      <c r="H2085" s="79" t="s">
        <v>82</v>
      </c>
      <c r="I2085" s="79" t="s">
        <v>85</v>
      </c>
      <c r="J2085" s="79">
        <v>0</v>
      </c>
      <c r="K2085" s="79">
        <v>1</v>
      </c>
      <c r="L2085" s="79">
        <v>0</v>
      </c>
      <c r="M2085" s="34"/>
      <c r="N2085" s="35">
        <f t="shared" si="160"/>
        <v>100.76223947712148</v>
      </c>
      <c r="O2085" s="35">
        <f t="shared" si="161"/>
        <v>29911.468737254578</v>
      </c>
      <c r="P2085" s="35">
        <f t="shared" si="164"/>
        <v>62.695795225582451</v>
      </c>
      <c r="Q2085" s="35">
        <f t="shared" si="162"/>
        <v>25343.495427069895</v>
      </c>
    </row>
    <row r="2086" spans="1:17" x14ac:dyDescent="0.25">
      <c r="A2086" s="112" t="s">
        <v>1819</v>
      </c>
      <c r="B2086" s="79">
        <v>14000</v>
      </c>
      <c r="C2086" s="86">
        <f t="shared" si="163"/>
        <v>27434.400000000001</v>
      </c>
      <c r="D2086" s="79">
        <v>32200</v>
      </c>
      <c r="E2086" s="79">
        <v>37</v>
      </c>
      <c r="F2086" s="79">
        <v>213</v>
      </c>
      <c r="G2086" s="79">
        <v>764900</v>
      </c>
      <c r="H2086" s="79" t="s">
        <v>82</v>
      </c>
      <c r="I2086" s="79" t="s">
        <v>83</v>
      </c>
      <c r="J2086" s="79">
        <v>0</v>
      </c>
      <c r="K2086" s="79">
        <v>1</v>
      </c>
      <c r="L2086" s="79">
        <v>0</v>
      </c>
      <c r="M2086" s="34"/>
      <c r="N2086" s="35">
        <f t="shared" si="160"/>
        <v>148.49172133470532</v>
      </c>
      <c r="O2086" s="35">
        <f t="shared" si="161"/>
        <v>35639.006560164635</v>
      </c>
      <c r="P2086" s="35">
        <f t="shared" si="164"/>
        <v>92.393803490332033</v>
      </c>
      <c r="Q2086" s="35">
        <f t="shared" si="162"/>
        <v>28907.256418839843</v>
      </c>
    </row>
    <row r="2087" spans="1:17" x14ac:dyDescent="0.25">
      <c r="A2087" s="112" t="s">
        <v>1820</v>
      </c>
      <c r="B2087" s="79">
        <v>6860</v>
      </c>
      <c r="C2087" s="86">
        <f t="shared" si="163"/>
        <v>17435.263157894737</v>
      </c>
      <c r="D2087" s="79">
        <v>21100</v>
      </c>
      <c r="E2087" s="79">
        <v>33</v>
      </c>
      <c r="F2087" s="79">
        <v>157</v>
      </c>
      <c r="G2087" s="79">
        <v>765900</v>
      </c>
      <c r="H2087" s="79" t="s">
        <v>82</v>
      </c>
      <c r="I2087" s="79" t="s">
        <v>85</v>
      </c>
      <c r="J2087" s="79">
        <v>0</v>
      </c>
      <c r="K2087" s="79">
        <v>1</v>
      </c>
      <c r="L2087" s="79">
        <v>0</v>
      </c>
      <c r="M2087" s="34"/>
      <c r="N2087" s="35">
        <f t="shared" si="160"/>
        <v>72.760943454005613</v>
      </c>
      <c r="O2087" s="35">
        <f t="shared" si="161"/>
        <v>26551.313214480673</v>
      </c>
      <c r="P2087" s="35">
        <f t="shared" si="164"/>
        <v>45.272963710262701</v>
      </c>
      <c r="Q2087" s="35">
        <f t="shared" si="162"/>
        <v>23252.755645231526</v>
      </c>
    </row>
    <row r="2088" spans="1:17" x14ac:dyDescent="0.25">
      <c r="A2088" s="112" t="s">
        <v>2187</v>
      </c>
      <c r="B2088" s="79">
        <v>4440</v>
      </c>
      <c r="C2088" s="86">
        <f t="shared" si="163"/>
        <v>25955.357142857141</v>
      </c>
      <c r="D2088" s="79">
        <v>30600</v>
      </c>
      <c r="E2088" s="79">
        <v>85</v>
      </c>
      <c r="F2088" s="79">
        <v>475</v>
      </c>
      <c r="G2088" s="79">
        <v>769000</v>
      </c>
      <c r="H2088" s="79" t="s">
        <v>1027</v>
      </c>
      <c r="I2088" s="79" t="s">
        <v>85</v>
      </c>
      <c r="J2088" s="79">
        <v>0</v>
      </c>
      <c r="K2088" s="79">
        <v>1</v>
      </c>
      <c r="L2088" s="79">
        <v>0</v>
      </c>
      <c r="M2088" s="34"/>
      <c r="N2088" s="35">
        <f t="shared" si="160"/>
        <v>47.093088766149407</v>
      </c>
      <c r="O2088" s="35">
        <f t="shared" si="161"/>
        <v>23471.17065193793</v>
      </c>
      <c r="P2088" s="35">
        <f t="shared" si="164"/>
        <v>29.302034821219589</v>
      </c>
      <c r="Q2088" s="35">
        <f t="shared" si="162"/>
        <v>21336.244178546352</v>
      </c>
    </row>
    <row r="2089" spans="1:17" x14ac:dyDescent="0.25">
      <c r="A2089" s="112" t="s">
        <v>1821</v>
      </c>
      <c r="B2089" s="79">
        <v>8797</v>
      </c>
      <c r="C2089" s="86">
        <f t="shared" si="163"/>
        <v>25715.488721804511</v>
      </c>
      <c r="D2089" s="79">
        <v>33400</v>
      </c>
      <c r="E2089" s="79">
        <v>153</v>
      </c>
      <c r="F2089" s="79">
        <v>512</v>
      </c>
      <c r="G2089" s="79">
        <v>778000</v>
      </c>
      <c r="H2089" s="79" t="s">
        <v>82</v>
      </c>
      <c r="I2089" s="79" t="s">
        <v>85</v>
      </c>
      <c r="J2089" s="79">
        <v>0</v>
      </c>
      <c r="K2089" s="79">
        <v>1</v>
      </c>
      <c r="L2089" s="79">
        <v>0</v>
      </c>
      <c r="M2089" s="34"/>
      <c r="N2089" s="35">
        <f t="shared" si="160"/>
        <v>93.30583375581449</v>
      </c>
      <c r="O2089" s="35">
        <f t="shared" si="161"/>
        <v>29016.700050697738</v>
      </c>
      <c r="P2089" s="35">
        <f t="shared" si="164"/>
        <v>58.056306378889353</v>
      </c>
      <c r="Q2089" s="35">
        <f t="shared" si="162"/>
        <v>24786.756765466722</v>
      </c>
    </row>
    <row r="2090" spans="1:17" x14ac:dyDescent="0.25">
      <c r="A2090" s="112" t="s">
        <v>1822</v>
      </c>
      <c r="B2090" s="79">
        <v>15755</v>
      </c>
      <c r="C2090" s="86">
        <f t="shared" si="163"/>
        <v>31303.125</v>
      </c>
      <c r="D2090" s="79">
        <v>37100</v>
      </c>
      <c r="E2090" s="79">
        <v>75</v>
      </c>
      <c r="F2090" s="79">
        <v>405</v>
      </c>
      <c r="G2090" s="79">
        <v>783900</v>
      </c>
      <c r="H2090" s="79" t="s">
        <v>82</v>
      </c>
      <c r="I2090" s="79" t="s">
        <v>85</v>
      </c>
      <c r="J2090" s="79">
        <v>0</v>
      </c>
      <c r="K2090" s="79">
        <v>1</v>
      </c>
      <c r="L2090" s="79">
        <v>0</v>
      </c>
      <c r="M2090" s="34"/>
      <c r="N2090" s="35">
        <f t="shared" si="160"/>
        <v>167.10621925916303</v>
      </c>
      <c r="O2090" s="35">
        <f t="shared" si="161"/>
        <v>37872.74631109956</v>
      </c>
      <c r="P2090" s="35">
        <f t="shared" si="164"/>
        <v>103.97602671358437</v>
      </c>
      <c r="Q2090" s="35">
        <f t="shared" si="162"/>
        <v>30297.123205630123</v>
      </c>
    </row>
    <row r="2091" spans="1:17" x14ac:dyDescent="0.25">
      <c r="A2091" s="112" t="s">
        <v>1992</v>
      </c>
      <c r="B2091" s="79">
        <v>12000</v>
      </c>
      <c r="C2091" s="86">
        <f t="shared" si="163"/>
        <v>35779.017857142855</v>
      </c>
      <c r="D2091" s="79">
        <v>41100</v>
      </c>
      <c r="E2091" s="79">
        <v>319</v>
      </c>
      <c r="F2091" s="79">
        <v>2145</v>
      </c>
      <c r="G2091" s="79">
        <v>784500</v>
      </c>
      <c r="H2091" s="79" t="s">
        <v>268</v>
      </c>
      <c r="I2091" s="79" t="s">
        <v>83</v>
      </c>
      <c r="J2091" s="79">
        <v>0</v>
      </c>
      <c r="K2091" s="79">
        <v>1</v>
      </c>
      <c r="L2091" s="79">
        <v>0</v>
      </c>
      <c r="M2091" s="34"/>
      <c r="N2091" s="35">
        <f t="shared" si="160"/>
        <v>127.27861828689028</v>
      </c>
      <c r="O2091" s="35">
        <f t="shared" si="161"/>
        <v>33093.434194426838</v>
      </c>
      <c r="P2091" s="35">
        <f t="shared" si="164"/>
        <v>79.1946887059989</v>
      </c>
      <c r="Q2091" s="35">
        <f t="shared" si="162"/>
        <v>27323.362644719869</v>
      </c>
    </row>
    <row r="2092" spans="1:17" x14ac:dyDescent="0.25">
      <c r="A2092" s="112" t="s">
        <v>2188</v>
      </c>
      <c r="B2092" s="79">
        <v>5077</v>
      </c>
      <c r="C2092" s="86">
        <f t="shared" si="163"/>
        <v>29650.65008479367</v>
      </c>
      <c r="D2092" s="79">
        <v>36000</v>
      </c>
      <c r="E2092" s="79">
        <v>936</v>
      </c>
      <c r="F2092" s="79">
        <v>4371</v>
      </c>
      <c r="G2092" s="79">
        <v>787000</v>
      </c>
      <c r="H2092" s="79" t="s">
        <v>1027</v>
      </c>
      <c r="I2092" s="79" t="s">
        <v>85</v>
      </c>
      <c r="J2092" s="79">
        <v>0</v>
      </c>
      <c r="K2092" s="79">
        <v>1</v>
      </c>
      <c r="L2092" s="79">
        <v>0</v>
      </c>
      <c r="M2092" s="34"/>
      <c r="N2092" s="35">
        <f t="shared" si="160"/>
        <v>53.849462086878496</v>
      </c>
      <c r="O2092" s="35">
        <f t="shared" si="161"/>
        <v>24281.935450425419</v>
      </c>
      <c r="P2092" s="35">
        <f t="shared" si="164"/>
        <v>33.505952880029696</v>
      </c>
      <c r="Q2092" s="35">
        <f t="shared" si="162"/>
        <v>21840.714345603563</v>
      </c>
    </row>
    <row r="2093" spans="1:17" x14ac:dyDescent="0.25">
      <c r="A2093" s="112" t="s">
        <v>2189</v>
      </c>
      <c r="B2093" s="79">
        <v>6574</v>
      </c>
      <c r="C2093" s="86">
        <f t="shared" si="163"/>
        <v>24656.492637215528</v>
      </c>
      <c r="D2093" s="79">
        <v>30800</v>
      </c>
      <c r="E2093" s="79">
        <v>447</v>
      </c>
      <c r="F2093" s="79">
        <v>1794</v>
      </c>
      <c r="G2093" s="79">
        <v>787100</v>
      </c>
      <c r="H2093" s="79" t="s">
        <v>1027</v>
      </c>
      <c r="I2093" s="79" t="s">
        <v>85</v>
      </c>
      <c r="J2093" s="79">
        <v>0</v>
      </c>
      <c r="K2093" s="79">
        <v>1</v>
      </c>
      <c r="L2093" s="79">
        <v>0</v>
      </c>
      <c r="M2093" s="34"/>
      <c r="N2093" s="35">
        <f t="shared" si="160"/>
        <v>69.727469718168066</v>
      </c>
      <c r="O2093" s="35">
        <f t="shared" si="161"/>
        <v>26187.29636618017</v>
      </c>
      <c r="P2093" s="35">
        <f t="shared" si="164"/>
        <v>43.385490296103058</v>
      </c>
      <c r="Q2093" s="35">
        <f t="shared" si="162"/>
        <v>23026.258835532368</v>
      </c>
    </row>
    <row r="2094" spans="1:17" x14ac:dyDescent="0.25">
      <c r="A2094" s="112" t="s">
        <v>1993</v>
      </c>
      <c r="B2094" s="79">
        <v>14750</v>
      </c>
      <c r="C2094" s="86">
        <f t="shared" si="163"/>
        <v>34566.52542372881</v>
      </c>
      <c r="D2094" s="79">
        <v>38800</v>
      </c>
      <c r="E2094" s="79">
        <v>103</v>
      </c>
      <c r="F2094" s="79">
        <v>841</v>
      </c>
      <c r="G2094" s="79">
        <v>789300</v>
      </c>
      <c r="H2094" s="79" t="s">
        <v>268</v>
      </c>
      <c r="I2094" s="79" t="s">
        <v>83</v>
      </c>
      <c r="J2094" s="79">
        <v>0</v>
      </c>
      <c r="K2094" s="79">
        <v>1</v>
      </c>
      <c r="L2094" s="79">
        <v>0</v>
      </c>
      <c r="M2094" s="34"/>
      <c r="N2094" s="35">
        <f t="shared" si="160"/>
        <v>156.44663497763597</v>
      </c>
      <c r="O2094" s="35">
        <f t="shared" si="161"/>
        <v>36593.596197316314</v>
      </c>
      <c r="P2094" s="35">
        <f t="shared" si="164"/>
        <v>97.343471534456967</v>
      </c>
      <c r="Q2094" s="35">
        <f t="shared" si="162"/>
        <v>29501.216584134836</v>
      </c>
    </row>
    <row r="2095" spans="1:17" x14ac:dyDescent="0.25">
      <c r="A2095" s="112" t="s">
        <v>1994</v>
      </c>
      <c r="B2095" s="79">
        <v>9250</v>
      </c>
      <c r="C2095" s="86">
        <f t="shared" si="163"/>
        <v>39716.129032258068</v>
      </c>
      <c r="D2095" s="79">
        <v>44400</v>
      </c>
      <c r="E2095" s="79">
        <v>121</v>
      </c>
      <c r="F2095" s="79">
        <v>1026</v>
      </c>
      <c r="G2095" s="79">
        <v>794800</v>
      </c>
      <c r="H2095" s="79" t="s">
        <v>268</v>
      </c>
      <c r="I2095" s="79" t="s">
        <v>83</v>
      </c>
      <c r="J2095" s="79">
        <v>0</v>
      </c>
      <c r="K2095" s="79">
        <v>1</v>
      </c>
      <c r="L2095" s="79">
        <v>0</v>
      </c>
      <c r="M2095" s="34"/>
      <c r="N2095" s="35">
        <f t="shared" si="160"/>
        <v>98.110601596144591</v>
      </c>
      <c r="O2095" s="35">
        <f t="shared" si="161"/>
        <v>29593.272191537351</v>
      </c>
      <c r="P2095" s="35">
        <f t="shared" si="164"/>
        <v>61.045905877540811</v>
      </c>
      <c r="Q2095" s="35">
        <f t="shared" si="162"/>
        <v>25145.508705304899</v>
      </c>
    </row>
    <row r="2096" spans="1:17" x14ac:dyDescent="0.25">
      <c r="A2096" s="112" t="s">
        <v>2190</v>
      </c>
      <c r="B2096" s="79">
        <v>8667.5</v>
      </c>
      <c r="C2096" s="86">
        <f t="shared" si="163"/>
        <v>41701.673819742486</v>
      </c>
      <c r="D2096" s="79">
        <v>47700</v>
      </c>
      <c r="E2096" s="79">
        <v>293</v>
      </c>
      <c r="F2096" s="79">
        <v>2037</v>
      </c>
      <c r="G2096" s="79">
        <v>799300</v>
      </c>
      <c r="H2096" s="79" t="s">
        <v>1027</v>
      </c>
      <c r="I2096" s="79" t="s">
        <v>83</v>
      </c>
      <c r="J2096" s="79">
        <v>0</v>
      </c>
      <c r="K2096" s="79">
        <v>1</v>
      </c>
      <c r="L2096" s="79">
        <v>0</v>
      </c>
      <c r="M2096" s="34"/>
      <c r="N2096" s="35">
        <f t="shared" si="160"/>
        <v>91.932285333468457</v>
      </c>
      <c r="O2096" s="35">
        <f t="shared" si="161"/>
        <v>28851.874240016215</v>
      </c>
      <c r="P2096" s="35">
        <f t="shared" si="164"/>
        <v>57.201663696603781</v>
      </c>
      <c r="Q2096" s="35">
        <f t="shared" si="162"/>
        <v>24684.199643592452</v>
      </c>
    </row>
    <row r="2097" spans="1:17" x14ac:dyDescent="0.25">
      <c r="A2097" s="112" t="s">
        <v>1718</v>
      </c>
      <c r="B2097" s="79">
        <v>3900</v>
      </c>
      <c r="C2097" s="86">
        <f t="shared" si="163"/>
        <v>26991.68975069252</v>
      </c>
      <c r="D2097" s="79">
        <v>34800</v>
      </c>
      <c r="E2097" s="79">
        <v>81</v>
      </c>
      <c r="F2097" s="79">
        <v>280</v>
      </c>
      <c r="G2097" s="79">
        <v>803800</v>
      </c>
      <c r="H2097" s="79" t="s">
        <v>1027</v>
      </c>
      <c r="I2097" s="79" t="s">
        <v>85</v>
      </c>
      <c r="J2097" s="79">
        <v>0</v>
      </c>
      <c r="K2097" s="79">
        <v>1</v>
      </c>
      <c r="L2097" s="79">
        <v>0</v>
      </c>
      <c r="M2097" s="34"/>
      <c r="N2097" s="35">
        <f t="shared" si="160"/>
        <v>41.365550943239342</v>
      </c>
      <c r="O2097" s="35">
        <f t="shared" si="161"/>
        <v>22783.86611318872</v>
      </c>
      <c r="P2097" s="35">
        <f t="shared" si="164"/>
        <v>25.738273829449639</v>
      </c>
      <c r="Q2097" s="35">
        <f t="shared" si="162"/>
        <v>20908.592859533957</v>
      </c>
    </row>
    <row r="2098" spans="1:17" x14ac:dyDescent="0.25">
      <c r="A2098" s="112" t="s">
        <v>2191</v>
      </c>
      <c r="B2098" s="79">
        <v>5202.5</v>
      </c>
      <c r="C2098" s="86">
        <f t="shared" si="163"/>
        <v>26359.48905109489</v>
      </c>
      <c r="D2098" s="79">
        <v>32100</v>
      </c>
      <c r="E2098" s="79">
        <v>245</v>
      </c>
      <c r="F2098" s="79">
        <v>1125</v>
      </c>
      <c r="G2098" s="79">
        <v>808000</v>
      </c>
      <c r="H2098" s="79" t="s">
        <v>1027</v>
      </c>
      <c r="I2098" s="79" t="s">
        <v>85</v>
      </c>
      <c r="J2098" s="79">
        <v>0</v>
      </c>
      <c r="K2098" s="79">
        <v>1</v>
      </c>
      <c r="L2098" s="79">
        <v>0</v>
      </c>
      <c r="M2098" s="34"/>
      <c r="N2098" s="35">
        <f t="shared" si="160"/>
        <v>55.180584303128889</v>
      </c>
      <c r="O2098" s="35">
        <f t="shared" si="161"/>
        <v>24441.670116375466</v>
      </c>
      <c r="P2098" s="35">
        <f t="shared" si="164"/>
        <v>34.334197332746605</v>
      </c>
      <c r="Q2098" s="35">
        <f t="shared" si="162"/>
        <v>21940.103679929591</v>
      </c>
    </row>
    <row r="2099" spans="1:17" x14ac:dyDescent="0.25">
      <c r="A2099" s="112" t="s">
        <v>2192</v>
      </c>
      <c r="B2099" s="79">
        <v>11662.5</v>
      </c>
      <c r="C2099" s="86">
        <f t="shared" si="163"/>
        <v>29972.486772486773</v>
      </c>
      <c r="D2099" s="79">
        <v>38800</v>
      </c>
      <c r="E2099" s="79">
        <v>43</v>
      </c>
      <c r="F2099" s="79">
        <v>146</v>
      </c>
      <c r="G2099" s="79">
        <v>812900</v>
      </c>
      <c r="H2099" s="79" t="s">
        <v>1027</v>
      </c>
      <c r="I2099" s="79" t="s">
        <v>89</v>
      </c>
      <c r="J2099" s="79">
        <v>0</v>
      </c>
      <c r="K2099" s="79">
        <v>1</v>
      </c>
      <c r="L2099" s="79">
        <v>0</v>
      </c>
      <c r="M2099" s="34"/>
      <c r="N2099" s="35">
        <f t="shared" si="160"/>
        <v>123.69890714757149</v>
      </c>
      <c r="O2099" s="35">
        <f t="shared" si="161"/>
        <v>32663.868857708578</v>
      </c>
      <c r="P2099" s="35">
        <f t="shared" si="164"/>
        <v>76.967338086142675</v>
      </c>
      <c r="Q2099" s="35">
        <f t="shared" si="162"/>
        <v>27056.080570337122</v>
      </c>
    </row>
    <row r="2100" spans="1:17" x14ac:dyDescent="0.25">
      <c r="A2100" s="112" t="s">
        <v>2193</v>
      </c>
      <c r="B2100" s="79">
        <v>5325</v>
      </c>
      <c r="C2100" s="86">
        <f t="shared" si="163"/>
        <v>35388.698284561047</v>
      </c>
      <c r="D2100" s="79">
        <v>41800</v>
      </c>
      <c r="E2100" s="79">
        <v>152</v>
      </c>
      <c r="F2100" s="79">
        <v>839</v>
      </c>
      <c r="G2100" s="79">
        <v>817500</v>
      </c>
      <c r="H2100" s="79" t="s">
        <v>1027</v>
      </c>
      <c r="I2100" s="79" t="s">
        <v>85</v>
      </c>
      <c r="J2100" s="79">
        <v>0</v>
      </c>
      <c r="K2100" s="79">
        <v>1</v>
      </c>
      <c r="L2100" s="79">
        <v>0</v>
      </c>
      <c r="M2100" s="34"/>
      <c r="N2100" s="35">
        <f t="shared" si="160"/>
        <v>56.479886864807561</v>
      </c>
      <c r="O2100" s="35">
        <f t="shared" si="161"/>
        <v>24597.586423776906</v>
      </c>
      <c r="P2100" s="35">
        <f t="shared" si="164"/>
        <v>35.142643113287008</v>
      </c>
      <c r="Q2100" s="35">
        <f t="shared" si="162"/>
        <v>22037.117173594441</v>
      </c>
    </row>
    <row r="2101" spans="1:17" x14ac:dyDescent="0.25">
      <c r="A2101" s="112" t="s">
        <v>1823</v>
      </c>
      <c r="B2101" s="79">
        <v>13625</v>
      </c>
      <c r="C2101" s="86">
        <f t="shared" si="163"/>
        <v>41116.635979638253</v>
      </c>
      <c r="D2101" s="79">
        <v>45700</v>
      </c>
      <c r="E2101" s="79">
        <v>926</v>
      </c>
      <c r="F2101" s="79">
        <v>8307</v>
      </c>
      <c r="G2101" s="79">
        <v>822100</v>
      </c>
      <c r="H2101" s="79" t="s">
        <v>82</v>
      </c>
      <c r="I2101" s="79" t="s">
        <v>85</v>
      </c>
      <c r="J2101" s="79">
        <v>0</v>
      </c>
      <c r="K2101" s="79">
        <v>1</v>
      </c>
      <c r="L2101" s="79">
        <v>0</v>
      </c>
      <c r="M2101" s="34"/>
      <c r="N2101" s="35">
        <f t="shared" si="160"/>
        <v>144.51426451324002</v>
      </c>
      <c r="O2101" s="35">
        <f t="shared" si="161"/>
        <v>35161.711741588806</v>
      </c>
      <c r="P2101" s="35">
        <f t="shared" si="164"/>
        <v>89.91896946826958</v>
      </c>
      <c r="Q2101" s="35">
        <f t="shared" si="162"/>
        <v>28610.27633619235</v>
      </c>
    </row>
    <row r="2102" spans="1:17" x14ac:dyDescent="0.25">
      <c r="A2102" s="112" t="s">
        <v>2194</v>
      </c>
      <c r="B2102" s="79">
        <v>4500</v>
      </c>
      <c r="C2102" s="86">
        <f t="shared" si="163"/>
        <v>28614.657210401892</v>
      </c>
      <c r="D2102" s="79">
        <v>35600</v>
      </c>
      <c r="E2102" s="79">
        <v>83</v>
      </c>
      <c r="F2102" s="79">
        <v>340</v>
      </c>
      <c r="G2102" s="79">
        <v>830800</v>
      </c>
      <c r="H2102" s="79" t="s">
        <v>1027</v>
      </c>
      <c r="I2102" s="79" t="s">
        <v>85</v>
      </c>
      <c r="J2102" s="79">
        <v>0</v>
      </c>
      <c r="K2102" s="79">
        <v>1</v>
      </c>
      <c r="L2102" s="79">
        <v>0</v>
      </c>
      <c r="M2102" s="34"/>
      <c r="N2102" s="35">
        <f t="shared" si="160"/>
        <v>47.729481857583856</v>
      </c>
      <c r="O2102" s="35">
        <f t="shared" si="161"/>
        <v>23547.537822910061</v>
      </c>
      <c r="P2102" s="35">
        <f t="shared" si="164"/>
        <v>29.698008264749586</v>
      </c>
      <c r="Q2102" s="35">
        <f t="shared" si="162"/>
        <v>21383.760991769952</v>
      </c>
    </row>
    <row r="2103" spans="1:17" x14ac:dyDescent="0.25">
      <c r="A2103" s="112" t="s">
        <v>2195</v>
      </c>
      <c r="B2103" s="79">
        <v>8250</v>
      </c>
      <c r="C2103" s="86">
        <f t="shared" si="163"/>
        <v>32807.82608695652</v>
      </c>
      <c r="D2103" s="79">
        <v>37700</v>
      </c>
      <c r="E2103" s="79">
        <v>194</v>
      </c>
      <c r="F2103" s="79">
        <v>1301</v>
      </c>
      <c r="G2103" s="79">
        <v>831000</v>
      </c>
      <c r="H2103" s="79" t="s">
        <v>1027</v>
      </c>
      <c r="I2103" s="79" t="s">
        <v>83</v>
      </c>
      <c r="J2103" s="79">
        <v>0</v>
      </c>
      <c r="K2103" s="79">
        <v>1</v>
      </c>
      <c r="L2103" s="79">
        <v>0</v>
      </c>
      <c r="M2103" s="34"/>
      <c r="N2103" s="35">
        <f t="shared" si="160"/>
        <v>87.504050072237064</v>
      </c>
      <c r="O2103" s="35">
        <f t="shared" si="161"/>
        <v>28320.486008668449</v>
      </c>
      <c r="P2103" s="35">
        <f t="shared" si="164"/>
        <v>54.446348485374237</v>
      </c>
      <c r="Q2103" s="35">
        <f t="shared" si="162"/>
        <v>24353.561818244907</v>
      </c>
    </row>
    <row r="2104" spans="1:17" x14ac:dyDescent="0.25">
      <c r="A2104" s="112" t="s">
        <v>1824</v>
      </c>
      <c r="B2104" s="79">
        <v>9500</v>
      </c>
      <c r="C2104" s="86">
        <f t="shared" si="163"/>
        <v>28220.275750202756</v>
      </c>
      <c r="D2104" s="79">
        <v>34400</v>
      </c>
      <c r="E2104" s="79">
        <v>443</v>
      </c>
      <c r="F2104" s="79">
        <v>2023</v>
      </c>
      <c r="G2104" s="79">
        <v>835000</v>
      </c>
      <c r="H2104" s="79" t="s">
        <v>82</v>
      </c>
      <c r="I2104" s="79" t="s">
        <v>83</v>
      </c>
      <c r="J2104" s="79">
        <v>0</v>
      </c>
      <c r="K2104" s="79">
        <v>1</v>
      </c>
      <c r="L2104" s="79">
        <v>0</v>
      </c>
      <c r="M2104" s="34"/>
      <c r="N2104" s="35">
        <f t="shared" si="160"/>
        <v>100.76223947712148</v>
      </c>
      <c r="O2104" s="35">
        <f t="shared" si="161"/>
        <v>29911.468737254578</v>
      </c>
      <c r="P2104" s="35">
        <f t="shared" si="164"/>
        <v>62.695795225582451</v>
      </c>
      <c r="Q2104" s="35">
        <f t="shared" si="162"/>
        <v>25343.495427069895</v>
      </c>
    </row>
    <row r="2105" spans="1:17" x14ac:dyDescent="0.25">
      <c r="A2105" s="112" t="s">
        <v>1825</v>
      </c>
      <c r="B2105" s="79">
        <v>8500</v>
      </c>
      <c r="C2105" s="86">
        <f t="shared" si="163"/>
        <v>21002.545454545456</v>
      </c>
      <c r="D2105" s="79">
        <v>25900</v>
      </c>
      <c r="E2105" s="79">
        <v>52</v>
      </c>
      <c r="F2105" s="79">
        <v>223</v>
      </c>
      <c r="G2105" s="79">
        <v>849500</v>
      </c>
      <c r="H2105" s="79" t="s">
        <v>82</v>
      </c>
      <c r="I2105" s="79" t="s">
        <v>83</v>
      </c>
      <c r="J2105" s="79">
        <v>0</v>
      </c>
      <c r="K2105" s="79">
        <v>1</v>
      </c>
      <c r="L2105" s="79">
        <v>0</v>
      </c>
      <c r="M2105" s="34"/>
      <c r="N2105" s="35">
        <f t="shared" si="160"/>
        <v>90.155687953213942</v>
      </c>
      <c r="O2105" s="35">
        <f t="shared" si="161"/>
        <v>28638.682554385672</v>
      </c>
      <c r="P2105" s="35">
        <f t="shared" si="164"/>
        <v>56.096237833415884</v>
      </c>
      <c r="Q2105" s="35">
        <f t="shared" si="162"/>
        <v>24551.548540009906</v>
      </c>
    </row>
    <row r="2106" spans="1:17" x14ac:dyDescent="0.25">
      <c r="A2106" s="112" t="s">
        <v>2196</v>
      </c>
      <c r="B2106" s="79">
        <v>5447</v>
      </c>
      <c r="C2106" s="86">
        <f t="shared" si="163"/>
        <v>21540.770465489568</v>
      </c>
      <c r="D2106" s="79">
        <v>27900</v>
      </c>
      <c r="E2106" s="79">
        <v>142</v>
      </c>
      <c r="F2106" s="79">
        <v>481</v>
      </c>
      <c r="G2106" s="79">
        <v>855800</v>
      </c>
      <c r="H2106" s="79" t="s">
        <v>1027</v>
      </c>
      <c r="I2106" s="79" t="s">
        <v>85</v>
      </c>
      <c r="J2106" s="79">
        <v>0</v>
      </c>
      <c r="K2106" s="79">
        <v>1</v>
      </c>
      <c r="L2106" s="79">
        <v>0</v>
      </c>
      <c r="M2106" s="34"/>
      <c r="N2106" s="35">
        <f t="shared" si="160"/>
        <v>57.77388615072428</v>
      </c>
      <c r="O2106" s="35">
        <f t="shared" si="161"/>
        <v>24752.866338086915</v>
      </c>
      <c r="P2106" s="35">
        <f t="shared" si="164"/>
        <v>35.947789115131329</v>
      </c>
      <c r="Q2106" s="35">
        <f t="shared" si="162"/>
        <v>22133.734693815761</v>
      </c>
    </row>
    <row r="2107" spans="1:17" x14ac:dyDescent="0.25">
      <c r="A2107" s="112" t="s">
        <v>2197</v>
      </c>
      <c r="B2107" s="79">
        <v>4925</v>
      </c>
      <c r="C2107" s="86">
        <f t="shared" si="163"/>
        <v>22171.374045801527</v>
      </c>
      <c r="D2107" s="79">
        <v>28900</v>
      </c>
      <c r="E2107" s="79">
        <v>61</v>
      </c>
      <c r="F2107" s="79">
        <v>201</v>
      </c>
      <c r="G2107" s="79">
        <v>859700</v>
      </c>
      <c r="H2107" s="79" t="s">
        <v>1027</v>
      </c>
      <c r="I2107" s="79" t="s">
        <v>85</v>
      </c>
      <c r="J2107" s="79">
        <v>0</v>
      </c>
      <c r="K2107" s="79">
        <v>1</v>
      </c>
      <c r="L2107" s="79">
        <v>0</v>
      </c>
      <c r="M2107" s="34"/>
      <c r="N2107" s="35">
        <f t="shared" si="160"/>
        <v>52.237266255244556</v>
      </c>
      <c r="O2107" s="35">
        <f t="shared" si="161"/>
        <v>24088.471950629348</v>
      </c>
      <c r="P2107" s="35">
        <f t="shared" si="164"/>
        <v>32.502820156420377</v>
      </c>
      <c r="Q2107" s="35">
        <f t="shared" si="162"/>
        <v>21720.338418770447</v>
      </c>
    </row>
    <row r="2108" spans="1:17" x14ac:dyDescent="0.25">
      <c r="A2108" s="112" t="s">
        <v>1826</v>
      </c>
      <c r="B2108" s="79">
        <v>9316.5</v>
      </c>
      <c r="C2108" s="86">
        <f t="shared" si="163"/>
        <v>15738.67924528302</v>
      </c>
      <c r="D2108" s="79">
        <v>20100</v>
      </c>
      <c r="E2108" s="79">
        <v>46</v>
      </c>
      <c r="F2108" s="79">
        <v>166</v>
      </c>
      <c r="G2108" s="79">
        <v>864500</v>
      </c>
      <c r="H2108" s="79" t="s">
        <v>82</v>
      </c>
      <c r="I2108" s="79" t="s">
        <v>89</v>
      </c>
      <c r="J2108" s="79">
        <v>0</v>
      </c>
      <c r="K2108" s="79">
        <v>1</v>
      </c>
      <c r="L2108" s="79">
        <v>0</v>
      </c>
      <c r="M2108" s="34"/>
      <c r="N2108" s="35">
        <f t="shared" si="160"/>
        <v>98.815937272484447</v>
      </c>
      <c r="O2108" s="35">
        <f t="shared" si="161"/>
        <v>29677.912472698132</v>
      </c>
      <c r="P2108" s="35">
        <f t="shared" si="164"/>
        <v>61.484776444119895</v>
      </c>
      <c r="Q2108" s="35">
        <f t="shared" si="162"/>
        <v>25198.173173294388</v>
      </c>
    </row>
    <row r="2109" spans="1:17" x14ac:dyDescent="0.25">
      <c r="A2109" s="112" t="s">
        <v>2198</v>
      </c>
      <c r="B2109" s="79">
        <v>5292.5</v>
      </c>
      <c r="C2109" s="86">
        <f t="shared" si="163"/>
        <v>28148.787061994608</v>
      </c>
      <c r="D2109" s="79">
        <v>32100</v>
      </c>
      <c r="E2109" s="79">
        <v>137</v>
      </c>
      <c r="F2109" s="79">
        <v>976</v>
      </c>
      <c r="G2109" s="79">
        <v>867700</v>
      </c>
      <c r="H2109" s="79" t="s">
        <v>1027</v>
      </c>
      <c r="I2109" s="79" t="s">
        <v>85</v>
      </c>
      <c r="J2109" s="79">
        <v>0</v>
      </c>
      <c r="K2109" s="79">
        <v>1</v>
      </c>
      <c r="L2109" s="79">
        <v>0</v>
      </c>
      <c r="M2109" s="34"/>
      <c r="N2109" s="35">
        <f t="shared" si="160"/>
        <v>56.135173940280566</v>
      </c>
      <c r="O2109" s="35">
        <f t="shared" si="161"/>
        <v>24556.22087283367</v>
      </c>
      <c r="P2109" s="35">
        <f t="shared" si="164"/>
        <v>34.9281574980416</v>
      </c>
      <c r="Q2109" s="35">
        <f t="shared" si="162"/>
        <v>22011.37889976499</v>
      </c>
    </row>
    <row r="2110" spans="1:17" x14ac:dyDescent="0.25">
      <c r="A2110" s="112" t="s">
        <v>1827</v>
      </c>
      <c r="B2110" s="79">
        <v>7364</v>
      </c>
      <c r="C2110" s="86">
        <f t="shared" si="163"/>
        <v>18161.194029850747</v>
      </c>
      <c r="D2110" s="79">
        <v>23400</v>
      </c>
      <c r="E2110" s="79">
        <v>30</v>
      </c>
      <c r="F2110" s="79">
        <v>104</v>
      </c>
      <c r="G2110" s="79">
        <v>887400</v>
      </c>
      <c r="H2110" s="79" t="s">
        <v>82</v>
      </c>
      <c r="I2110" s="79" t="s">
        <v>89</v>
      </c>
      <c r="J2110" s="79">
        <v>0</v>
      </c>
      <c r="K2110" s="79">
        <v>1</v>
      </c>
      <c r="L2110" s="79">
        <v>0</v>
      </c>
      <c r="M2110" s="34"/>
      <c r="N2110" s="35">
        <f t="shared" si="160"/>
        <v>78.106645422054996</v>
      </c>
      <c r="O2110" s="35">
        <f t="shared" si="161"/>
        <v>27192.797450646598</v>
      </c>
      <c r="P2110" s="35">
        <f t="shared" si="164"/>
        <v>48.599140635914651</v>
      </c>
      <c r="Q2110" s="35">
        <f t="shared" si="162"/>
        <v>23651.896876309758</v>
      </c>
    </row>
    <row r="2111" spans="1:17" x14ac:dyDescent="0.25">
      <c r="A2111" s="112" t="s">
        <v>1828</v>
      </c>
      <c r="B2111" s="79">
        <v>9073</v>
      </c>
      <c r="C2111" s="86">
        <f t="shared" si="163"/>
        <v>21648.041237113401</v>
      </c>
      <c r="D2111" s="79">
        <v>28300</v>
      </c>
      <c r="E2111" s="79">
        <v>228</v>
      </c>
      <c r="F2111" s="79">
        <v>742</v>
      </c>
      <c r="G2111" s="79">
        <v>888700</v>
      </c>
      <c r="H2111" s="79" t="s">
        <v>82</v>
      </c>
      <c r="I2111" s="79" t="s">
        <v>85</v>
      </c>
      <c r="J2111" s="79">
        <v>0</v>
      </c>
      <c r="K2111" s="79">
        <v>1</v>
      </c>
      <c r="L2111" s="79">
        <v>0</v>
      </c>
      <c r="M2111" s="34"/>
      <c r="N2111" s="35">
        <f t="shared" si="160"/>
        <v>96.233241976412955</v>
      </c>
      <c r="O2111" s="35">
        <f t="shared" si="161"/>
        <v>29367.989037169555</v>
      </c>
      <c r="P2111" s="35">
        <f t="shared" si="164"/>
        <v>59.877784219127328</v>
      </c>
      <c r="Q2111" s="35">
        <f t="shared" si="162"/>
        <v>25005.334106295279</v>
      </c>
    </row>
    <row r="2112" spans="1:17" x14ac:dyDescent="0.25">
      <c r="A2112" s="112" t="s">
        <v>2199</v>
      </c>
      <c r="B2112" s="79">
        <v>5500</v>
      </c>
      <c r="C2112" s="86">
        <f t="shared" si="163"/>
        <v>25384.512853062519</v>
      </c>
      <c r="D2112" s="79">
        <v>33300</v>
      </c>
      <c r="E2112" s="79">
        <v>749</v>
      </c>
      <c r="F2112" s="79">
        <v>2402</v>
      </c>
      <c r="G2112" s="79">
        <v>889600</v>
      </c>
      <c r="H2112" s="79" t="s">
        <v>1027</v>
      </c>
      <c r="I2112" s="79" t="s">
        <v>85</v>
      </c>
      <c r="J2112" s="79">
        <v>0</v>
      </c>
      <c r="K2112" s="79">
        <v>1</v>
      </c>
      <c r="L2112" s="79">
        <v>0</v>
      </c>
      <c r="M2112" s="34"/>
      <c r="N2112" s="35">
        <f t="shared" si="160"/>
        <v>58.336033381491376</v>
      </c>
      <c r="O2112" s="35">
        <f t="shared" si="161"/>
        <v>24820.324005778966</v>
      </c>
      <c r="P2112" s="35">
        <f t="shared" si="164"/>
        <v>36.297565656916156</v>
      </c>
      <c r="Q2112" s="35">
        <f t="shared" si="162"/>
        <v>22175.70787882994</v>
      </c>
    </row>
    <row r="2113" spans="1:17" x14ac:dyDescent="0.25">
      <c r="A2113" s="112" t="s">
        <v>3341</v>
      </c>
      <c r="B2113" s="79">
        <v>12882</v>
      </c>
      <c r="C2113" s="86">
        <f t="shared" si="163"/>
        <v>35739.794344473004</v>
      </c>
      <c r="D2113" s="79">
        <v>41700</v>
      </c>
      <c r="E2113" s="79">
        <v>278</v>
      </c>
      <c r="F2113" s="79">
        <v>1667</v>
      </c>
      <c r="G2113" s="79">
        <v>897600</v>
      </c>
      <c r="H2113" s="79" t="s">
        <v>1027</v>
      </c>
      <c r="I2113" s="79" t="s">
        <v>83</v>
      </c>
      <c r="J2113" s="79">
        <v>0</v>
      </c>
      <c r="K2113" s="79">
        <v>1</v>
      </c>
      <c r="L2113" s="79">
        <v>0</v>
      </c>
      <c r="M2113" s="34"/>
      <c r="N2113" s="35">
        <f t="shared" si="160"/>
        <v>136.63359673097671</v>
      </c>
      <c r="O2113" s="35">
        <f t="shared" si="161"/>
        <v>34216.031607717203</v>
      </c>
      <c r="P2113" s="35">
        <f t="shared" si="164"/>
        <v>85.015498325889823</v>
      </c>
      <c r="Q2113" s="35">
        <f t="shared" si="162"/>
        <v>28021.85979910678</v>
      </c>
    </row>
    <row r="2114" spans="1:17" x14ac:dyDescent="0.25">
      <c r="A2114" s="112" t="s">
        <v>3342</v>
      </c>
      <c r="B2114" s="79">
        <v>13000</v>
      </c>
      <c r="C2114" s="86">
        <f t="shared" si="163"/>
        <v>25315.068493150684</v>
      </c>
      <c r="D2114" s="79">
        <v>33000</v>
      </c>
      <c r="E2114" s="79">
        <v>119</v>
      </c>
      <c r="F2114" s="79">
        <v>392</v>
      </c>
      <c r="G2114" s="79">
        <v>903200</v>
      </c>
      <c r="H2114" s="79" t="s">
        <v>82</v>
      </c>
      <c r="I2114" s="79" t="s">
        <v>83</v>
      </c>
      <c r="J2114" s="79">
        <v>0</v>
      </c>
      <c r="K2114" s="79">
        <v>1</v>
      </c>
      <c r="L2114" s="79">
        <v>0</v>
      </c>
      <c r="M2114" s="34"/>
      <c r="N2114" s="35">
        <f t="shared" si="160"/>
        <v>137.88516981079781</v>
      </c>
      <c r="O2114" s="35">
        <f t="shared" si="161"/>
        <v>34366.220377295736</v>
      </c>
      <c r="P2114" s="35">
        <f t="shared" si="164"/>
        <v>85.794246098165473</v>
      </c>
      <c r="Q2114" s="35">
        <f t="shared" si="162"/>
        <v>28115.309531779858</v>
      </c>
    </row>
    <row r="2115" spans="1:17" x14ac:dyDescent="0.25">
      <c r="A2115" s="112" t="s">
        <v>1829</v>
      </c>
      <c r="B2115" s="79">
        <v>8506.5</v>
      </c>
      <c r="C2115" s="86">
        <f t="shared" si="163"/>
        <v>20901.408450704224</v>
      </c>
      <c r="D2115" s="79">
        <v>28000</v>
      </c>
      <c r="E2115" s="79">
        <v>36</v>
      </c>
      <c r="F2115" s="79">
        <v>106</v>
      </c>
      <c r="G2115" s="79">
        <v>907800</v>
      </c>
      <c r="H2115" s="79" t="s">
        <v>82</v>
      </c>
      <c r="I2115" s="79" t="s">
        <v>89</v>
      </c>
      <c r="J2115" s="79">
        <v>0</v>
      </c>
      <c r="K2115" s="79">
        <v>1</v>
      </c>
      <c r="L2115" s="79">
        <v>0</v>
      </c>
      <c r="M2115" s="34"/>
      <c r="N2115" s="35">
        <f t="shared" si="160"/>
        <v>90.224630538119342</v>
      </c>
      <c r="O2115" s="35">
        <f t="shared" si="161"/>
        <v>28646.955664574321</v>
      </c>
      <c r="P2115" s="35">
        <f t="shared" si="164"/>
        <v>56.139134956464964</v>
      </c>
      <c r="Q2115" s="35">
        <f t="shared" si="162"/>
        <v>24556.696194775795</v>
      </c>
    </row>
    <row r="2116" spans="1:17" x14ac:dyDescent="0.25">
      <c r="A2116" s="112" t="s">
        <v>2200</v>
      </c>
      <c r="B2116" s="79">
        <v>5250</v>
      </c>
      <c r="C2116" s="86">
        <f t="shared" si="163"/>
        <v>28355.577381787567</v>
      </c>
      <c r="D2116" s="79">
        <v>33800</v>
      </c>
      <c r="E2116" s="79">
        <v>1148</v>
      </c>
      <c r="F2116" s="79">
        <v>5979</v>
      </c>
      <c r="G2116" s="79">
        <v>916300</v>
      </c>
      <c r="H2116" s="79" t="s">
        <v>1027</v>
      </c>
      <c r="I2116" s="79" t="s">
        <v>85</v>
      </c>
      <c r="J2116" s="79">
        <v>0</v>
      </c>
      <c r="K2116" s="79">
        <v>1</v>
      </c>
      <c r="L2116" s="79">
        <v>0</v>
      </c>
      <c r="M2116" s="34"/>
      <c r="N2116" s="35">
        <f t="shared" si="160"/>
        <v>55.684395500514498</v>
      </c>
      <c r="O2116" s="35">
        <f t="shared" si="161"/>
        <v>24502.12746006174</v>
      </c>
      <c r="P2116" s="35">
        <f t="shared" si="164"/>
        <v>34.647676308874509</v>
      </c>
      <c r="Q2116" s="35">
        <f t="shared" si="162"/>
        <v>21977.721157064942</v>
      </c>
    </row>
    <row r="2117" spans="1:17" x14ac:dyDescent="0.25">
      <c r="A2117" s="112" t="s">
        <v>1995</v>
      </c>
      <c r="B2117" s="79">
        <v>15000</v>
      </c>
      <c r="C2117" s="86">
        <f t="shared" si="163"/>
        <v>35637.366548042708</v>
      </c>
      <c r="D2117" s="79">
        <v>41900</v>
      </c>
      <c r="E2117" s="79">
        <v>42</v>
      </c>
      <c r="F2117" s="79">
        <v>239</v>
      </c>
      <c r="G2117" s="79">
        <v>919200</v>
      </c>
      <c r="H2117" s="79" t="s">
        <v>268</v>
      </c>
      <c r="I2117" s="79" t="s">
        <v>83</v>
      </c>
      <c r="J2117" s="79">
        <v>0</v>
      </c>
      <c r="K2117" s="79">
        <v>1</v>
      </c>
      <c r="L2117" s="79">
        <v>0</v>
      </c>
      <c r="M2117" s="34"/>
      <c r="N2117" s="35">
        <f t="shared" si="160"/>
        <v>159.09827285861286</v>
      </c>
      <c r="O2117" s="35">
        <f t="shared" si="161"/>
        <v>36911.79274303354</v>
      </c>
      <c r="P2117" s="35">
        <f t="shared" si="164"/>
        <v>98.993360882498607</v>
      </c>
      <c r="Q2117" s="35">
        <f t="shared" si="162"/>
        <v>29699.203305899831</v>
      </c>
    </row>
    <row r="2118" spans="1:17" x14ac:dyDescent="0.25">
      <c r="A2118" s="112" t="s">
        <v>1830</v>
      </c>
      <c r="B2118" s="79">
        <v>6164</v>
      </c>
      <c r="C2118" s="86">
        <f t="shared" si="163"/>
        <v>16415.384615384617</v>
      </c>
      <c r="D2118" s="79">
        <v>22000</v>
      </c>
      <c r="E2118" s="79">
        <v>33</v>
      </c>
      <c r="F2118" s="79">
        <v>97</v>
      </c>
      <c r="G2118" s="79">
        <v>928300</v>
      </c>
      <c r="H2118" s="79" t="s">
        <v>82</v>
      </c>
      <c r="I2118" s="79" t="s">
        <v>89</v>
      </c>
      <c r="J2118" s="79">
        <v>0</v>
      </c>
      <c r="K2118" s="79">
        <v>1</v>
      </c>
      <c r="L2118" s="79">
        <v>0</v>
      </c>
      <c r="M2118" s="34"/>
      <c r="N2118" s="35">
        <f t="shared" ref="N2118:N2181" si="165">-PMT($O$3/12,120,B2118)</f>
        <v>65.378783593365981</v>
      </c>
      <c r="O2118" s="35">
        <f t="shared" ref="O2118:O2181" si="166">N2118*12*10+$O$2</f>
        <v>25665.454031203917</v>
      </c>
      <c r="P2118" s="35">
        <f t="shared" si="164"/>
        <v>40.679671765314765</v>
      </c>
      <c r="Q2118" s="35">
        <f t="shared" ref="Q2118:Q2181" si="167">P2118*12*10+$O$2</f>
        <v>22701.560611837773</v>
      </c>
    </row>
    <row r="2119" spans="1:17" x14ac:dyDescent="0.25">
      <c r="A2119" s="112" t="s">
        <v>1831</v>
      </c>
      <c r="B2119" s="79">
        <v>9499</v>
      </c>
      <c r="C2119" s="86">
        <f t="shared" ref="C2119:C2182" si="168">D2119*F2119/SUM(E2119:F2119)</f>
        <v>27938.028169014084</v>
      </c>
      <c r="D2119" s="79">
        <v>34800</v>
      </c>
      <c r="E2119" s="79">
        <v>126</v>
      </c>
      <c r="F2119" s="79">
        <v>513</v>
      </c>
      <c r="G2119" s="79">
        <v>944900</v>
      </c>
      <c r="H2119" s="79" t="s">
        <v>82</v>
      </c>
      <c r="I2119" s="79" t="s">
        <v>85</v>
      </c>
      <c r="J2119" s="79">
        <v>0</v>
      </c>
      <c r="K2119" s="79">
        <v>1</v>
      </c>
      <c r="L2119" s="79">
        <v>0</v>
      </c>
      <c r="M2119" s="34"/>
      <c r="N2119" s="35">
        <f t="shared" si="165"/>
        <v>100.75163292559756</v>
      </c>
      <c r="O2119" s="35">
        <f t="shared" si="166"/>
        <v>29910.195951071706</v>
      </c>
      <c r="P2119" s="35">
        <f t="shared" ref="P2119:P2182" si="169">-PMT($O$3/12,240,B2119)</f>
        <v>62.689195668190287</v>
      </c>
      <c r="Q2119" s="35">
        <f t="shared" si="167"/>
        <v>25342.703480182834</v>
      </c>
    </row>
    <row r="2120" spans="1:17" x14ac:dyDescent="0.25">
      <c r="A2120" s="112" t="s">
        <v>2201</v>
      </c>
      <c r="B2120" s="79">
        <v>5550</v>
      </c>
      <c r="C2120" s="86">
        <f t="shared" si="168"/>
        <v>18125</v>
      </c>
      <c r="D2120" s="79">
        <v>28800</v>
      </c>
      <c r="E2120" s="79">
        <v>427</v>
      </c>
      <c r="F2120" s="79">
        <v>725</v>
      </c>
      <c r="G2120" s="79">
        <v>950900</v>
      </c>
      <c r="H2120" s="79" t="s">
        <v>1027</v>
      </c>
      <c r="I2120" s="79" t="s">
        <v>85</v>
      </c>
      <c r="J2120" s="79">
        <v>0</v>
      </c>
      <c r="K2120" s="79">
        <v>1</v>
      </c>
      <c r="L2120" s="79">
        <v>0</v>
      </c>
      <c r="M2120" s="34"/>
      <c r="N2120" s="35">
        <f t="shared" si="165"/>
        <v>58.866360957686759</v>
      </c>
      <c r="O2120" s="35">
        <f t="shared" si="166"/>
        <v>24883.96331492241</v>
      </c>
      <c r="P2120" s="35">
        <f t="shared" si="169"/>
        <v>36.627543526524491</v>
      </c>
      <c r="Q2120" s="35">
        <f t="shared" si="167"/>
        <v>22215.305223182939</v>
      </c>
    </row>
    <row r="2121" spans="1:17" x14ac:dyDescent="0.25">
      <c r="A2121" s="112" t="s">
        <v>2202</v>
      </c>
      <c r="B2121" s="79">
        <v>6417.5</v>
      </c>
      <c r="C2121" s="86">
        <f t="shared" si="168"/>
        <v>23633.238405207485</v>
      </c>
      <c r="D2121" s="79">
        <v>33100</v>
      </c>
      <c r="E2121" s="79">
        <v>703</v>
      </c>
      <c r="F2121" s="79">
        <v>1755</v>
      </c>
      <c r="G2121" s="79">
        <v>954200</v>
      </c>
      <c r="H2121" s="79" t="s">
        <v>1027</v>
      </c>
      <c r="I2121" s="79" t="s">
        <v>85</v>
      </c>
      <c r="J2121" s="79">
        <v>0</v>
      </c>
      <c r="K2121" s="79">
        <v>1</v>
      </c>
      <c r="L2121" s="79">
        <v>0</v>
      </c>
      <c r="M2121" s="34"/>
      <c r="N2121" s="35">
        <f t="shared" si="165"/>
        <v>68.067544404676539</v>
      </c>
      <c r="O2121" s="35">
        <f t="shared" si="166"/>
        <v>25988.105328561185</v>
      </c>
      <c r="P2121" s="35">
        <f t="shared" si="169"/>
        <v>42.352659564228986</v>
      </c>
      <c r="Q2121" s="35">
        <f t="shared" si="167"/>
        <v>22902.31914770748</v>
      </c>
    </row>
    <row r="2122" spans="1:17" x14ac:dyDescent="0.25">
      <c r="A2122" s="112" t="s">
        <v>2203</v>
      </c>
      <c r="B2122" s="79">
        <v>4500</v>
      </c>
      <c r="C2122" s="86">
        <f t="shared" si="168"/>
        <v>29104.251012145749</v>
      </c>
      <c r="D2122" s="79">
        <v>35500</v>
      </c>
      <c r="E2122" s="79">
        <v>890</v>
      </c>
      <c r="F2122" s="79">
        <v>4050</v>
      </c>
      <c r="G2122" s="79">
        <v>976300</v>
      </c>
      <c r="H2122" s="79" t="s">
        <v>1027</v>
      </c>
      <c r="I2122" s="79" t="s">
        <v>85</v>
      </c>
      <c r="J2122" s="79">
        <v>0</v>
      </c>
      <c r="K2122" s="79">
        <v>1</v>
      </c>
      <c r="L2122" s="79">
        <v>0</v>
      </c>
      <c r="M2122" s="34"/>
      <c r="N2122" s="35">
        <f t="shared" si="165"/>
        <v>47.729481857583856</v>
      </c>
      <c r="O2122" s="35">
        <f t="shared" si="166"/>
        <v>23547.537822910061</v>
      </c>
      <c r="P2122" s="35">
        <f t="shared" si="169"/>
        <v>29.698008264749586</v>
      </c>
      <c r="Q2122" s="35">
        <f t="shared" si="167"/>
        <v>21383.760991769952</v>
      </c>
    </row>
    <row r="2123" spans="1:17" x14ac:dyDescent="0.25">
      <c r="A2123" s="112" t="s">
        <v>3343</v>
      </c>
      <c r="B2123" s="79">
        <v>9500</v>
      </c>
      <c r="C2123" s="86">
        <f t="shared" si="168"/>
        <v>22752.901023890787</v>
      </c>
      <c r="D2123" s="79">
        <v>27100</v>
      </c>
      <c r="E2123" s="79">
        <v>47</v>
      </c>
      <c r="F2123" s="79">
        <v>246</v>
      </c>
      <c r="G2123" s="79">
        <v>987000</v>
      </c>
      <c r="H2123" s="79" t="s">
        <v>82</v>
      </c>
      <c r="I2123" s="79" t="s">
        <v>89</v>
      </c>
      <c r="J2123" s="79">
        <v>0</v>
      </c>
      <c r="K2123" s="79">
        <v>1</v>
      </c>
      <c r="L2123" s="79">
        <v>0</v>
      </c>
      <c r="M2123" s="34"/>
      <c r="N2123" s="35">
        <f t="shared" si="165"/>
        <v>100.76223947712148</v>
      </c>
      <c r="O2123" s="35">
        <f t="shared" si="166"/>
        <v>29911.468737254578</v>
      </c>
      <c r="P2123" s="35">
        <f t="shared" si="169"/>
        <v>62.695795225582451</v>
      </c>
      <c r="Q2123" s="35">
        <f t="shared" si="167"/>
        <v>25343.495427069895</v>
      </c>
    </row>
    <row r="2124" spans="1:17" x14ac:dyDescent="0.25">
      <c r="A2124" s="112" t="s">
        <v>1832</v>
      </c>
      <c r="B2124" s="79">
        <v>15206.5</v>
      </c>
      <c r="C2124" s="86">
        <f t="shared" si="168"/>
        <v>19146.932515337423</v>
      </c>
      <c r="D2124" s="79">
        <v>25900</v>
      </c>
      <c r="E2124" s="79">
        <v>85</v>
      </c>
      <c r="F2124" s="79">
        <v>241</v>
      </c>
      <c r="G2124" s="79">
        <v>989200</v>
      </c>
      <c r="H2124" s="79" t="s">
        <v>82</v>
      </c>
      <c r="I2124" s="79" t="s">
        <v>83</v>
      </c>
      <c r="J2124" s="79">
        <v>0</v>
      </c>
      <c r="K2124" s="79">
        <v>1</v>
      </c>
      <c r="L2124" s="79">
        <v>0</v>
      </c>
      <c r="M2124" s="34"/>
      <c r="N2124" s="35">
        <f t="shared" si="165"/>
        <v>161.28852574829978</v>
      </c>
      <c r="O2124" s="35">
        <f t="shared" si="166"/>
        <v>37174.623089795976</v>
      </c>
      <c r="P2124" s="35">
        <f t="shared" si="169"/>
        <v>100.35616948398101</v>
      </c>
      <c r="Q2124" s="35">
        <f t="shared" si="167"/>
        <v>29862.740338077718</v>
      </c>
    </row>
    <row r="2125" spans="1:17" x14ac:dyDescent="0.25">
      <c r="A2125" s="112" t="s">
        <v>2204</v>
      </c>
      <c r="B2125" s="79">
        <v>4500</v>
      </c>
      <c r="C2125" s="86">
        <f t="shared" si="168"/>
        <v>26438.461538461539</v>
      </c>
      <c r="D2125" s="79">
        <v>32900</v>
      </c>
      <c r="E2125" s="79">
        <v>120</v>
      </c>
      <c r="F2125" s="79">
        <v>491</v>
      </c>
      <c r="G2125" s="79">
        <v>992800</v>
      </c>
      <c r="H2125" s="79" t="s">
        <v>1027</v>
      </c>
      <c r="I2125" s="79" t="s">
        <v>85</v>
      </c>
      <c r="J2125" s="79">
        <v>0</v>
      </c>
      <c r="K2125" s="79">
        <v>1</v>
      </c>
      <c r="L2125" s="79">
        <v>0</v>
      </c>
      <c r="M2125" s="34"/>
      <c r="N2125" s="35">
        <f t="shared" si="165"/>
        <v>47.729481857583856</v>
      </c>
      <c r="O2125" s="35">
        <f t="shared" si="166"/>
        <v>23547.537822910061</v>
      </c>
      <c r="P2125" s="35">
        <f t="shared" si="169"/>
        <v>29.698008264749586</v>
      </c>
      <c r="Q2125" s="35">
        <f t="shared" si="167"/>
        <v>21383.760991769952</v>
      </c>
    </row>
    <row r="2126" spans="1:17" x14ac:dyDescent="0.25">
      <c r="A2126" s="112" t="s">
        <v>2205</v>
      </c>
      <c r="B2126" s="79">
        <v>7667</v>
      </c>
      <c r="C2126" s="86">
        <f t="shared" si="168"/>
        <v>28504.034761018</v>
      </c>
      <c r="D2126" s="79">
        <v>35000</v>
      </c>
      <c r="E2126" s="79">
        <v>299</v>
      </c>
      <c r="F2126" s="79">
        <v>1312</v>
      </c>
      <c r="G2126" s="79">
        <v>993200</v>
      </c>
      <c r="H2126" s="79" t="s">
        <v>1027</v>
      </c>
      <c r="I2126" s="79" t="s">
        <v>85</v>
      </c>
      <c r="J2126" s="79">
        <v>0</v>
      </c>
      <c r="K2126" s="79">
        <v>1</v>
      </c>
      <c r="L2126" s="79">
        <v>0</v>
      </c>
      <c r="M2126" s="34"/>
      <c r="N2126" s="35">
        <f t="shared" si="165"/>
        <v>81.320430533798984</v>
      </c>
      <c r="O2126" s="35">
        <f t="shared" si="166"/>
        <v>27578.45166405588</v>
      </c>
      <c r="P2126" s="35">
        <f t="shared" si="169"/>
        <v>50.598806525741125</v>
      </c>
      <c r="Q2126" s="35">
        <f t="shared" si="167"/>
        <v>23891.856783088937</v>
      </c>
    </row>
    <row r="2127" spans="1:17" x14ac:dyDescent="0.25">
      <c r="A2127" s="112" t="s">
        <v>2206</v>
      </c>
      <c r="B2127" s="79">
        <v>8868</v>
      </c>
      <c r="C2127" s="86">
        <f t="shared" si="168"/>
        <v>24219.317073170732</v>
      </c>
      <c r="D2127" s="79">
        <v>30800</v>
      </c>
      <c r="E2127" s="79">
        <v>219</v>
      </c>
      <c r="F2127" s="79">
        <v>806</v>
      </c>
      <c r="G2127" s="79">
        <v>994100</v>
      </c>
      <c r="H2127" s="79" t="s">
        <v>1027</v>
      </c>
      <c r="I2127" s="79" t="s">
        <v>85</v>
      </c>
      <c r="J2127" s="79">
        <v>0</v>
      </c>
      <c r="K2127" s="79">
        <v>1</v>
      </c>
      <c r="L2127" s="79">
        <v>0</v>
      </c>
      <c r="M2127" s="34"/>
      <c r="N2127" s="35">
        <f t="shared" si="165"/>
        <v>94.05889891401192</v>
      </c>
      <c r="O2127" s="35">
        <f t="shared" si="166"/>
        <v>29107.067869681428</v>
      </c>
      <c r="P2127" s="35">
        <f t="shared" si="169"/>
        <v>58.524874953733182</v>
      </c>
      <c r="Q2127" s="35">
        <f t="shared" si="167"/>
        <v>24842.984994447979</v>
      </c>
    </row>
    <row r="2128" spans="1:17" x14ac:dyDescent="0.25">
      <c r="A2128" s="112" t="s">
        <v>2207</v>
      </c>
      <c r="B2128" s="79">
        <v>7343</v>
      </c>
      <c r="C2128" s="86">
        <f t="shared" si="168"/>
        <v>28086.715328467155</v>
      </c>
      <c r="D2128" s="79">
        <v>33200</v>
      </c>
      <c r="E2128" s="79">
        <v>211</v>
      </c>
      <c r="F2128" s="79">
        <v>1159</v>
      </c>
      <c r="G2128" s="79">
        <v>1002700</v>
      </c>
      <c r="H2128" s="79" t="s">
        <v>1027</v>
      </c>
      <c r="I2128" s="79" t="s">
        <v>85</v>
      </c>
      <c r="J2128" s="79">
        <v>0</v>
      </c>
      <c r="K2128" s="79">
        <v>1</v>
      </c>
      <c r="L2128" s="79">
        <v>0</v>
      </c>
      <c r="M2128" s="34"/>
      <c r="N2128" s="35">
        <f t="shared" si="165"/>
        <v>77.883907840052942</v>
      </c>
      <c r="O2128" s="35">
        <f t="shared" si="166"/>
        <v>27166.068940806355</v>
      </c>
      <c r="P2128" s="35">
        <f t="shared" si="169"/>
        <v>48.46054993067915</v>
      </c>
      <c r="Q2128" s="35">
        <f t="shared" si="167"/>
        <v>23635.265991681499</v>
      </c>
    </row>
    <row r="2129" spans="1:17" x14ac:dyDescent="0.25">
      <c r="A2129" s="112" t="s">
        <v>2208</v>
      </c>
      <c r="B2129" s="79">
        <v>3500</v>
      </c>
      <c r="C2129" s="86">
        <f t="shared" si="168"/>
        <v>32552.773290253095</v>
      </c>
      <c r="D2129" s="79">
        <v>37900</v>
      </c>
      <c r="E2129" s="79">
        <v>262</v>
      </c>
      <c r="F2129" s="79">
        <v>1595</v>
      </c>
      <c r="G2129" s="79">
        <v>1009700</v>
      </c>
      <c r="H2129" s="79" t="s">
        <v>1027</v>
      </c>
      <c r="I2129" s="79" t="s">
        <v>83</v>
      </c>
      <c r="J2129" s="79">
        <v>0</v>
      </c>
      <c r="K2129" s="79">
        <v>1</v>
      </c>
      <c r="L2129" s="79">
        <v>0</v>
      </c>
      <c r="M2129" s="34"/>
      <c r="N2129" s="35">
        <f t="shared" si="165"/>
        <v>37.122930333676329</v>
      </c>
      <c r="O2129" s="35">
        <f t="shared" si="166"/>
        <v>22274.751640041159</v>
      </c>
      <c r="P2129" s="35">
        <f t="shared" si="169"/>
        <v>23.098450872583008</v>
      </c>
      <c r="Q2129" s="35">
        <f t="shared" si="167"/>
        <v>20591.81410470996</v>
      </c>
    </row>
    <row r="2130" spans="1:17" x14ac:dyDescent="0.25">
      <c r="A2130" s="112" t="s">
        <v>3344</v>
      </c>
      <c r="B2130" s="79">
        <v>2625</v>
      </c>
      <c r="C2130" s="86">
        <f t="shared" si="168"/>
        <v>20843.835616438355</v>
      </c>
      <c r="D2130" s="79">
        <v>31200</v>
      </c>
      <c r="E2130" s="79">
        <v>315</v>
      </c>
      <c r="F2130" s="79">
        <v>634</v>
      </c>
      <c r="G2130" s="79">
        <v>1011100</v>
      </c>
      <c r="H2130" s="79" t="s">
        <v>1027</v>
      </c>
      <c r="I2130" s="79" t="s">
        <v>85</v>
      </c>
      <c r="J2130" s="79">
        <v>0</v>
      </c>
      <c r="K2130" s="79">
        <v>1</v>
      </c>
      <c r="L2130" s="79">
        <v>0</v>
      </c>
      <c r="M2130" s="34"/>
      <c r="N2130" s="35">
        <f t="shared" si="165"/>
        <v>27.842197750257249</v>
      </c>
      <c r="O2130" s="35">
        <f t="shared" si="166"/>
        <v>21161.06373003087</v>
      </c>
      <c r="P2130" s="35">
        <f t="shared" si="169"/>
        <v>17.323838154437254</v>
      </c>
      <c r="Q2130" s="35">
        <f t="shared" si="167"/>
        <v>19898.860578532469</v>
      </c>
    </row>
    <row r="2131" spans="1:17" x14ac:dyDescent="0.25">
      <c r="A2131" s="112" t="s">
        <v>1833</v>
      </c>
      <c r="B2131" s="79">
        <v>9167</v>
      </c>
      <c r="C2131" s="86">
        <f t="shared" si="168"/>
        <v>51376.302083333336</v>
      </c>
      <c r="D2131" s="79">
        <v>59500</v>
      </c>
      <c r="E2131" s="79">
        <v>367</v>
      </c>
      <c r="F2131" s="79">
        <v>2321</v>
      </c>
      <c r="G2131" s="79">
        <v>1014800</v>
      </c>
      <c r="H2131" s="79" t="s">
        <v>82</v>
      </c>
      <c r="I2131" s="79" t="s">
        <v>83</v>
      </c>
      <c r="J2131" s="79">
        <v>0</v>
      </c>
      <c r="K2131" s="79">
        <v>1</v>
      </c>
      <c r="L2131" s="79">
        <v>0</v>
      </c>
      <c r="M2131" s="34"/>
      <c r="N2131" s="35">
        <f t="shared" si="165"/>
        <v>97.230257819660267</v>
      </c>
      <c r="O2131" s="35">
        <f t="shared" si="166"/>
        <v>29487.630938359231</v>
      </c>
      <c r="P2131" s="35">
        <f t="shared" si="169"/>
        <v>60.498142613990986</v>
      </c>
      <c r="Q2131" s="35">
        <f t="shared" si="167"/>
        <v>25079.77711367892</v>
      </c>
    </row>
    <row r="2132" spans="1:17" x14ac:dyDescent="0.25">
      <c r="A2132" s="112" t="s">
        <v>3345</v>
      </c>
      <c r="B2132" s="79">
        <v>6333</v>
      </c>
      <c r="C2132" s="86">
        <f t="shared" si="168"/>
        <v>15758.823529411764</v>
      </c>
      <c r="D2132" s="79">
        <v>22800</v>
      </c>
      <c r="E2132" s="79">
        <v>63</v>
      </c>
      <c r="F2132" s="79">
        <v>141</v>
      </c>
      <c r="G2132" s="79">
        <v>1016100</v>
      </c>
      <c r="H2132" s="79" t="s">
        <v>82</v>
      </c>
      <c r="I2132" s="79" t="s">
        <v>89</v>
      </c>
      <c r="J2132" s="79">
        <v>0</v>
      </c>
      <c r="K2132" s="79">
        <v>1</v>
      </c>
      <c r="L2132" s="79">
        <v>0</v>
      </c>
      <c r="M2132" s="34"/>
      <c r="N2132" s="35">
        <f t="shared" si="165"/>
        <v>67.171290800906348</v>
      </c>
      <c r="O2132" s="35">
        <f t="shared" si="166"/>
        <v>25880.554896108762</v>
      </c>
      <c r="P2132" s="35">
        <f t="shared" si="169"/>
        <v>41.794996964590915</v>
      </c>
      <c r="Q2132" s="35">
        <f t="shared" si="167"/>
        <v>22835.39963575091</v>
      </c>
    </row>
    <row r="2133" spans="1:17" x14ac:dyDescent="0.25">
      <c r="A2133" s="112" t="s">
        <v>1834</v>
      </c>
      <c r="B2133" s="79">
        <v>10000</v>
      </c>
      <c r="C2133" s="86">
        <f t="shared" si="168"/>
        <v>16113.04347826087</v>
      </c>
      <c r="D2133" s="79">
        <v>23800</v>
      </c>
      <c r="E2133" s="79">
        <v>52</v>
      </c>
      <c r="F2133" s="79">
        <v>109</v>
      </c>
      <c r="G2133" s="79">
        <v>1026400</v>
      </c>
      <c r="H2133" s="79" t="s">
        <v>82</v>
      </c>
      <c r="I2133" s="79" t="s">
        <v>83</v>
      </c>
      <c r="J2133" s="79">
        <v>0</v>
      </c>
      <c r="K2133" s="79">
        <v>1</v>
      </c>
      <c r="L2133" s="79">
        <v>0</v>
      </c>
      <c r="M2133" s="34"/>
      <c r="N2133" s="35">
        <f t="shared" si="165"/>
        <v>106.06551523907524</v>
      </c>
      <c r="O2133" s="35">
        <f t="shared" si="166"/>
        <v>30547.861828689027</v>
      </c>
      <c r="P2133" s="35">
        <f t="shared" si="169"/>
        <v>65.995573921665738</v>
      </c>
      <c r="Q2133" s="35">
        <f t="shared" si="167"/>
        <v>25739.468870599889</v>
      </c>
    </row>
    <row r="2134" spans="1:17" x14ac:dyDescent="0.25">
      <c r="A2134" s="112" t="s">
        <v>2209</v>
      </c>
      <c r="B2134" s="79">
        <v>10500</v>
      </c>
      <c r="C2134" s="86">
        <f t="shared" si="168"/>
        <v>35872.969148032833</v>
      </c>
      <c r="D2134" s="79">
        <v>44800</v>
      </c>
      <c r="E2134" s="79">
        <v>704</v>
      </c>
      <c r="F2134" s="79">
        <v>2829</v>
      </c>
      <c r="G2134" s="79">
        <v>1028600</v>
      </c>
      <c r="H2134" s="79" t="s">
        <v>1027</v>
      </c>
      <c r="I2134" s="79" t="s">
        <v>83</v>
      </c>
      <c r="J2134" s="79">
        <v>0</v>
      </c>
      <c r="K2134" s="79">
        <v>1</v>
      </c>
      <c r="L2134" s="79">
        <v>0</v>
      </c>
      <c r="M2134" s="34"/>
      <c r="N2134" s="35">
        <f t="shared" si="165"/>
        <v>111.368791001029</v>
      </c>
      <c r="O2134" s="35">
        <f t="shared" si="166"/>
        <v>31184.25492012348</v>
      </c>
      <c r="P2134" s="35">
        <f t="shared" si="169"/>
        <v>69.295352617749018</v>
      </c>
      <c r="Q2134" s="35">
        <f t="shared" si="167"/>
        <v>26135.442314129883</v>
      </c>
    </row>
    <row r="2135" spans="1:17" x14ac:dyDescent="0.25">
      <c r="A2135" s="112" t="s">
        <v>2210</v>
      </c>
      <c r="B2135" s="79">
        <v>4250</v>
      </c>
      <c r="C2135" s="86">
        <f t="shared" si="168"/>
        <v>29755.585831062672</v>
      </c>
      <c r="D2135" s="79">
        <v>40900</v>
      </c>
      <c r="E2135" s="79">
        <v>200</v>
      </c>
      <c r="F2135" s="79">
        <v>534</v>
      </c>
      <c r="G2135" s="79">
        <v>1034000</v>
      </c>
      <c r="H2135" s="79" t="s">
        <v>1027</v>
      </c>
      <c r="I2135" s="79" t="s">
        <v>85</v>
      </c>
      <c r="J2135" s="79">
        <v>0</v>
      </c>
      <c r="K2135" s="79">
        <v>1</v>
      </c>
      <c r="L2135" s="79">
        <v>0</v>
      </c>
      <c r="M2135" s="34"/>
      <c r="N2135" s="35">
        <f t="shared" si="165"/>
        <v>45.077843976606971</v>
      </c>
      <c r="O2135" s="35">
        <f t="shared" si="166"/>
        <v>23229.341277192834</v>
      </c>
      <c r="P2135" s="35">
        <f t="shared" si="169"/>
        <v>28.048118916707942</v>
      </c>
      <c r="Q2135" s="35">
        <f t="shared" si="167"/>
        <v>21185.774270004953</v>
      </c>
    </row>
    <row r="2136" spans="1:17" x14ac:dyDescent="0.25">
      <c r="A2136" s="112" t="s">
        <v>2211</v>
      </c>
      <c r="B2136" s="79">
        <v>5700</v>
      </c>
      <c r="C2136" s="86">
        <f t="shared" si="168"/>
        <v>26761.569910057235</v>
      </c>
      <c r="D2136" s="79">
        <v>31900</v>
      </c>
      <c r="E2136" s="79">
        <v>591</v>
      </c>
      <c r="F2136" s="79">
        <v>3078</v>
      </c>
      <c r="G2136" s="79">
        <v>1034500</v>
      </c>
      <c r="H2136" s="79" t="s">
        <v>1027</v>
      </c>
      <c r="I2136" s="79" t="s">
        <v>85</v>
      </c>
      <c r="J2136" s="79">
        <v>0</v>
      </c>
      <c r="K2136" s="79">
        <v>1</v>
      </c>
      <c r="L2136" s="79">
        <v>0</v>
      </c>
      <c r="M2136" s="34"/>
      <c r="N2136" s="35">
        <f t="shared" si="165"/>
        <v>60.457343686272885</v>
      </c>
      <c r="O2136" s="35">
        <f t="shared" si="166"/>
        <v>25074.881242352749</v>
      </c>
      <c r="P2136" s="35">
        <f t="shared" si="169"/>
        <v>37.617477135349468</v>
      </c>
      <c r="Q2136" s="35">
        <f t="shared" si="167"/>
        <v>22334.097256241934</v>
      </c>
    </row>
    <row r="2137" spans="1:17" x14ac:dyDescent="0.25">
      <c r="A2137" s="112" t="s">
        <v>2212</v>
      </c>
      <c r="B2137" s="79">
        <v>6400</v>
      </c>
      <c r="C2137" s="86">
        <f t="shared" si="168"/>
        <v>27529.378881987577</v>
      </c>
      <c r="D2137" s="79">
        <v>33300</v>
      </c>
      <c r="E2137" s="79">
        <v>279</v>
      </c>
      <c r="F2137" s="79">
        <v>1331</v>
      </c>
      <c r="G2137" s="79">
        <v>1038800</v>
      </c>
      <c r="H2137" s="79" t="s">
        <v>1027</v>
      </c>
      <c r="I2137" s="79" t="s">
        <v>85</v>
      </c>
      <c r="J2137" s="79">
        <v>0</v>
      </c>
      <c r="K2137" s="79">
        <v>1</v>
      </c>
      <c r="L2137" s="79">
        <v>0</v>
      </c>
      <c r="M2137" s="34"/>
      <c r="N2137" s="35">
        <f t="shared" si="165"/>
        <v>67.881929753008151</v>
      </c>
      <c r="O2137" s="35">
        <f t="shared" si="166"/>
        <v>25965.831570360977</v>
      </c>
      <c r="P2137" s="35">
        <f t="shared" si="169"/>
        <v>42.237167309866074</v>
      </c>
      <c r="Q2137" s="35">
        <f t="shared" si="167"/>
        <v>22888.460077183929</v>
      </c>
    </row>
    <row r="2138" spans="1:17" x14ac:dyDescent="0.25">
      <c r="A2138" s="112" t="s">
        <v>1835</v>
      </c>
      <c r="B2138" s="79">
        <v>7667</v>
      </c>
      <c r="C2138" s="86">
        <f t="shared" si="168"/>
        <v>16701.030927835051</v>
      </c>
      <c r="D2138" s="79">
        <v>21600</v>
      </c>
      <c r="E2138" s="79">
        <v>44</v>
      </c>
      <c r="F2138" s="79">
        <v>150</v>
      </c>
      <c r="G2138" s="79">
        <v>1062900</v>
      </c>
      <c r="H2138" s="79" t="s">
        <v>82</v>
      </c>
      <c r="I2138" s="79" t="s">
        <v>89</v>
      </c>
      <c r="J2138" s="79">
        <v>0</v>
      </c>
      <c r="K2138" s="79">
        <v>1</v>
      </c>
      <c r="L2138" s="79">
        <v>0</v>
      </c>
      <c r="M2138" s="34"/>
      <c r="N2138" s="35">
        <f t="shared" si="165"/>
        <v>81.320430533798984</v>
      </c>
      <c r="O2138" s="35">
        <f t="shared" si="166"/>
        <v>27578.45166405588</v>
      </c>
      <c r="P2138" s="35">
        <f t="shared" si="169"/>
        <v>50.598806525741125</v>
      </c>
      <c r="Q2138" s="35">
        <f t="shared" si="167"/>
        <v>23891.856783088937</v>
      </c>
    </row>
    <row r="2139" spans="1:17" x14ac:dyDescent="0.25">
      <c r="A2139" s="112" t="s">
        <v>3346</v>
      </c>
      <c r="B2139" s="79">
        <v>4500</v>
      </c>
      <c r="C2139" s="86">
        <f t="shared" si="168"/>
        <v>25031.825795644891</v>
      </c>
      <c r="D2139" s="79">
        <v>32000</v>
      </c>
      <c r="E2139" s="79">
        <v>520</v>
      </c>
      <c r="F2139" s="79">
        <v>1868</v>
      </c>
      <c r="G2139" s="79">
        <v>1065200</v>
      </c>
      <c r="H2139" s="79" t="s">
        <v>1027</v>
      </c>
      <c r="I2139" s="79" t="s">
        <v>83</v>
      </c>
      <c r="J2139" s="79">
        <v>0</v>
      </c>
      <c r="K2139" s="79">
        <v>1</v>
      </c>
      <c r="L2139" s="79">
        <v>0</v>
      </c>
      <c r="M2139" s="34"/>
      <c r="N2139" s="35">
        <f t="shared" si="165"/>
        <v>47.729481857583856</v>
      </c>
      <c r="O2139" s="35">
        <f t="shared" si="166"/>
        <v>23547.537822910061</v>
      </c>
      <c r="P2139" s="35">
        <f t="shared" si="169"/>
        <v>29.698008264749586</v>
      </c>
      <c r="Q2139" s="35">
        <f t="shared" si="167"/>
        <v>21383.760991769952</v>
      </c>
    </row>
    <row r="2140" spans="1:17" x14ac:dyDescent="0.25">
      <c r="A2140" s="112" t="s">
        <v>2213</v>
      </c>
      <c r="B2140" s="79">
        <v>9500</v>
      </c>
      <c r="C2140" s="86">
        <f t="shared" si="168"/>
        <v>29657.142857142859</v>
      </c>
      <c r="D2140" s="79">
        <v>34600</v>
      </c>
      <c r="E2140" s="79">
        <v>25</v>
      </c>
      <c r="F2140" s="79">
        <v>150</v>
      </c>
      <c r="G2140" s="79">
        <v>1071000</v>
      </c>
      <c r="H2140" s="79" t="s">
        <v>1027</v>
      </c>
      <c r="I2140" s="79" t="s">
        <v>89</v>
      </c>
      <c r="J2140" s="79">
        <v>0</v>
      </c>
      <c r="K2140" s="79">
        <v>1</v>
      </c>
      <c r="L2140" s="79">
        <v>0</v>
      </c>
      <c r="M2140" s="34"/>
      <c r="N2140" s="35">
        <f t="shared" si="165"/>
        <v>100.76223947712148</v>
      </c>
      <c r="O2140" s="35">
        <f t="shared" si="166"/>
        <v>29911.468737254578</v>
      </c>
      <c r="P2140" s="35">
        <f t="shared" si="169"/>
        <v>62.695795225582451</v>
      </c>
      <c r="Q2140" s="35">
        <f t="shared" si="167"/>
        <v>25343.495427069895</v>
      </c>
    </row>
    <row r="2141" spans="1:17" x14ac:dyDescent="0.25">
      <c r="A2141" s="112" t="s">
        <v>1996</v>
      </c>
      <c r="B2141" s="79">
        <v>8275</v>
      </c>
      <c r="C2141" s="86">
        <f t="shared" si="168"/>
        <v>26373.239436619719</v>
      </c>
      <c r="D2141" s="79">
        <v>32100</v>
      </c>
      <c r="E2141" s="79">
        <v>76</v>
      </c>
      <c r="F2141" s="79">
        <v>350</v>
      </c>
      <c r="G2141" s="79">
        <v>1072400</v>
      </c>
      <c r="H2141" s="79" t="s">
        <v>268</v>
      </c>
      <c r="I2141" s="79" t="s">
        <v>83</v>
      </c>
      <c r="J2141" s="79">
        <v>0</v>
      </c>
      <c r="K2141" s="79">
        <v>1</v>
      </c>
      <c r="L2141" s="79">
        <v>0</v>
      </c>
      <c r="M2141" s="34"/>
      <c r="N2141" s="35">
        <f t="shared" si="165"/>
        <v>87.769213860334759</v>
      </c>
      <c r="O2141" s="35">
        <f t="shared" si="166"/>
        <v>28352.305663240171</v>
      </c>
      <c r="P2141" s="35">
        <f t="shared" si="169"/>
        <v>54.611337420178401</v>
      </c>
      <c r="Q2141" s="35">
        <f t="shared" si="167"/>
        <v>24373.360490421408</v>
      </c>
    </row>
    <row r="2142" spans="1:17" x14ac:dyDescent="0.25">
      <c r="A2142" s="112" t="s">
        <v>3347</v>
      </c>
      <c r="B2142" s="79">
        <v>11848.5</v>
      </c>
      <c r="C2142" s="86">
        <f t="shared" si="168"/>
        <v>44967.12148209622</v>
      </c>
      <c r="D2142" s="79">
        <v>51500</v>
      </c>
      <c r="E2142" s="79">
        <v>5197</v>
      </c>
      <c r="F2142" s="79">
        <v>35772</v>
      </c>
      <c r="G2142" s="79">
        <v>1072700</v>
      </c>
      <c r="H2142" s="79" t="s">
        <v>82</v>
      </c>
      <c r="I2142" s="79" t="s">
        <v>83</v>
      </c>
      <c r="J2142" s="79">
        <v>0</v>
      </c>
      <c r="K2142" s="79">
        <v>1</v>
      </c>
      <c r="L2142" s="79">
        <v>0</v>
      </c>
      <c r="M2142" s="34"/>
      <c r="N2142" s="35">
        <f t="shared" si="165"/>
        <v>125.6717257310183</v>
      </c>
      <c r="O2142" s="35">
        <f t="shared" si="166"/>
        <v>32900.607087722194</v>
      </c>
      <c r="P2142" s="35">
        <f t="shared" si="169"/>
        <v>78.194855761085648</v>
      </c>
      <c r="Q2142" s="35">
        <f t="shared" si="167"/>
        <v>27203.382691330276</v>
      </c>
    </row>
    <row r="2143" spans="1:17" x14ac:dyDescent="0.25">
      <c r="A2143" s="112" t="s">
        <v>1997</v>
      </c>
      <c r="B2143" s="79">
        <v>6459.5</v>
      </c>
      <c r="C2143" s="86">
        <f t="shared" si="168"/>
        <v>32020.588235294119</v>
      </c>
      <c r="D2143" s="79">
        <v>38200</v>
      </c>
      <c r="E2143" s="79">
        <v>33</v>
      </c>
      <c r="F2143" s="79">
        <v>171</v>
      </c>
      <c r="G2143" s="79">
        <v>1076100</v>
      </c>
      <c r="H2143" s="79" t="s">
        <v>268</v>
      </c>
      <c r="I2143" s="79" t="s">
        <v>85</v>
      </c>
      <c r="J2143" s="79">
        <v>0</v>
      </c>
      <c r="K2143" s="79">
        <v>1</v>
      </c>
      <c r="L2143" s="79">
        <v>0</v>
      </c>
      <c r="M2143" s="34"/>
      <c r="N2143" s="35">
        <f t="shared" si="165"/>
        <v>68.513019568680647</v>
      </c>
      <c r="O2143" s="35">
        <f t="shared" si="166"/>
        <v>26041.562348241678</v>
      </c>
      <c r="P2143" s="35">
        <f t="shared" si="169"/>
        <v>42.629840974699988</v>
      </c>
      <c r="Q2143" s="35">
        <f t="shared" si="167"/>
        <v>22935.580916963998</v>
      </c>
    </row>
    <row r="2144" spans="1:17" x14ac:dyDescent="0.25">
      <c r="A2144" s="112" t="s">
        <v>1836</v>
      </c>
      <c r="B2144" s="79">
        <v>9833</v>
      </c>
      <c r="C2144" s="86">
        <f t="shared" si="168"/>
        <v>20767.933884297519</v>
      </c>
      <c r="D2144" s="79">
        <v>25800</v>
      </c>
      <c r="E2144" s="79">
        <v>118</v>
      </c>
      <c r="F2144" s="79">
        <v>487</v>
      </c>
      <c r="G2144" s="79">
        <v>1083600</v>
      </c>
      <c r="H2144" s="79" t="s">
        <v>82</v>
      </c>
      <c r="I2144" s="79" t="s">
        <v>89</v>
      </c>
      <c r="J2144" s="79">
        <v>0</v>
      </c>
      <c r="K2144" s="79">
        <v>1</v>
      </c>
      <c r="L2144" s="79">
        <v>0</v>
      </c>
      <c r="M2144" s="34"/>
      <c r="N2144" s="35">
        <f t="shared" si="165"/>
        <v>104.29422113458267</v>
      </c>
      <c r="O2144" s="35">
        <f t="shared" si="166"/>
        <v>30335.306536149918</v>
      </c>
      <c r="P2144" s="35">
        <f t="shared" si="169"/>
        <v>64.893447837173923</v>
      </c>
      <c r="Q2144" s="35">
        <f t="shared" si="167"/>
        <v>25607.213740460869</v>
      </c>
    </row>
    <row r="2145" spans="1:17" x14ac:dyDescent="0.25">
      <c r="A2145" s="112" t="s">
        <v>3348</v>
      </c>
      <c r="B2145" s="79">
        <v>7636</v>
      </c>
      <c r="C2145" s="86">
        <f t="shared" si="168"/>
        <v>40919.449901768174</v>
      </c>
      <c r="D2145" s="79">
        <v>49200</v>
      </c>
      <c r="E2145" s="79">
        <v>514</v>
      </c>
      <c r="F2145" s="79">
        <v>2540</v>
      </c>
      <c r="G2145" s="79">
        <v>1085100</v>
      </c>
      <c r="H2145" s="79" t="s">
        <v>82</v>
      </c>
      <c r="I2145" s="79" t="s">
        <v>89</v>
      </c>
      <c r="J2145" s="79">
        <v>0</v>
      </c>
      <c r="K2145" s="79">
        <v>1</v>
      </c>
      <c r="L2145" s="79">
        <v>0</v>
      </c>
      <c r="M2145" s="34"/>
      <c r="N2145" s="35">
        <f t="shared" si="165"/>
        <v>80.991627436557849</v>
      </c>
      <c r="O2145" s="35">
        <f t="shared" si="166"/>
        <v>27538.995292386942</v>
      </c>
      <c r="P2145" s="35">
        <f t="shared" si="169"/>
        <v>50.394220246583963</v>
      </c>
      <c r="Q2145" s="35">
        <f t="shared" si="167"/>
        <v>23867.306429590077</v>
      </c>
    </row>
    <row r="2146" spans="1:17" x14ac:dyDescent="0.25">
      <c r="A2146" s="112" t="s">
        <v>1837</v>
      </c>
      <c r="B2146" s="79">
        <v>9500</v>
      </c>
      <c r="C2146" s="86">
        <f t="shared" si="168"/>
        <v>15954.545454545454</v>
      </c>
      <c r="D2146" s="79">
        <v>23400</v>
      </c>
      <c r="E2146" s="79">
        <v>42</v>
      </c>
      <c r="F2146" s="79">
        <v>90</v>
      </c>
      <c r="G2146" s="79">
        <v>1085800</v>
      </c>
      <c r="H2146" s="79" t="s">
        <v>82</v>
      </c>
      <c r="I2146" s="79" t="s">
        <v>85</v>
      </c>
      <c r="J2146" s="79">
        <v>0</v>
      </c>
      <c r="K2146" s="79">
        <v>1</v>
      </c>
      <c r="L2146" s="79">
        <v>0</v>
      </c>
      <c r="M2146" s="34"/>
      <c r="N2146" s="35">
        <f t="shared" si="165"/>
        <v>100.76223947712148</v>
      </c>
      <c r="O2146" s="35">
        <f t="shared" si="166"/>
        <v>29911.468737254578</v>
      </c>
      <c r="P2146" s="35">
        <f t="shared" si="169"/>
        <v>62.695795225582451</v>
      </c>
      <c r="Q2146" s="35">
        <f t="shared" si="167"/>
        <v>25343.495427069895</v>
      </c>
    </row>
    <row r="2147" spans="1:17" x14ac:dyDescent="0.25">
      <c r="A2147" s="112" t="s">
        <v>1998</v>
      </c>
      <c r="B2147" s="79">
        <v>4874</v>
      </c>
      <c r="C2147" s="86">
        <f t="shared" si="168"/>
        <v>16594.482758620688</v>
      </c>
      <c r="D2147" s="79">
        <v>22700</v>
      </c>
      <c r="E2147" s="79">
        <v>39</v>
      </c>
      <c r="F2147" s="79">
        <v>106</v>
      </c>
      <c r="G2147" s="79">
        <v>1088000</v>
      </c>
      <c r="H2147" s="79" t="s">
        <v>268</v>
      </c>
      <c r="I2147" s="79" t="s">
        <v>85</v>
      </c>
      <c r="J2147" s="79">
        <v>0</v>
      </c>
      <c r="K2147" s="79">
        <v>1</v>
      </c>
      <c r="L2147" s="79">
        <v>0</v>
      </c>
      <c r="M2147" s="34"/>
      <c r="N2147" s="35">
        <f t="shared" si="165"/>
        <v>51.696332127525267</v>
      </c>
      <c r="O2147" s="35">
        <f t="shared" si="166"/>
        <v>24023.559855303032</v>
      </c>
      <c r="P2147" s="35">
        <f t="shared" si="169"/>
        <v>32.166242729419878</v>
      </c>
      <c r="Q2147" s="35">
        <f t="shared" si="167"/>
        <v>21679.949127530384</v>
      </c>
    </row>
    <row r="2148" spans="1:17" x14ac:dyDescent="0.25">
      <c r="A2148" s="112" t="s">
        <v>2214</v>
      </c>
      <c r="B2148" s="79">
        <v>8268.5</v>
      </c>
      <c r="C2148" s="86">
        <f t="shared" si="168"/>
        <v>28391.263940520446</v>
      </c>
      <c r="D2148" s="79">
        <v>34000</v>
      </c>
      <c r="E2148" s="79">
        <v>355</v>
      </c>
      <c r="F2148" s="79">
        <v>1797</v>
      </c>
      <c r="G2148" s="79">
        <v>1088100</v>
      </c>
      <c r="H2148" s="79" t="s">
        <v>1027</v>
      </c>
      <c r="I2148" s="79" t="s">
        <v>85</v>
      </c>
      <c r="J2148" s="79">
        <v>0</v>
      </c>
      <c r="K2148" s="79">
        <v>1</v>
      </c>
      <c r="L2148" s="79">
        <v>0</v>
      </c>
      <c r="M2148" s="34"/>
      <c r="N2148" s="35">
        <f t="shared" si="165"/>
        <v>87.700271275429358</v>
      </c>
      <c r="O2148" s="35">
        <f t="shared" si="166"/>
        <v>28344.032553051522</v>
      </c>
      <c r="P2148" s="35">
        <f t="shared" si="169"/>
        <v>54.568440297129321</v>
      </c>
      <c r="Q2148" s="35">
        <f t="shared" si="167"/>
        <v>24368.212835655519</v>
      </c>
    </row>
    <row r="2149" spans="1:17" x14ac:dyDescent="0.25">
      <c r="A2149" s="112" t="s">
        <v>1999</v>
      </c>
      <c r="B2149" s="79">
        <v>13805</v>
      </c>
      <c r="C2149" s="86">
        <f t="shared" si="168"/>
        <v>42846.625766871162</v>
      </c>
      <c r="D2149" s="79">
        <v>50400</v>
      </c>
      <c r="E2149" s="79">
        <v>171</v>
      </c>
      <c r="F2149" s="79">
        <v>970</v>
      </c>
      <c r="G2149" s="79">
        <v>1092300</v>
      </c>
      <c r="H2149" s="79" t="s">
        <v>268</v>
      </c>
      <c r="I2149" s="79" t="s">
        <v>83</v>
      </c>
      <c r="J2149" s="79">
        <v>0</v>
      </c>
      <c r="K2149" s="79">
        <v>1</v>
      </c>
      <c r="L2149" s="79">
        <v>0</v>
      </c>
      <c r="M2149" s="34"/>
      <c r="N2149" s="35">
        <f t="shared" si="165"/>
        <v>146.42344378754336</v>
      </c>
      <c r="O2149" s="35">
        <f t="shared" si="166"/>
        <v>35390.813254505207</v>
      </c>
      <c r="P2149" s="35">
        <f t="shared" si="169"/>
        <v>91.106889798859555</v>
      </c>
      <c r="Q2149" s="35">
        <f t="shared" si="167"/>
        <v>28752.826775863145</v>
      </c>
    </row>
    <row r="2150" spans="1:17" x14ac:dyDescent="0.25">
      <c r="A2150" s="112" t="s">
        <v>2215</v>
      </c>
      <c r="B2150" s="79">
        <v>5500</v>
      </c>
      <c r="C2150" s="86">
        <f t="shared" si="168"/>
        <v>28996.214099216711</v>
      </c>
      <c r="D2150" s="79">
        <v>33300</v>
      </c>
      <c r="E2150" s="79">
        <v>99</v>
      </c>
      <c r="F2150" s="79">
        <v>667</v>
      </c>
      <c r="G2150" s="79">
        <v>1099700</v>
      </c>
      <c r="H2150" s="79" t="s">
        <v>1027</v>
      </c>
      <c r="I2150" s="79" t="s">
        <v>83</v>
      </c>
      <c r="J2150" s="79">
        <v>0</v>
      </c>
      <c r="K2150" s="79">
        <v>1</v>
      </c>
      <c r="L2150" s="79">
        <v>0</v>
      </c>
      <c r="M2150" s="34"/>
      <c r="N2150" s="35">
        <f t="shared" si="165"/>
        <v>58.336033381491376</v>
      </c>
      <c r="O2150" s="35">
        <f t="shared" si="166"/>
        <v>24820.324005778966</v>
      </c>
      <c r="P2150" s="35">
        <f t="shared" si="169"/>
        <v>36.297565656916156</v>
      </c>
      <c r="Q2150" s="35">
        <f t="shared" si="167"/>
        <v>22175.70787882994</v>
      </c>
    </row>
    <row r="2151" spans="1:17" x14ac:dyDescent="0.25">
      <c r="A2151" s="112" t="s">
        <v>2216</v>
      </c>
      <c r="B2151" s="79">
        <v>6711</v>
      </c>
      <c r="C2151" s="86">
        <f t="shared" si="168"/>
        <v>27713.636363636364</v>
      </c>
      <c r="D2151" s="79">
        <v>33500</v>
      </c>
      <c r="E2151" s="79">
        <v>228</v>
      </c>
      <c r="F2151" s="79">
        <v>1092</v>
      </c>
      <c r="G2151" s="79">
        <v>1104600</v>
      </c>
      <c r="H2151" s="79" t="s">
        <v>1027</v>
      </c>
      <c r="I2151" s="79" t="s">
        <v>85</v>
      </c>
      <c r="J2151" s="79">
        <v>0</v>
      </c>
      <c r="K2151" s="79">
        <v>1</v>
      </c>
      <c r="L2151" s="79">
        <v>0</v>
      </c>
      <c r="M2151" s="34"/>
      <c r="N2151" s="35">
        <f t="shared" si="165"/>
        <v>71.180567276943378</v>
      </c>
      <c r="O2151" s="35">
        <f t="shared" si="166"/>
        <v>26361.668073233206</v>
      </c>
      <c r="P2151" s="35">
        <f t="shared" si="169"/>
        <v>44.289629658829881</v>
      </c>
      <c r="Q2151" s="35">
        <f t="shared" si="167"/>
        <v>23134.755559059588</v>
      </c>
    </row>
    <row r="2152" spans="1:17" x14ac:dyDescent="0.25">
      <c r="A2152" s="112" t="s">
        <v>2217</v>
      </c>
      <c r="B2152" s="79">
        <v>4604</v>
      </c>
      <c r="C2152" s="86">
        <f t="shared" si="168"/>
        <v>22351.585014409222</v>
      </c>
      <c r="D2152" s="79">
        <v>28000</v>
      </c>
      <c r="E2152" s="79">
        <v>140</v>
      </c>
      <c r="F2152" s="79">
        <v>554</v>
      </c>
      <c r="G2152" s="79">
        <v>1107400</v>
      </c>
      <c r="H2152" s="79" t="s">
        <v>1027</v>
      </c>
      <c r="I2152" s="79" t="s">
        <v>85</v>
      </c>
      <c r="J2152" s="79">
        <v>0</v>
      </c>
      <c r="K2152" s="79">
        <v>1</v>
      </c>
      <c r="L2152" s="79">
        <v>0</v>
      </c>
      <c r="M2152" s="34"/>
      <c r="N2152" s="35">
        <f t="shared" si="165"/>
        <v>48.832563216070234</v>
      </c>
      <c r="O2152" s="35">
        <f t="shared" si="166"/>
        <v>23679.907585928428</v>
      </c>
      <c r="P2152" s="35">
        <f t="shared" si="169"/>
        <v>30.384362233534908</v>
      </c>
      <c r="Q2152" s="35">
        <f t="shared" si="167"/>
        <v>21466.123468024191</v>
      </c>
    </row>
    <row r="2153" spans="1:17" x14ac:dyDescent="0.25">
      <c r="A2153" s="112" t="s">
        <v>2218</v>
      </c>
      <c r="B2153" s="79">
        <v>5089</v>
      </c>
      <c r="C2153" s="86">
        <f t="shared" si="168"/>
        <v>30381.897545709107</v>
      </c>
      <c r="D2153" s="79">
        <v>37300</v>
      </c>
      <c r="E2153" s="79">
        <v>1126</v>
      </c>
      <c r="F2153" s="79">
        <v>4945</v>
      </c>
      <c r="G2153" s="79">
        <v>1114500</v>
      </c>
      <c r="H2153" s="79" t="s">
        <v>1027</v>
      </c>
      <c r="I2153" s="79" t="s">
        <v>85</v>
      </c>
      <c r="J2153" s="79">
        <v>0</v>
      </c>
      <c r="K2153" s="79">
        <v>1</v>
      </c>
      <c r="L2153" s="79">
        <v>0</v>
      </c>
      <c r="M2153" s="34"/>
      <c r="N2153" s="35">
        <f t="shared" si="165"/>
        <v>53.97674070516539</v>
      </c>
      <c r="O2153" s="35">
        <f t="shared" si="166"/>
        <v>24297.208884619846</v>
      </c>
      <c r="P2153" s="35">
        <f t="shared" si="169"/>
        <v>33.585147568735692</v>
      </c>
      <c r="Q2153" s="35">
        <f t="shared" si="167"/>
        <v>21850.217708248281</v>
      </c>
    </row>
    <row r="2154" spans="1:17" x14ac:dyDescent="0.25">
      <c r="A2154" s="112" t="s">
        <v>2000</v>
      </c>
      <c r="B2154" s="79">
        <v>3135</v>
      </c>
      <c r="C2154" s="86">
        <f t="shared" si="168"/>
        <v>14459.841940819702</v>
      </c>
      <c r="D2154" s="79">
        <v>22100</v>
      </c>
      <c r="E2154" s="79">
        <v>1881</v>
      </c>
      <c r="F2154" s="79">
        <v>3560</v>
      </c>
      <c r="G2154" s="79">
        <v>1171900</v>
      </c>
      <c r="H2154" s="79" t="s">
        <v>268</v>
      </c>
      <c r="I2154" s="79" t="s">
        <v>83</v>
      </c>
      <c r="J2154" s="79">
        <v>0</v>
      </c>
      <c r="K2154" s="79">
        <v>1</v>
      </c>
      <c r="L2154" s="79">
        <v>0</v>
      </c>
      <c r="M2154" s="34"/>
      <c r="N2154" s="35">
        <f t="shared" si="165"/>
        <v>33.251539027450086</v>
      </c>
      <c r="O2154" s="35">
        <f t="shared" si="166"/>
        <v>21810.18468329401</v>
      </c>
      <c r="P2154" s="35">
        <f t="shared" si="169"/>
        <v>20.68961242444221</v>
      </c>
      <c r="Q2154" s="35">
        <f t="shared" si="167"/>
        <v>20302.753490933064</v>
      </c>
    </row>
    <row r="2155" spans="1:17" x14ac:dyDescent="0.25">
      <c r="A2155" s="112" t="s">
        <v>1838</v>
      </c>
      <c r="B2155" s="79">
        <v>6128</v>
      </c>
      <c r="C2155" s="86">
        <f t="shared" si="168"/>
        <v>29332.323232323233</v>
      </c>
      <c r="D2155" s="79">
        <v>40900</v>
      </c>
      <c r="E2155" s="79">
        <v>84</v>
      </c>
      <c r="F2155" s="79">
        <v>213</v>
      </c>
      <c r="G2155" s="79">
        <v>1183000</v>
      </c>
      <c r="H2155" s="79" t="s">
        <v>82</v>
      </c>
      <c r="I2155" s="79" t="s">
        <v>89</v>
      </c>
      <c r="J2155" s="79">
        <v>0</v>
      </c>
      <c r="K2155" s="79">
        <v>1</v>
      </c>
      <c r="L2155" s="79">
        <v>0</v>
      </c>
      <c r="M2155" s="34"/>
      <c r="N2155" s="35">
        <f t="shared" si="165"/>
        <v>64.996947738505298</v>
      </c>
      <c r="O2155" s="35">
        <f t="shared" si="166"/>
        <v>25619.633728620636</v>
      </c>
      <c r="P2155" s="35">
        <f t="shared" si="169"/>
        <v>40.442087699196769</v>
      </c>
      <c r="Q2155" s="35">
        <f t="shared" si="167"/>
        <v>22673.050523903614</v>
      </c>
    </row>
    <row r="2156" spans="1:17" x14ac:dyDescent="0.25">
      <c r="A2156" s="112" t="s">
        <v>2219</v>
      </c>
      <c r="B2156" s="79">
        <v>3750</v>
      </c>
      <c r="C2156" s="86">
        <f t="shared" si="168"/>
        <v>32173.034098816981</v>
      </c>
      <c r="D2156" s="79">
        <v>38900</v>
      </c>
      <c r="E2156" s="79">
        <v>994</v>
      </c>
      <c r="F2156" s="79">
        <v>4754</v>
      </c>
      <c r="G2156" s="79">
        <v>1201500</v>
      </c>
      <c r="H2156" s="79" t="s">
        <v>1027</v>
      </c>
      <c r="I2156" s="79" t="s">
        <v>85</v>
      </c>
      <c r="J2156" s="79">
        <v>0</v>
      </c>
      <c r="K2156" s="79">
        <v>1</v>
      </c>
      <c r="L2156" s="79">
        <v>0</v>
      </c>
      <c r="M2156" s="34"/>
      <c r="N2156" s="35">
        <f t="shared" si="165"/>
        <v>39.774568214653215</v>
      </c>
      <c r="O2156" s="35">
        <f t="shared" si="166"/>
        <v>22592.948185758385</v>
      </c>
      <c r="P2156" s="35">
        <f t="shared" si="169"/>
        <v>24.748340220624652</v>
      </c>
      <c r="Q2156" s="35">
        <f t="shared" si="167"/>
        <v>20789.800826474959</v>
      </c>
    </row>
    <row r="2157" spans="1:17" x14ac:dyDescent="0.25">
      <c r="A2157" s="112" t="s">
        <v>1839</v>
      </c>
      <c r="B2157" s="79">
        <v>2300</v>
      </c>
      <c r="C2157" s="86">
        <f t="shared" si="168"/>
        <v>15725.806451612903</v>
      </c>
      <c r="D2157" s="79">
        <v>19500</v>
      </c>
      <c r="E2157" s="79">
        <v>30</v>
      </c>
      <c r="F2157" s="79">
        <v>125</v>
      </c>
      <c r="G2157" s="79">
        <v>1202000</v>
      </c>
      <c r="H2157" s="79" t="s">
        <v>82</v>
      </c>
      <c r="I2157" s="79" t="s">
        <v>89</v>
      </c>
      <c r="J2157" s="79">
        <v>0</v>
      </c>
      <c r="K2157" s="79">
        <v>1</v>
      </c>
      <c r="L2157" s="79">
        <v>0</v>
      </c>
      <c r="M2157" s="34"/>
      <c r="N2157" s="35">
        <f t="shared" si="165"/>
        <v>24.395068504987304</v>
      </c>
      <c r="O2157" s="35">
        <f t="shared" si="166"/>
        <v>20747.408220598478</v>
      </c>
      <c r="P2157" s="35">
        <f t="shared" si="169"/>
        <v>15.178982001983121</v>
      </c>
      <c r="Q2157" s="35">
        <f t="shared" si="167"/>
        <v>19641.477840237974</v>
      </c>
    </row>
    <row r="2158" spans="1:17" x14ac:dyDescent="0.25">
      <c r="A2158" s="112" t="s">
        <v>1840</v>
      </c>
      <c r="B2158" s="79">
        <v>9500</v>
      </c>
      <c r="C2158" s="86">
        <f t="shared" si="168"/>
        <v>34060</v>
      </c>
      <c r="D2158" s="79">
        <v>39300</v>
      </c>
      <c r="E2158" s="79">
        <v>78</v>
      </c>
      <c r="F2158" s="79">
        <v>507</v>
      </c>
      <c r="G2158" s="79">
        <v>1206400</v>
      </c>
      <c r="H2158" s="79" t="s">
        <v>82</v>
      </c>
      <c r="I2158" s="79" t="s">
        <v>83</v>
      </c>
      <c r="J2158" s="79">
        <v>0</v>
      </c>
      <c r="K2158" s="79">
        <v>1</v>
      </c>
      <c r="L2158" s="79">
        <v>0</v>
      </c>
      <c r="M2158" s="34"/>
      <c r="N2158" s="35">
        <f t="shared" si="165"/>
        <v>100.76223947712148</v>
      </c>
      <c r="O2158" s="35">
        <f t="shared" si="166"/>
        <v>29911.468737254578</v>
      </c>
      <c r="P2158" s="35">
        <f t="shared" si="169"/>
        <v>62.695795225582451</v>
      </c>
      <c r="Q2158" s="35">
        <f t="shared" si="167"/>
        <v>25343.495427069895</v>
      </c>
    </row>
    <row r="2159" spans="1:17" x14ac:dyDescent="0.25">
      <c r="A2159" s="112" t="s">
        <v>2220</v>
      </c>
      <c r="B2159" s="79">
        <v>8773</v>
      </c>
      <c r="C2159" s="86">
        <f t="shared" si="168"/>
        <v>22457.042253521126</v>
      </c>
      <c r="D2159" s="79">
        <v>28600</v>
      </c>
      <c r="E2159" s="79">
        <v>244</v>
      </c>
      <c r="F2159" s="79">
        <v>892</v>
      </c>
      <c r="G2159" s="79">
        <v>1210500</v>
      </c>
      <c r="H2159" s="79" t="s">
        <v>1027</v>
      </c>
      <c r="I2159" s="79" t="s">
        <v>85</v>
      </c>
      <c r="J2159" s="79">
        <v>0</v>
      </c>
      <c r="K2159" s="79">
        <v>1</v>
      </c>
      <c r="L2159" s="79">
        <v>0</v>
      </c>
      <c r="M2159" s="34"/>
      <c r="N2159" s="35">
        <f t="shared" si="165"/>
        <v>93.051276519240702</v>
      </c>
      <c r="O2159" s="35">
        <f t="shared" si="166"/>
        <v>28986.153182308884</v>
      </c>
      <c r="P2159" s="35">
        <f t="shared" si="169"/>
        <v>57.89791700147736</v>
      </c>
      <c r="Q2159" s="35">
        <f t="shared" si="167"/>
        <v>24767.750040177285</v>
      </c>
    </row>
    <row r="2160" spans="1:17" x14ac:dyDescent="0.25">
      <c r="A2160" s="112" t="s">
        <v>2221</v>
      </c>
      <c r="B2160" s="79">
        <v>6750</v>
      </c>
      <c r="C2160" s="86">
        <f t="shared" si="168"/>
        <v>20994.560290117861</v>
      </c>
      <c r="D2160" s="79">
        <v>27900</v>
      </c>
      <c r="E2160" s="79">
        <v>273</v>
      </c>
      <c r="F2160" s="79">
        <v>830</v>
      </c>
      <c r="G2160" s="79">
        <v>1226100</v>
      </c>
      <c r="H2160" s="79" t="s">
        <v>1027</v>
      </c>
      <c r="I2160" s="79" t="s">
        <v>85</v>
      </c>
      <c r="J2160" s="79">
        <v>0</v>
      </c>
      <c r="K2160" s="79">
        <v>1</v>
      </c>
      <c r="L2160" s="79">
        <v>0</v>
      </c>
      <c r="M2160" s="34"/>
      <c r="N2160" s="35">
        <f t="shared" si="165"/>
        <v>71.594222786375781</v>
      </c>
      <c r="O2160" s="35">
        <f t="shared" si="166"/>
        <v>26411.306734365095</v>
      </c>
      <c r="P2160" s="35">
        <f t="shared" si="169"/>
        <v>44.547012397124377</v>
      </c>
      <c r="Q2160" s="35">
        <f t="shared" si="167"/>
        <v>23165.641487654924</v>
      </c>
    </row>
    <row r="2161" spans="1:17" x14ac:dyDescent="0.25">
      <c r="A2161" s="112" t="s">
        <v>2222</v>
      </c>
      <c r="B2161" s="79">
        <v>4750</v>
      </c>
      <c r="C2161" s="86">
        <f t="shared" si="168"/>
        <v>25164.102564102563</v>
      </c>
      <c r="D2161" s="79">
        <v>32200</v>
      </c>
      <c r="E2161" s="79">
        <v>392</v>
      </c>
      <c r="F2161" s="79">
        <v>1402</v>
      </c>
      <c r="G2161" s="79">
        <v>1255000</v>
      </c>
      <c r="H2161" s="79" t="s">
        <v>1027</v>
      </c>
      <c r="I2161" s="79" t="s">
        <v>85</v>
      </c>
      <c r="J2161" s="79">
        <v>0</v>
      </c>
      <c r="K2161" s="79">
        <v>1</v>
      </c>
      <c r="L2161" s="79">
        <v>0</v>
      </c>
      <c r="M2161" s="34"/>
      <c r="N2161" s="35">
        <f t="shared" si="165"/>
        <v>50.381119738560741</v>
      </c>
      <c r="O2161" s="35">
        <f t="shared" si="166"/>
        <v>23865.734368627287</v>
      </c>
      <c r="P2161" s="35">
        <f t="shared" si="169"/>
        <v>31.347897612791225</v>
      </c>
      <c r="Q2161" s="35">
        <f t="shared" si="167"/>
        <v>21581.747713534947</v>
      </c>
    </row>
    <row r="2162" spans="1:17" x14ac:dyDescent="0.25">
      <c r="A2162" s="112" t="s">
        <v>1841</v>
      </c>
      <c r="B2162" s="79">
        <v>15000</v>
      </c>
      <c r="C2162" s="86">
        <f t="shared" si="168"/>
        <v>32298.287671232876</v>
      </c>
      <c r="D2162" s="79">
        <v>37800</v>
      </c>
      <c r="E2162" s="79">
        <v>85</v>
      </c>
      <c r="F2162" s="79">
        <v>499</v>
      </c>
      <c r="G2162" s="79">
        <v>1256100</v>
      </c>
      <c r="H2162" s="79" t="s">
        <v>82</v>
      </c>
      <c r="I2162" s="79" t="s">
        <v>83</v>
      </c>
      <c r="J2162" s="79">
        <v>0</v>
      </c>
      <c r="K2162" s="79">
        <v>1</v>
      </c>
      <c r="L2162" s="79">
        <v>0</v>
      </c>
      <c r="M2162" s="34"/>
      <c r="N2162" s="35">
        <f t="shared" si="165"/>
        <v>159.09827285861286</v>
      </c>
      <c r="O2162" s="35">
        <f t="shared" si="166"/>
        <v>36911.79274303354</v>
      </c>
      <c r="P2162" s="35">
        <f t="shared" si="169"/>
        <v>98.993360882498607</v>
      </c>
      <c r="Q2162" s="35">
        <f t="shared" si="167"/>
        <v>29699.203305899831</v>
      </c>
    </row>
    <row r="2163" spans="1:17" x14ac:dyDescent="0.25">
      <c r="A2163" s="112" t="s">
        <v>2223</v>
      </c>
      <c r="B2163" s="79">
        <v>3000</v>
      </c>
      <c r="C2163" s="86">
        <f t="shared" si="168"/>
        <v>25180.701754385966</v>
      </c>
      <c r="D2163" s="79">
        <v>31000</v>
      </c>
      <c r="E2163" s="79">
        <v>535</v>
      </c>
      <c r="F2163" s="79">
        <v>2315</v>
      </c>
      <c r="G2163" s="79">
        <v>1258600</v>
      </c>
      <c r="H2163" s="79" t="s">
        <v>1027</v>
      </c>
      <c r="I2163" s="79" t="s">
        <v>85</v>
      </c>
      <c r="J2163" s="79">
        <v>0</v>
      </c>
      <c r="K2163" s="79">
        <v>1</v>
      </c>
      <c r="L2163" s="79">
        <v>0</v>
      </c>
      <c r="M2163" s="34"/>
      <c r="N2163" s="35">
        <f t="shared" si="165"/>
        <v>31.81965457172257</v>
      </c>
      <c r="O2163" s="35">
        <f t="shared" si="166"/>
        <v>21638.35854860671</v>
      </c>
      <c r="P2163" s="35">
        <f t="shared" si="169"/>
        <v>19.798672176499725</v>
      </c>
      <c r="Q2163" s="35">
        <f t="shared" si="167"/>
        <v>20195.840661179966</v>
      </c>
    </row>
    <row r="2164" spans="1:17" x14ac:dyDescent="0.25">
      <c r="A2164" s="112" t="s">
        <v>2224</v>
      </c>
      <c r="B2164" s="79">
        <v>7488</v>
      </c>
      <c r="C2164" s="86">
        <f t="shared" si="168"/>
        <v>25461.068702290075</v>
      </c>
      <c r="D2164" s="79">
        <v>30600</v>
      </c>
      <c r="E2164" s="79">
        <v>154</v>
      </c>
      <c r="F2164" s="79">
        <v>763</v>
      </c>
      <c r="G2164" s="79">
        <v>1275000</v>
      </c>
      <c r="H2164" s="79" t="s">
        <v>1027</v>
      </c>
      <c r="I2164" s="79" t="s">
        <v>85</v>
      </c>
      <c r="J2164" s="79">
        <v>0</v>
      </c>
      <c r="K2164" s="79">
        <v>1</v>
      </c>
      <c r="L2164" s="79">
        <v>0</v>
      </c>
      <c r="M2164" s="34"/>
      <c r="N2164" s="35">
        <f t="shared" si="165"/>
        <v>79.421857811019535</v>
      </c>
      <c r="O2164" s="35">
        <f t="shared" si="166"/>
        <v>27350.622937322343</v>
      </c>
      <c r="P2164" s="35">
        <f t="shared" si="169"/>
        <v>49.417485752543307</v>
      </c>
      <c r="Q2164" s="35">
        <f t="shared" si="167"/>
        <v>23750.098290305195</v>
      </c>
    </row>
    <row r="2165" spans="1:17" x14ac:dyDescent="0.25">
      <c r="A2165" s="112" t="s">
        <v>2225</v>
      </c>
      <c r="B2165" s="79">
        <v>3500</v>
      </c>
      <c r="C2165" s="86">
        <f t="shared" si="168"/>
        <v>21122.719734660033</v>
      </c>
      <c r="D2165" s="79">
        <v>27100</v>
      </c>
      <c r="E2165" s="79">
        <v>266</v>
      </c>
      <c r="F2165" s="79">
        <v>940</v>
      </c>
      <c r="G2165" s="79">
        <v>1286000</v>
      </c>
      <c r="H2165" s="79" t="s">
        <v>1027</v>
      </c>
      <c r="I2165" s="79" t="s">
        <v>85</v>
      </c>
      <c r="J2165" s="79">
        <v>0</v>
      </c>
      <c r="K2165" s="79">
        <v>1</v>
      </c>
      <c r="L2165" s="79">
        <v>0</v>
      </c>
      <c r="M2165" s="34"/>
      <c r="N2165" s="35">
        <f t="shared" si="165"/>
        <v>37.122930333676329</v>
      </c>
      <c r="O2165" s="35">
        <f t="shared" si="166"/>
        <v>22274.751640041159</v>
      </c>
      <c r="P2165" s="35">
        <f t="shared" si="169"/>
        <v>23.098450872583008</v>
      </c>
      <c r="Q2165" s="35">
        <f t="shared" si="167"/>
        <v>20591.81410470996</v>
      </c>
    </row>
    <row r="2166" spans="1:17" x14ac:dyDescent="0.25">
      <c r="A2166" s="112" t="s">
        <v>3349</v>
      </c>
      <c r="B2166" s="79">
        <v>9500</v>
      </c>
      <c r="C2166" s="86">
        <f t="shared" si="168"/>
        <v>17101.858736059479</v>
      </c>
      <c r="D2166" s="79">
        <v>21200</v>
      </c>
      <c r="E2166" s="79">
        <v>52</v>
      </c>
      <c r="F2166" s="79">
        <v>217</v>
      </c>
      <c r="G2166" s="79">
        <v>1291400</v>
      </c>
      <c r="H2166" s="79" t="s">
        <v>82</v>
      </c>
      <c r="I2166" s="79" t="s">
        <v>85</v>
      </c>
      <c r="J2166" s="79">
        <v>0</v>
      </c>
      <c r="K2166" s="79">
        <v>1</v>
      </c>
      <c r="L2166" s="79">
        <v>0</v>
      </c>
      <c r="M2166" s="34"/>
      <c r="N2166" s="35">
        <f t="shared" si="165"/>
        <v>100.76223947712148</v>
      </c>
      <c r="O2166" s="35">
        <f t="shared" si="166"/>
        <v>29911.468737254578</v>
      </c>
      <c r="P2166" s="35">
        <f t="shared" si="169"/>
        <v>62.695795225582451</v>
      </c>
      <c r="Q2166" s="35">
        <f t="shared" si="167"/>
        <v>25343.495427069895</v>
      </c>
    </row>
    <row r="2167" spans="1:17" x14ac:dyDescent="0.25">
      <c r="A2167" s="112" t="s">
        <v>2001</v>
      </c>
      <c r="B2167" s="79">
        <v>11450.5</v>
      </c>
      <c r="C2167" s="86">
        <f t="shared" si="168"/>
        <v>28691.780821917808</v>
      </c>
      <c r="D2167" s="79">
        <v>35500</v>
      </c>
      <c r="E2167" s="79">
        <v>42</v>
      </c>
      <c r="F2167" s="79">
        <v>177</v>
      </c>
      <c r="G2167" s="79">
        <v>1300700</v>
      </c>
      <c r="H2167" s="79" t="s">
        <v>268</v>
      </c>
      <c r="I2167" s="79" t="s">
        <v>83</v>
      </c>
      <c r="J2167" s="79">
        <v>0</v>
      </c>
      <c r="K2167" s="79">
        <v>1</v>
      </c>
      <c r="L2167" s="79">
        <v>0</v>
      </c>
      <c r="M2167" s="34"/>
      <c r="N2167" s="35">
        <f t="shared" si="165"/>
        <v>121.45031822450309</v>
      </c>
      <c r="O2167" s="35">
        <f t="shared" si="166"/>
        <v>32394.038186940372</v>
      </c>
      <c r="P2167" s="35">
        <f t="shared" si="169"/>
        <v>75.568231919003367</v>
      </c>
      <c r="Q2167" s="35">
        <f t="shared" si="167"/>
        <v>26888.187830280403</v>
      </c>
    </row>
    <row r="2168" spans="1:17" x14ac:dyDescent="0.25">
      <c r="A2168" s="112" t="s">
        <v>1842</v>
      </c>
      <c r="B2168" s="79">
        <v>8350</v>
      </c>
      <c r="C2168" s="86">
        <f t="shared" si="168"/>
        <v>12764.705882352941</v>
      </c>
      <c r="D2168" s="79">
        <v>19600</v>
      </c>
      <c r="E2168" s="79">
        <v>83</v>
      </c>
      <c r="F2168" s="79">
        <v>155</v>
      </c>
      <c r="G2168" s="79">
        <v>1301000</v>
      </c>
      <c r="H2168" s="79" t="s">
        <v>82</v>
      </c>
      <c r="I2168" s="79" t="s">
        <v>89</v>
      </c>
      <c r="J2168" s="79">
        <v>0</v>
      </c>
      <c r="K2168" s="79">
        <v>1</v>
      </c>
      <c r="L2168" s="79">
        <v>0</v>
      </c>
      <c r="M2168" s="34"/>
      <c r="N2168" s="35">
        <f t="shared" si="165"/>
        <v>88.564705224627829</v>
      </c>
      <c r="O2168" s="35">
        <f t="shared" si="166"/>
        <v>28447.764626955341</v>
      </c>
      <c r="P2168" s="35">
        <f t="shared" si="169"/>
        <v>55.106304224590893</v>
      </c>
      <c r="Q2168" s="35">
        <f t="shared" si="167"/>
        <v>24432.756506950907</v>
      </c>
    </row>
    <row r="2169" spans="1:17" x14ac:dyDescent="0.25">
      <c r="A2169" s="112" t="s">
        <v>1843</v>
      </c>
      <c r="B2169" s="79">
        <v>7738</v>
      </c>
      <c r="C2169" s="86">
        <f t="shared" si="168"/>
        <v>17829.016786570744</v>
      </c>
      <c r="D2169" s="79">
        <v>24700</v>
      </c>
      <c r="E2169" s="79">
        <v>116</v>
      </c>
      <c r="F2169" s="79">
        <v>301</v>
      </c>
      <c r="G2169" s="79">
        <v>1301600</v>
      </c>
      <c r="H2169" s="79" t="s">
        <v>82</v>
      </c>
      <c r="I2169" s="79" t="s">
        <v>89</v>
      </c>
      <c r="J2169" s="79">
        <v>0</v>
      </c>
      <c r="K2169" s="79">
        <v>1</v>
      </c>
      <c r="L2169" s="79">
        <v>0</v>
      </c>
      <c r="M2169" s="34"/>
      <c r="N2169" s="35">
        <f t="shared" si="165"/>
        <v>82.073495691996413</v>
      </c>
      <c r="O2169" s="35">
        <f t="shared" si="166"/>
        <v>27668.81948303957</v>
      </c>
      <c r="P2169" s="35">
        <f t="shared" si="169"/>
        <v>51.067375100584954</v>
      </c>
      <c r="Q2169" s="35">
        <f t="shared" si="167"/>
        <v>23948.085012070194</v>
      </c>
    </row>
    <row r="2170" spans="1:17" x14ac:dyDescent="0.25">
      <c r="A2170" s="112" t="s">
        <v>1844</v>
      </c>
      <c r="B2170" s="79">
        <v>9833</v>
      </c>
      <c r="C2170" s="86">
        <f t="shared" si="168"/>
        <v>20022.988505747126</v>
      </c>
      <c r="D2170" s="79">
        <v>26800</v>
      </c>
      <c r="E2170" s="79">
        <v>44</v>
      </c>
      <c r="F2170" s="79">
        <v>130</v>
      </c>
      <c r="G2170" s="79">
        <v>1308800</v>
      </c>
      <c r="H2170" s="79" t="s">
        <v>82</v>
      </c>
      <c r="I2170" s="79" t="s">
        <v>89</v>
      </c>
      <c r="J2170" s="79">
        <v>0</v>
      </c>
      <c r="K2170" s="79">
        <v>1</v>
      </c>
      <c r="L2170" s="79">
        <v>0</v>
      </c>
      <c r="M2170" s="34"/>
      <c r="N2170" s="35">
        <f t="shared" si="165"/>
        <v>104.29422113458267</v>
      </c>
      <c r="O2170" s="35">
        <f t="shared" si="166"/>
        <v>30335.306536149918</v>
      </c>
      <c r="P2170" s="35">
        <f t="shared" si="169"/>
        <v>64.893447837173923</v>
      </c>
      <c r="Q2170" s="35">
        <f t="shared" si="167"/>
        <v>25607.213740460869</v>
      </c>
    </row>
    <row r="2171" spans="1:17" x14ac:dyDescent="0.25">
      <c r="A2171" s="112" t="s">
        <v>1845</v>
      </c>
      <c r="B2171" s="79">
        <v>16001</v>
      </c>
      <c r="C2171" s="86">
        <f t="shared" si="168"/>
        <v>36748.305084745763</v>
      </c>
      <c r="D2171" s="79">
        <v>42100</v>
      </c>
      <c r="E2171" s="79">
        <v>30</v>
      </c>
      <c r="F2171" s="79">
        <v>206</v>
      </c>
      <c r="G2171" s="79">
        <v>2050300</v>
      </c>
      <c r="H2171" s="79" t="s">
        <v>82</v>
      </c>
      <c r="I2171" s="79" t="s">
        <v>83</v>
      </c>
      <c r="J2171" s="79">
        <v>0</v>
      </c>
      <c r="K2171" s="79">
        <v>1</v>
      </c>
      <c r="L2171" s="79">
        <v>0</v>
      </c>
      <c r="M2171" s="34"/>
      <c r="N2171" s="35">
        <f t="shared" si="165"/>
        <v>169.71543093404429</v>
      </c>
      <c r="O2171" s="35">
        <f t="shared" si="166"/>
        <v>38185.851712085314</v>
      </c>
      <c r="P2171" s="35">
        <f t="shared" si="169"/>
        <v>105.59951783205734</v>
      </c>
      <c r="Q2171" s="35">
        <f t="shared" si="167"/>
        <v>30491.94213984688</v>
      </c>
    </row>
    <row r="2172" spans="1:17" x14ac:dyDescent="0.25">
      <c r="A2172" s="112" t="s">
        <v>2226</v>
      </c>
      <c r="B2172" s="79">
        <v>5500</v>
      </c>
      <c r="C2172" s="86">
        <f t="shared" si="168"/>
        <v>24711.266201395814</v>
      </c>
      <c r="D2172" s="79">
        <v>30300</v>
      </c>
      <c r="E2172" s="79">
        <v>185</v>
      </c>
      <c r="F2172" s="79">
        <v>818</v>
      </c>
      <c r="G2172" s="79">
        <v>2052200</v>
      </c>
      <c r="H2172" s="79" t="s">
        <v>1027</v>
      </c>
      <c r="I2172" s="79" t="s">
        <v>85</v>
      </c>
      <c r="J2172" s="79">
        <v>0</v>
      </c>
      <c r="K2172" s="79">
        <v>1</v>
      </c>
      <c r="L2172" s="79">
        <v>0</v>
      </c>
      <c r="M2172" s="34"/>
      <c r="N2172" s="35">
        <f t="shared" si="165"/>
        <v>58.336033381491376</v>
      </c>
      <c r="O2172" s="35">
        <f t="shared" si="166"/>
        <v>24820.324005778966</v>
      </c>
      <c r="P2172" s="35">
        <f t="shared" si="169"/>
        <v>36.297565656916156</v>
      </c>
      <c r="Q2172" s="35">
        <f t="shared" si="167"/>
        <v>22175.70787882994</v>
      </c>
    </row>
    <row r="2173" spans="1:17" x14ac:dyDescent="0.25">
      <c r="A2173" s="112" t="s">
        <v>2002</v>
      </c>
      <c r="B2173" s="79">
        <v>6429</v>
      </c>
      <c r="C2173" s="86">
        <f t="shared" si="168"/>
        <v>33235.790046233342</v>
      </c>
      <c r="D2173" s="79">
        <v>40200</v>
      </c>
      <c r="E2173" s="79">
        <v>637</v>
      </c>
      <c r="F2173" s="79">
        <v>3040</v>
      </c>
      <c r="G2173" s="79">
        <v>2053000</v>
      </c>
      <c r="H2173" s="79" t="s">
        <v>268</v>
      </c>
      <c r="I2173" s="79" t="s">
        <v>83</v>
      </c>
      <c r="J2173" s="79">
        <v>0</v>
      </c>
      <c r="K2173" s="79">
        <v>1</v>
      </c>
      <c r="L2173" s="79">
        <v>0</v>
      </c>
      <c r="M2173" s="34"/>
      <c r="N2173" s="35">
        <f t="shared" si="165"/>
        <v>68.189519747201473</v>
      </c>
      <c r="O2173" s="35">
        <f t="shared" si="166"/>
        <v>26002.742369664178</v>
      </c>
      <c r="P2173" s="35">
        <f t="shared" si="169"/>
        <v>42.428554474238908</v>
      </c>
      <c r="Q2173" s="35">
        <f t="shared" si="167"/>
        <v>22911.426536908668</v>
      </c>
    </row>
    <row r="2174" spans="1:17" x14ac:dyDescent="0.25">
      <c r="A2174" s="112" t="s">
        <v>1846</v>
      </c>
      <c r="B2174" s="79">
        <v>12574</v>
      </c>
      <c r="C2174" s="86">
        <f t="shared" si="168"/>
        <v>29901.134215500944</v>
      </c>
      <c r="D2174" s="79">
        <v>36700</v>
      </c>
      <c r="E2174" s="79">
        <v>98</v>
      </c>
      <c r="F2174" s="79">
        <v>431</v>
      </c>
      <c r="G2174" s="79">
        <v>2053700</v>
      </c>
      <c r="H2174" s="79" t="s">
        <v>82</v>
      </c>
      <c r="I2174" s="79" t="s">
        <v>85</v>
      </c>
      <c r="J2174" s="79">
        <v>0</v>
      </c>
      <c r="K2174" s="79">
        <v>1</v>
      </c>
      <c r="L2174" s="79">
        <v>0</v>
      </c>
      <c r="M2174" s="34"/>
      <c r="N2174" s="35">
        <f t="shared" si="165"/>
        <v>133.3667788616132</v>
      </c>
      <c r="O2174" s="35">
        <f t="shared" si="166"/>
        <v>33824.013463393581</v>
      </c>
      <c r="P2174" s="35">
        <f t="shared" si="169"/>
        <v>82.9828346491025</v>
      </c>
      <c r="Q2174" s="35">
        <f t="shared" si="167"/>
        <v>27777.940157892299</v>
      </c>
    </row>
    <row r="2175" spans="1:17" x14ac:dyDescent="0.25">
      <c r="A2175" s="112" t="s">
        <v>3350</v>
      </c>
      <c r="B2175" s="79">
        <v>4500</v>
      </c>
      <c r="C2175" s="86">
        <f t="shared" si="168"/>
        <v>25991.773778920309</v>
      </c>
      <c r="D2175" s="79">
        <v>31400</v>
      </c>
      <c r="E2175" s="79">
        <v>67</v>
      </c>
      <c r="F2175" s="79">
        <v>322</v>
      </c>
      <c r="G2175" s="79">
        <v>2055000</v>
      </c>
      <c r="H2175" s="79" t="s">
        <v>1027</v>
      </c>
      <c r="I2175" s="79" t="s">
        <v>85</v>
      </c>
      <c r="J2175" s="79">
        <v>0</v>
      </c>
      <c r="K2175" s="79">
        <v>1</v>
      </c>
      <c r="L2175" s="79">
        <v>0</v>
      </c>
      <c r="M2175" s="34"/>
      <c r="N2175" s="35">
        <f t="shared" si="165"/>
        <v>47.729481857583856</v>
      </c>
      <c r="O2175" s="35">
        <f t="shared" si="166"/>
        <v>23547.537822910061</v>
      </c>
      <c r="P2175" s="35">
        <f t="shared" si="169"/>
        <v>29.698008264749586</v>
      </c>
      <c r="Q2175" s="35">
        <f t="shared" si="167"/>
        <v>21383.760991769952</v>
      </c>
    </row>
    <row r="2176" spans="1:17" x14ac:dyDescent="0.25">
      <c r="A2176" s="112" t="s">
        <v>1847</v>
      </c>
      <c r="B2176" s="79">
        <v>20000</v>
      </c>
      <c r="C2176" s="86">
        <f t="shared" si="168"/>
        <v>31111.254019292606</v>
      </c>
      <c r="D2176" s="79">
        <v>39600</v>
      </c>
      <c r="E2176" s="79">
        <v>200</v>
      </c>
      <c r="F2176" s="79">
        <v>733</v>
      </c>
      <c r="G2176" s="79">
        <v>2055200</v>
      </c>
      <c r="H2176" s="79" t="s">
        <v>82</v>
      </c>
      <c r="I2176" s="79" t="s">
        <v>83</v>
      </c>
      <c r="J2176" s="79">
        <v>0</v>
      </c>
      <c r="K2176" s="79">
        <v>1</v>
      </c>
      <c r="L2176" s="79">
        <v>0</v>
      </c>
      <c r="M2176" s="34"/>
      <c r="N2176" s="35">
        <f t="shared" si="165"/>
        <v>212.13103047815048</v>
      </c>
      <c r="O2176" s="35">
        <f t="shared" si="166"/>
        <v>43275.723657378054</v>
      </c>
      <c r="P2176" s="35">
        <f t="shared" si="169"/>
        <v>131.99114784333148</v>
      </c>
      <c r="Q2176" s="35">
        <f t="shared" si="167"/>
        <v>33658.937741199778</v>
      </c>
    </row>
    <row r="2177" spans="1:17" x14ac:dyDescent="0.25">
      <c r="A2177" s="112" t="s">
        <v>1848</v>
      </c>
      <c r="B2177" s="79">
        <v>14826</v>
      </c>
      <c r="C2177" s="86">
        <f t="shared" si="168"/>
        <v>35654.166666666664</v>
      </c>
      <c r="D2177" s="79">
        <v>43000</v>
      </c>
      <c r="E2177" s="79">
        <v>82</v>
      </c>
      <c r="F2177" s="79">
        <v>398</v>
      </c>
      <c r="G2177" s="79">
        <v>2060300</v>
      </c>
      <c r="H2177" s="79" t="s">
        <v>82</v>
      </c>
      <c r="I2177" s="79" t="s">
        <v>85</v>
      </c>
      <c r="J2177" s="79">
        <v>0</v>
      </c>
      <c r="K2177" s="79">
        <v>1</v>
      </c>
      <c r="L2177" s="79">
        <v>0</v>
      </c>
      <c r="M2177" s="34"/>
      <c r="N2177" s="35">
        <f t="shared" si="165"/>
        <v>157.25273289345296</v>
      </c>
      <c r="O2177" s="35">
        <f t="shared" si="166"/>
        <v>36690.327947214355</v>
      </c>
      <c r="P2177" s="35">
        <f t="shared" si="169"/>
        <v>97.84503789626163</v>
      </c>
      <c r="Q2177" s="35">
        <f t="shared" si="167"/>
        <v>29561.404547551396</v>
      </c>
    </row>
    <row r="2178" spans="1:17" x14ac:dyDescent="0.25">
      <c r="A2178" s="112" t="s">
        <v>1849</v>
      </c>
      <c r="B2178" s="79">
        <v>6806</v>
      </c>
      <c r="C2178" s="86">
        <f t="shared" si="168"/>
        <v>18600</v>
      </c>
      <c r="D2178" s="79">
        <v>24800</v>
      </c>
      <c r="E2178" s="79">
        <v>31</v>
      </c>
      <c r="F2178" s="79">
        <v>93</v>
      </c>
      <c r="G2178" s="79">
        <v>2061800</v>
      </c>
      <c r="H2178" s="79" t="s">
        <v>82</v>
      </c>
      <c r="I2178" s="79" t="s">
        <v>89</v>
      </c>
      <c r="J2178" s="79">
        <v>0</v>
      </c>
      <c r="K2178" s="79">
        <v>1</v>
      </c>
      <c r="L2178" s="79">
        <v>0</v>
      </c>
      <c r="M2178" s="34"/>
      <c r="N2178" s="35">
        <f t="shared" si="165"/>
        <v>72.188189671714596</v>
      </c>
      <c r="O2178" s="35">
        <f t="shared" si="166"/>
        <v>26482.58276060575</v>
      </c>
      <c r="P2178" s="35">
        <f t="shared" si="169"/>
        <v>44.916587611085703</v>
      </c>
      <c r="Q2178" s="35">
        <f t="shared" si="167"/>
        <v>23209.990513330285</v>
      </c>
    </row>
    <row r="2179" spans="1:17" x14ac:dyDescent="0.25">
      <c r="A2179" s="112" t="s">
        <v>3351</v>
      </c>
      <c r="B2179" s="79">
        <v>9338</v>
      </c>
      <c r="C2179" s="86">
        <f t="shared" si="168"/>
        <v>19318.18181818182</v>
      </c>
      <c r="D2179" s="79">
        <v>22500</v>
      </c>
      <c r="E2179" s="79">
        <v>28</v>
      </c>
      <c r="F2179" s="79">
        <v>170</v>
      </c>
      <c r="G2179" s="79">
        <v>2071900</v>
      </c>
      <c r="H2179" s="79" t="s">
        <v>82</v>
      </c>
      <c r="I2179" s="79" t="s">
        <v>89</v>
      </c>
      <c r="J2179" s="79">
        <v>0</v>
      </c>
      <c r="K2179" s="79">
        <v>1</v>
      </c>
      <c r="L2179" s="79">
        <v>0</v>
      </c>
      <c r="M2179" s="34"/>
      <c r="N2179" s="35">
        <f t="shared" si="165"/>
        <v>99.043978130248448</v>
      </c>
      <c r="O2179" s="35">
        <f t="shared" si="166"/>
        <v>29705.277375629812</v>
      </c>
      <c r="P2179" s="35">
        <f t="shared" si="169"/>
        <v>61.626666928051471</v>
      </c>
      <c r="Q2179" s="35">
        <f t="shared" si="167"/>
        <v>25215.200031366177</v>
      </c>
    </row>
    <row r="2180" spans="1:17" x14ac:dyDescent="0.25">
      <c r="A2180" s="112" t="s">
        <v>2227</v>
      </c>
      <c r="B2180" s="79">
        <v>6250</v>
      </c>
      <c r="C2180" s="86">
        <f t="shared" si="168"/>
        <v>22336.015325670498</v>
      </c>
      <c r="D2180" s="79">
        <v>29100</v>
      </c>
      <c r="E2180" s="79">
        <v>182</v>
      </c>
      <c r="F2180" s="79">
        <v>601</v>
      </c>
      <c r="G2180" s="79">
        <v>2073500</v>
      </c>
      <c r="H2180" s="79" t="s">
        <v>1027</v>
      </c>
      <c r="I2180" s="79" t="s">
        <v>85</v>
      </c>
      <c r="J2180" s="79">
        <v>0</v>
      </c>
      <c r="K2180" s="79">
        <v>1</v>
      </c>
      <c r="L2180" s="79">
        <v>0</v>
      </c>
      <c r="M2180" s="34"/>
      <c r="N2180" s="35">
        <f t="shared" si="165"/>
        <v>66.290947024422024</v>
      </c>
      <c r="O2180" s="35">
        <f t="shared" si="166"/>
        <v>25774.913642930642</v>
      </c>
      <c r="P2180" s="35">
        <f t="shared" si="169"/>
        <v>41.24723370104109</v>
      </c>
      <c r="Q2180" s="35">
        <f t="shared" si="167"/>
        <v>22769.66804412493</v>
      </c>
    </row>
    <row r="2181" spans="1:17" x14ac:dyDescent="0.25">
      <c r="A2181" s="112" t="s">
        <v>2003</v>
      </c>
      <c r="B2181" s="79">
        <v>7093</v>
      </c>
      <c r="C2181" s="86">
        <f t="shared" si="168"/>
        <v>35242.884250474381</v>
      </c>
      <c r="D2181" s="79">
        <v>45300</v>
      </c>
      <c r="E2181" s="79">
        <v>117</v>
      </c>
      <c r="F2181" s="79">
        <v>410</v>
      </c>
      <c r="G2181" s="79">
        <v>2074800</v>
      </c>
      <c r="H2181" s="79" t="s">
        <v>268</v>
      </c>
      <c r="I2181" s="79" t="s">
        <v>83</v>
      </c>
      <c r="J2181" s="79">
        <v>0</v>
      </c>
      <c r="K2181" s="79">
        <v>1</v>
      </c>
      <c r="L2181" s="79">
        <v>0</v>
      </c>
      <c r="M2181" s="34"/>
      <c r="N2181" s="35">
        <f t="shared" si="165"/>
        <v>75.232269959076064</v>
      </c>
      <c r="O2181" s="35">
        <f t="shared" si="166"/>
        <v>26847.872395089129</v>
      </c>
      <c r="P2181" s="35">
        <f t="shared" si="169"/>
        <v>46.81066058263751</v>
      </c>
      <c r="Q2181" s="35">
        <f t="shared" si="167"/>
        <v>23437.2792699165</v>
      </c>
    </row>
    <row r="2182" spans="1:17" x14ac:dyDescent="0.25">
      <c r="A2182" s="112" t="s">
        <v>1850</v>
      </c>
      <c r="B2182" s="79">
        <v>9500</v>
      </c>
      <c r="C2182" s="86">
        <f t="shared" si="168"/>
        <v>30774.155538098978</v>
      </c>
      <c r="D2182" s="79">
        <v>36900</v>
      </c>
      <c r="E2182" s="79">
        <v>634</v>
      </c>
      <c r="F2182" s="79">
        <v>3185</v>
      </c>
      <c r="G2182" s="79">
        <v>2078900</v>
      </c>
      <c r="H2182" s="79" t="s">
        <v>82</v>
      </c>
      <c r="I2182" s="79" t="s">
        <v>83</v>
      </c>
      <c r="J2182" s="79">
        <v>0</v>
      </c>
      <c r="K2182" s="79">
        <v>1</v>
      </c>
      <c r="L2182" s="79">
        <v>0</v>
      </c>
      <c r="M2182" s="34"/>
      <c r="N2182" s="35">
        <f t="shared" ref="N2182:N2245" si="170">-PMT($O$3/12,120,B2182)</f>
        <v>100.76223947712148</v>
      </c>
      <c r="O2182" s="35">
        <f t="shared" ref="O2182:O2245" si="171">N2182*12*10+$O$2</f>
        <v>29911.468737254578</v>
      </c>
      <c r="P2182" s="35">
        <f t="shared" si="169"/>
        <v>62.695795225582451</v>
      </c>
      <c r="Q2182" s="35">
        <f t="shared" ref="Q2182:Q2245" si="172">P2182*12*10+$O$2</f>
        <v>25343.495427069895</v>
      </c>
    </row>
    <row r="2183" spans="1:17" x14ac:dyDescent="0.25">
      <c r="A2183" s="112" t="s">
        <v>1851</v>
      </c>
      <c r="B2183" s="79">
        <v>11380</v>
      </c>
      <c r="C2183" s="86">
        <f t="shared" ref="C2183:C2246" si="173">D2183*F2183/SUM(E2183:F2183)</f>
        <v>18979.274611398963</v>
      </c>
      <c r="D2183" s="79">
        <v>22200</v>
      </c>
      <c r="E2183" s="79">
        <v>28</v>
      </c>
      <c r="F2183" s="79">
        <v>165</v>
      </c>
      <c r="G2183" s="79">
        <v>2079700</v>
      </c>
      <c r="H2183" s="79" t="s">
        <v>82</v>
      </c>
      <c r="I2183" s="79" t="s">
        <v>85</v>
      </c>
      <c r="J2183" s="79">
        <v>0</v>
      </c>
      <c r="K2183" s="79">
        <v>1</v>
      </c>
      <c r="L2183" s="79">
        <v>0</v>
      </c>
      <c r="M2183" s="34"/>
      <c r="N2183" s="35">
        <f t="shared" si="170"/>
        <v>120.70255634206761</v>
      </c>
      <c r="O2183" s="35">
        <f t="shared" si="171"/>
        <v>32304.306761048112</v>
      </c>
      <c r="P2183" s="35">
        <f t="shared" ref="P2183:P2246" si="174">-PMT($O$3/12,240,B2183)</f>
        <v>75.102963122855613</v>
      </c>
      <c r="Q2183" s="35">
        <f t="shared" si="172"/>
        <v>26832.355574742673</v>
      </c>
    </row>
    <row r="2184" spans="1:17" x14ac:dyDescent="0.25">
      <c r="A2184" s="112" t="s">
        <v>3352</v>
      </c>
      <c r="B2184" s="79">
        <v>9500</v>
      </c>
      <c r="C2184" s="86">
        <f t="shared" si="173"/>
        <v>30858.787413660782</v>
      </c>
      <c r="D2184" s="79">
        <v>39000</v>
      </c>
      <c r="E2184" s="79">
        <v>272</v>
      </c>
      <c r="F2184" s="79">
        <v>1031</v>
      </c>
      <c r="G2184" s="79">
        <v>2091700</v>
      </c>
      <c r="H2184" s="79" t="s">
        <v>82</v>
      </c>
      <c r="I2184" s="79" t="s">
        <v>85</v>
      </c>
      <c r="J2184" s="79">
        <v>0</v>
      </c>
      <c r="K2184" s="79">
        <v>1</v>
      </c>
      <c r="L2184" s="79">
        <v>0</v>
      </c>
      <c r="M2184" s="34"/>
      <c r="N2184" s="35">
        <f t="shared" si="170"/>
        <v>100.76223947712148</v>
      </c>
      <c r="O2184" s="35">
        <f t="shared" si="171"/>
        <v>29911.468737254578</v>
      </c>
      <c r="P2184" s="35">
        <f t="shared" si="174"/>
        <v>62.695795225582451</v>
      </c>
      <c r="Q2184" s="35">
        <f t="shared" si="172"/>
        <v>25343.495427069895</v>
      </c>
    </row>
    <row r="2185" spans="1:17" x14ac:dyDescent="0.25">
      <c r="A2185" s="112" t="s">
        <v>3353</v>
      </c>
      <c r="B2185" s="79">
        <v>7842</v>
      </c>
      <c r="C2185" s="86">
        <f t="shared" si="173"/>
        <v>30951.143451143453</v>
      </c>
      <c r="D2185" s="79">
        <v>37500</v>
      </c>
      <c r="E2185" s="79">
        <v>84</v>
      </c>
      <c r="F2185" s="79">
        <v>397</v>
      </c>
      <c r="G2185" s="79">
        <v>2092300</v>
      </c>
      <c r="H2185" s="79" t="s">
        <v>82</v>
      </c>
      <c r="I2185" s="79" t="s">
        <v>85</v>
      </c>
      <c r="J2185" s="79">
        <v>0</v>
      </c>
      <c r="K2185" s="79">
        <v>1</v>
      </c>
      <c r="L2185" s="79">
        <v>0</v>
      </c>
      <c r="M2185" s="34"/>
      <c r="N2185" s="35">
        <f t="shared" si="170"/>
        <v>83.176577050482805</v>
      </c>
      <c r="O2185" s="35">
        <f t="shared" si="171"/>
        <v>27801.189246057937</v>
      </c>
      <c r="P2185" s="35">
        <f t="shared" si="174"/>
        <v>51.753729069370273</v>
      </c>
      <c r="Q2185" s="35">
        <f t="shared" si="172"/>
        <v>24030.447488324433</v>
      </c>
    </row>
    <row r="2186" spans="1:17" x14ac:dyDescent="0.25">
      <c r="A2186" s="112" t="s">
        <v>1852</v>
      </c>
      <c r="B2186" s="79">
        <v>12500</v>
      </c>
      <c r="C2186" s="86">
        <f t="shared" si="173"/>
        <v>23798.994974874371</v>
      </c>
      <c r="D2186" s="79">
        <v>32000</v>
      </c>
      <c r="E2186" s="79">
        <v>51</v>
      </c>
      <c r="F2186" s="79">
        <v>148</v>
      </c>
      <c r="G2186" s="79">
        <v>2104900</v>
      </c>
      <c r="H2186" s="79" t="s">
        <v>82</v>
      </c>
      <c r="I2186" s="79" t="s">
        <v>85</v>
      </c>
      <c r="J2186" s="79">
        <v>0</v>
      </c>
      <c r="K2186" s="79">
        <v>1</v>
      </c>
      <c r="L2186" s="79">
        <v>0</v>
      </c>
      <c r="M2186" s="34"/>
      <c r="N2186" s="35">
        <f t="shared" si="170"/>
        <v>132.58189404884405</v>
      </c>
      <c r="O2186" s="35">
        <f t="shared" si="171"/>
        <v>33729.827285861284</v>
      </c>
      <c r="P2186" s="35">
        <f t="shared" si="174"/>
        <v>82.494467402082179</v>
      </c>
      <c r="Q2186" s="35">
        <f t="shared" si="172"/>
        <v>27719.33608824986</v>
      </c>
    </row>
    <row r="2187" spans="1:17" x14ac:dyDescent="0.25">
      <c r="A2187" s="112" t="s">
        <v>1853</v>
      </c>
      <c r="B2187" s="79">
        <v>8028</v>
      </c>
      <c r="C2187" s="86">
        <f t="shared" si="173"/>
        <v>13373.076923076924</v>
      </c>
      <c r="D2187" s="79">
        <v>17100</v>
      </c>
      <c r="E2187" s="79">
        <v>34</v>
      </c>
      <c r="F2187" s="79">
        <v>122</v>
      </c>
      <c r="G2187" s="79">
        <v>2119300</v>
      </c>
      <c r="H2187" s="79" t="s">
        <v>82</v>
      </c>
      <c r="I2187" s="79" t="s">
        <v>89</v>
      </c>
      <c r="J2187" s="79">
        <v>0</v>
      </c>
      <c r="K2187" s="79">
        <v>1</v>
      </c>
      <c r="L2187" s="79">
        <v>0</v>
      </c>
      <c r="M2187" s="34"/>
      <c r="N2187" s="35">
        <f t="shared" si="170"/>
        <v>85.149395633929601</v>
      </c>
      <c r="O2187" s="35">
        <f t="shared" si="171"/>
        <v>28037.927476071553</v>
      </c>
      <c r="P2187" s="35">
        <f t="shared" si="174"/>
        <v>52.98124674431326</v>
      </c>
      <c r="Q2187" s="35">
        <f t="shared" si="172"/>
        <v>24177.749609317591</v>
      </c>
    </row>
    <row r="2188" spans="1:17" x14ac:dyDescent="0.25">
      <c r="A2188" s="112" t="s">
        <v>1854</v>
      </c>
      <c r="B2188" s="79">
        <v>6333</v>
      </c>
      <c r="C2188" s="86">
        <f t="shared" si="173"/>
        <v>14598.130841121496</v>
      </c>
      <c r="D2188" s="79">
        <v>21300</v>
      </c>
      <c r="E2188" s="79">
        <v>101</v>
      </c>
      <c r="F2188" s="79">
        <v>220</v>
      </c>
      <c r="G2188" s="79">
        <v>2125600</v>
      </c>
      <c r="H2188" s="79" t="s">
        <v>82</v>
      </c>
      <c r="I2188" s="79" t="s">
        <v>89</v>
      </c>
      <c r="J2188" s="79">
        <v>0</v>
      </c>
      <c r="K2188" s="79">
        <v>1</v>
      </c>
      <c r="L2188" s="79">
        <v>0</v>
      </c>
      <c r="M2188" s="34"/>
      <c r="N2188" s="35">
        <f t="shared" si="170"/>
        <v>67.171290800906348</v>
      </c>
      <c r="O2188" s="35">
        <f t="shared" si="171"/>
        <v>25880.554896108762</v>
      </c>
      <c r="P2188" s="35">
        <f t="shared" si="174"/>
        <v>41.794996964590915</v>
      </c>
      <c r="Q2188" s="35">
        <f t="shared" si="172"/>
        <v>22835.39963575091</v>
      </c>
    </row>
    <row r="2189" spans="1:17" x14ac:dyDescent="0.25">
      <c r="A2189" s="112" t="s">
        <v>1855</v>
      </c>
      <c r="B2189" s="79">
        <v>8970</v>
      </c>
      <c r="C2189" s="86">
        <f t="shared" si="173"/>
        <v>30202.535211267605</v>
      </c>
      <c r="D2189" s="79">
        <v>37100</v>
      </c>
      <c r="E2189" s="79">
        <v>132</v>
      </c>
      <c r="F2189" s="79">
        <v>578</v>
      </c>
      <c r="G2189" s="79">
        <v>2131600</v>
      </c>
      <c r="H2189" s="79" t="s">
        <v>82</v>
      </c>
      <c r="I2189" s="79" t="s">
        <v>85</v>
      </c>
      <c r="J2189" s="79">
        <v>0</v>
      </c>
      <c r="K2189" s="79">
        <v>1</v>
      </c>
      <c r="L2189" s="79">
        <v>0</v>
      </c>
      <c r="M2189" s="34"/>
      <c r="N2189" s="35">
        <f t="shared" si="170"/>
        <v>95.140767169450484</v>
      </c>
      <c r="O2189" s="35">
        <f t="shared" si="171"/>
        <v>29236.892060334059</v>
      </c>
      <c r="P2189" s="35">
        <f t="shared" si="174"/>
        <v>59.198029807734173</v>
      </c>
      <c r="Q2189" s="35">
        <f t="shared" si="172"/>
        <v>24923.763576928101</v>
      </c>
    </row>
    <row r="2190" spans="1:17" x14ac:dyDescent="0.25">
      <c r="A2190" s="112" t="s">
        <v>2228</v>
      </c>
      <c r="B2190" s="79">
        <v>5172.5</v>
      </c>
      <c r="C2190" s="86">
        <f t="shared" si="173"/>
        <v>19480.085653104925</v>
      </c>
      <c r="D2190" s="79">
        <v>26600</v>
      </c>
      <c r="E2190" s="79">
        <v>125</v>
      </c>
      <c r="F2190" s="79">
        <v>342</v>
      </c>
      <c r="G2190" s="79">
        <v>2143400</v>
      </c>
      <c r="H2190" s="79" t="s">
        <v>1027</v>
      </c>
      <c r="I2190" s="79" t="s">
        <v>83</v>
      </c>
      <c r="J2190" s="79">
        <v>0</v>
      </c>
      <c r="K2190" s="79">
        <v>1</v>
      </c>
      <c r="L2190" s="79">
        <v>0</v>
      </c>
      <c r="M2190" s="34"/>
      <c r="N2190" s="35">
        <f t="shared" si="170"/>
        <v>54.862387757411661</v>
      </c>
      <c r="O2190" s="35">
        <f t="shared" si="171"/>
        <v>24403.4865308894</v>
      </c>
      <c r="P2190" s="35">
        <f t="shared" si="174"/>
        <v>34.136210610981607</v>
      </c>
      <c r="Q2190" s="35">
        <f t="shared" si="172"/>
        <v>21916.345273317791</v>
      </c>
    </row>
    <row r="2191" spans="1:17" x14ac:dyDescent="0.25">
      <c r="A2191" s="112" t="s">
        <v>1856</v>
      </c>
      <c r="B2191" s="79">
        <v>9500</v>
      </c>
      <c r="C2191" s="86">
        <f t="shared" si="173"/>
        <v>16850.22026431718</v>
      </c>
      <c r="D2191" s="79">
        <v>22500</v>
      </c>
      <c r="E2191" s="79">
        <v>57</v>
      </c>
      <c r="F2191" s="79">
        <v>170</v>
      </c>
      <c r="G2191" s="79">
        <v>2154400</v>
      </c>
      <c r="H2191" s="79" t="s">
        <v>82</v>
      </c>
      <c r="I2191" s="79" t="s">
        <v>85</v>
      </c>
      <c r="J2191" s="79">
        <v>0</v>
      </c>
      <c r="K2191" s="79">
        <v>1</v>
      </c>
      <c r="L2191" s="79">
        <v>0</v>
      </c>
      <c r="M2191" s="34"/>
      <c r="N2191" s="35">
        <f t="shared" si="170"/>
        <v>100.76223947712148</v>
      </c>
      <c r="O2191" s="35">
        <f t="shared" si="171"/>
        <v>29911.468737254578</v>
      </c>
      <c r="P2191" s="35">
        <f t="shared" si="174"/>
        <v>62.695795225582451</v>
      </c>
      <c r="Q2191" s="35">
        <f t="shared" si="172"/>
        <v>25343.495427069895</v>
      </c>
    </row>
    <row r="2192" spans="1:17" x14ac:dyDescent="0.25">
      <c r="A2192" s="112" t="s">
        <v>1857</v>
      </c>
      <c r="B2192" s="79">
        <v>12000</v>
      </c>
      <c r="C2192" s="86">
        <f t="shared" si="173"/>
        <v>26690.400000000001</v>
      </c>
      <c r="D2192" s="79">
        <v>33700</v>
      </c>
      <c r="E2192" s="79">
        <v>26</v>
      </c>
      <c r="F2192" s="79">
        <v>99</v>
      </c>
      <c r="G2192" s="79">
        <v>2163500</v>
      </c>
      <c r="H2192" s="79" t="s">
        <v>82</v>
      </c>
      <c r="I2192" s="79" t="s">
        <v>85</v>
      </c>
      <c r="J2192" s="79">
        <v>0</v>
      </c>
      <c r="K2192" s="79">
        <v>1</v>
      </c>
      <c r="L2192" s="79">
        <v>0</v>
      </c>
      <c r="M2192" s="34"/>
      <c r="N2192" s="35">
        <f t="shared" si="170"/>
        <v>127.27861828689028</v>
      </c>
      <c r="O2192" s="35">
        <f t="shared" si="171"/>
        <v>33093.434194426838</v>
      </c>
      <c r="P2192" s="35">
        <f t="shared" si="174"/>
        <v>79.1946887059989</v>
      </c>
      <c r="Q2192" s="35">
        <f t="shared" si="172"/>
        <v>27323.362644719869</v>
      </c>
    </row>
    <row r="2193" spans="1:17" x14ac:dyDescent="0.25">
      <c r="A2193" s="112" t="s">
        <v>1858</v>
      </c>
      <c r="B2193" s="79">
        <v>6756</v>
      </c>
      <c r="C2193" s="86">
        <f t="shared" si="173"/>
        <v>49246.341463414632</v>
      </c>
      <c r="D2193" s="79">
        <v>54900</v>
      </c>
      <c r="E2193" s="79">
        <v>76</v>
      </c>
      <c r="F2193" s="79">
        <v>662</v>
      </c>
      <c r="G2193" s="79">
        <v>2171500</v>
      </c>
      <c r="H2193" s="79" t="s">
        <v>82</v>
      </c>
      <c r="I2193" s="79" t="s">
        <v>83</v>
      </c>
      <c r="J2193" s="79">
        <v>0</v>
      </c>
      <c r="K2193" s="79">
        <v>1</v>
      </c>
      <c r="L2193" s="79">
        <v>0</v>
      </c>
      <c r="M2193" s="34"/>
      <c r="N2193" s="35">
        <f t="shared" si="170"/>
        <v>71.657862095519235</v>
      </c>
      <c r="O2193" s="35">
        <f t="shared" si="171"/>
        <v>26418.943451462306</v>
      </c>
      <c r="P2193" s="35">
        <f t="shared" si="174"/>
        <v>44.586609741477375</v>
      </c>
      <c r="Q2193" s="35">
        <f t="shared" si="172"/>
        <v>23170.393168977283</v>
      </c>
    </row>
    <row r="2194" spans="1:17" x14ac:dyDescent="0.25">
      <c r="A2194" s="112" t="s">
        <v>1859</v>
      </c>
      <c r="B2194" s="79">
        <v>4945</v>
      </c>
      <c r="C2194" s="86">
        <f t="shared" si="173"/>
        <v>13358.955223880597</v>
      </c>
      <c r="D2194" s="79">
        <v>22100</v>
      </c>
      <c r="E2194" s="79">
        <v>53</v>
      </c>
      <c r="F2194" s="79">
        <v>81</v>
      </c>
      <c r="G2194" s="79">
        <v>2178200</v>
      </c>
      <c r="H2194" s="79" t="s">
        <v>82</v>
      </c>
      <c r="I2194" s="79" t="s">
        <v>85</v>
      </c>
      <c r="J2194" s="79">
        <v>0</v>
      </c>
      <c r="K2194" s="79">
        <v>1</v>
      </c>
      <c r="L2194" s="79">
        <v>0</v>
      </c>
      <c r="M2194" s="34"/>
      <c r="N2194" s="35">
        <f t="shared" si="170"/>
        <v>52.449397285722704</v>
      </c>
      <c r="O2194" s="35">
        <f t="shared" si="171"/>
        <v>24113.927674286722</v>
      </c>
      <c r="P2194" s="35">
        <f t="shared" si="174"/>
        <v>32.634811304263707</v>
      </c>
      <c r="Q2194" s="35">
        <f t="shared" si="172"/>
        <v>21736.177356511645</v>
      </c>
    </row>
    <row r="2195" spans="1:17" x14ac:dyDescent="0.25">
      <c r="A2195" s="112" t="s">
        <v>1860</v>
      </c>
      <c r="B2195" s="79">
        <v>5500</v>
      </c>
      <c r="C2195" s="86">
        <f t="shared" si="173"/>
        <v>14785.478547854786</v>
      </c>
      <c r="D2195" s="79">
        <v>20000</v>
      </c>
      <c r="E2195" s="79">
        <v>79</v>
      </c>
      <c r="F2195" s="79">
        <v>224</v>
      </c>
      <c r="G2195" s="79">
        <v>2181600</v>
      </c>
      <c r="H2195" s="79" t="s">
        <v>82</v>
      </c>
      <c r="I2195" s="79" t="s">
        <v>89</v>
      </c>
      <c r="J2195" s="79">
        <v>0</v>
      </c>
      <c r="K2195" s="79">
        <v>1</v>
      </c>
      <c r="L2195" s="79">
        <v>0</v>
      </c>
      <c r="M2195" s="34"/>
      <c r="N2195" s="35">
        <f t="shared" si="170"/>
        <v>58.336033381491376</v>
      </c>
      <c r="O2195" s="35">
        <f t="shared" si="171"/>
        <v>24820.324005778966</v>
      </c>
      <c r="P2195" s="35">
        <f t="shared" si="174"/>
        <v>36.297565656916156</v>
      </c>
      <c r="Q2195" s="35">
        <f t="shared" si="172"/>
        <v>22175.70787882994</v>
      </c>
    </row>
    <row r="2196" spans="1:17" x14ac:dyDescent="0.25">
      <c r="A2196" s="112" t="s">
        <v>2004</v>
      </c>
      <c r="B2196" s="79">
        <v>15833</v>
      </c>
      <c r="C2196" s="86">
        <f t="shared" si="173"/>
        <v>32523.529411764706</v>
      </c>
      <c r="D2196" s="79">
        <v>38800</v>
      </c>
      <c r="E2196" s="79">
        <v>66</v>
      </c>
      <c r="F2196" s="79">
        <v>342</v>
      </c>
      <c r="G2196" s="79">
        <v>2182900</v>
      </c>
      <c r="H2196" s="79" t="s">
        <v>268</v>
      </c>
      <c r="I2196" s="79" t="s">
        <v>83</v>
      </c>
      <c r="J2196" s="79">
        <v>0</v>
      </c>
      <c r="K2196" s="79">
        <v>1</v>
      </c>
      <c r="L2196" s="79">
        <v>0</v>
      </c>
      <c r="M2196" s="34"/>
      <c r="N2196" s="35">
        <f t="shared" si="170"/>
        <v>167.93353027802783</v>
      </c>
      <c r="O2196" s="35">
        <f t="shared" si="171"/>
        <v>37972.023633363337</v>
      </c>
      <c r="P2196" s="35">
        <f t="shared" si="174"/>
        <v>104.49079219017337</v>
      </c>
      <c r="Q2196" s="35">
        <f t="shared" si="172"/>
        <v>30358.895062820804</v>
      </c>
    </row>
    <row r="2197" spans="1:17" x14ac:dyDescent="0.25">
      <c r="A2197" s="112" t="s">
        <v>2229</v>
      </c>
      <c r="B2197" s="79">
        <v>5621.5</v>
      </c>
      <c r="C2197" s="86">
        <f t="shared" si="173"/>
        <v>27039.17525773196</v>
      </c>
      <c r="D2197" s="79">
        <v>33200</v>
      </c>
      <c r="E2197" s="79">
        <v>36</v>
      </c>
      <c r="F2197" s="79">
        <v>158</v>
      </c>
      <c r="G2197" s="79">
        <v>2189000</v>
      </c>
      <c r="H2197" s="79" t="s">
        <v>1027</v>
      </c>
      <c r="I2197" s="79" t="s">
        <v>89</v>
      </c>
      <c r="J2197" s="79">
        <v>0</v>
      </c>
      <c r="K2197" s="79">
        <v>1</v>
      </c>
      <c r="L2197" s="79">
        <v>0</v>
      </c>
      <c r="M2197" s="34"/>
      <c r="N2197" s="35">
        <f t="shared" si="170"/>
        <v>59.624729391646142</v>
      </c>
      <c r="O2197" s="35">
        <f t="shared" si="171"/>
        <v>24974.967526997534</v>
      </c>
      <c r="P2197" s="35">
        <f t="shared" si="174"/>
        <v>37.099411880064395</v>
      </c>
      <c r="Q2197" s="35">
        <f t="shared" si="172"/>
        <v>22271.929425607726</v>
      </c>
    </row>
    <row r="2198" spans="1:17" x14ac:dyDescent="0.25">
      <c r="A2198" s="112" t="s">
        <v>1861</v>
      </c>
      <c r="B2198" s="79">
        <v>2331</v>
      </c>
      <c r="C2198" s="86">
        <f t="shared" si="173"/>
        <v>12451.300665456745</v>
      </c>
      <c r="D2198" s="79">
        <v>20500</v>
      </c>
      <c r="E2198" s="79">
        <v>649</v>
      </c>
      <c r="F2198" s="79">
        <v>1004</v>
      </c>
      <c r="G2198" s="79">
        <v>2189100</v>
      </c>
      <c r="H2198" s="79" t="s">
        <v>82</v>
      </c>
      <c r="I2198" s="79" t="s">
        <v>83</v>
      </c>
      <c r="J2198" s="79">
        <v>0</v>
      </c>
      <c r="K2198" s="79">
        <v>1</v>
      </c>
      <c r="L2198" s="79">
        <v>0</v>
      </c>
      <c r="M2198" s="34"/>
      <c r="N2198" s="35">
        <f t="shared" si="170"/>
        <v>24.723871602228439</v>
      </c>
      <c r="O2198" s="35">
        <f t="shared" si="171"/>
        <v>20786.864592267411</v>
      </c>
      <c r="P2198" s="35">
        <f t="shared" si="174"/>
        <v>15.383568281140283</v>
      </c>
      <c r="Q2198" s="35">
        <f t="shared" si="172"/>
        <v>19666.028193736835</v>
      </c>
    </row>
    <row r="2199" spans="1:17" x14ac:dyDescent="0.25">
      <c r="A2199" s="112" t="s">
        <v>2230</v>
      </c>
      <c r="B2199" s="79">
        <v>6515</v>
      </c>
      <c r="C2199" s="86">
        <f t="shared" si="173"/>
        <v>26817.610062893084</v>
      </c>
      <c r="D2199" s="79">
        <v>32800</v>
      </c>
      <c r="E2199" s="79">
        <v>58</v>
      </c>
      <c r="F2199" s="79">
        <v>260</v>
      </c>
      <c r="G2199" s="79">
        <v>2192100</v>
      </c>
      <c r="H2199" s="79" t="s">
        <v>1027</v>
      </c>
      <c r="I2199" s="79" t="s">
        <v>89</v>
      </c>
      <c r="J2199" s="79">
        <v>0</v>
      </c>
      <c r="K2199" s="79">
        <v>1</v>
      </c>
      <c r="L2199" s="79">
        <v>0</v>
      </c>
      <c r="M2199" s="34"/>
      <c r="N2199" s="35">
        <f t="shared" si="170"/>
        <v>69.101683178257517</v>
      </c>
      <c r="O2199" s="35">
        <f t="shared" si="171"/>
        <v>26112.201981390899</v>
      </c>
      <c r="P2199" s="35">
        <f t="shared" si="174"/>
        <v>42.996116409965232</v>
      </c>
      <c r="Q2199" s="35">
        <f t="shared" si="172"/>
        <v>22979.533969195829</v>
      </c>
    </row>
    <row r="2200" spans="1:17" x14ac:dyDescent="0.25">
      <c r="A2200" s="112" t="s">
        <v>3354</v>
      </c>
      <c r="B2200" s="79">
        <v>5507</v>
      </c>
      <c r="C2200" s="86">
        <f t="shared" si="173"/>
        <v>44909.871244635193</v>
      </c>
      <c r="D2200" s="79">
        <v>54500</v>
      </c>
      <c r="E2200" s="79">
        <v>82</v>
      </c>
      <c r="F2200" s="79">
        <v>384</v>
      </c>
      <c r="G2200" s="79">
        <v>2192200</v>
      </c>
      <c r="H2200" s="79" t="s">
        <v>1027</v>
      </c>
      <c r="I2200" s="79" t="s">
        <v>83</v>
      </c>
      <c r="J2200" s="79">
        <v>0</v>
      </c>
      <c r="K2200" s="79">
        <v>1</v>
      </c>
      <c r="L2200" s="79">
        <v>0</v>
      </c>
      <c r="M2200" s="34"/>
      <c r="N2200" s="35">
        <f t="shared" si="170"/>
        <v>58.41027924215873</v>
      </c>
      <c r="O2200" s="35">
        <f t="shared" si="171"/>
        <v>24829.23350905905</v>
      </c>
      <c r="P2200" s="35">
        <f t="shared" si="174"/>
        <v>36.343762558661325</v>
      </c>
      <c r="Q2200" s="35">
        <f t="shared" si="172"/>
        <v>22181.25150703936</v>
      </c>
    </row>
    <row r="2201" spans="1:17" x14ac:dyDescent="0.25">
      <c r="A2201" s="112" t="s">
        <v>2231</v>
      </c>
      <c r="B2201" s="79">
        <v>6489</v>
      </c>
      <c r="C2201" s="86">
        <f t="shared" si="173"/>
        <v>24696.503496503497</v>
      </c>
      <c r="D2201" s="79">
        <v>32700</v>
      </c>
      <c r="E2201" s="79">
        <v>105</v>
      </c>
      <c r="F2201" s="79">
        <v>324</v>
      </c>
      <c r="G2201" s="79">
        <v>2196300</v>
      </c>
      <c r="H2201" s="79" t="s">
        <v>1027</v>
      </c>
      <c r="I2201" s="79" t="s">
        <v>85</v>
      </c>
      <c r="J2201" s="79">
        <v>0</v>
      </c>
      <c r="K2201" s="79">
        <v>1</v>
      </c>
      <c r="L2201" s="79">
        <v>0</v>
      </c>
      <c r="M2201" s="34"/>
      <c r="N2201" s="35">
        <f t="shared" si="170"/>
        <v>68.825912838635929</v>
      </c>
      <c r="O2201" s="35">
        <f t="shared" si="171"/>
        <v>26079.109540636309</v>
      </c>
      <c r="P2201" s="35">
        <f t="shared" si="174"/>
        <v>42.824527917768904</v>
      </c>
      <c r="Q2201" s="35">
        <f t="shared" si="172"/>
        <v>22958.943350132267</v>
      </c>
    </row>
    <row r="2202" spans="1:17" x14ac:dyDescent="0.25">
      <c r="A2202" s="112" t="s">
        <v>1862</v>
      </c>
      <c r="B2202" s="79">
        <v>5691</v>
      </c>
      <c r="C2202" s="86">
        <f t="shared" si="173"/>
        <v>28557.8125</v>
      </c>
      <c r="D2202" s="79">
        <v>37300</v>
      </c>
      <c r="E2202" s="79">
        <v>240</v>
      </c>
      <c r="F2202" s="79">
        <v>784</v>
      </c>
      <c r="G2202" s="79">
        <v>2202500</v>
      </c>
      <c r="H2202" s="79" t="s">
        <v>82</v>
      </c>
      <c r="I2202" s="79" t="s">
        <v>89</v>
      </c>
      <c r="J2202" s="79">
        <v>0</v>
      </c>
      <c r="K2202" s="79">
        <v>1</v>
      </c>
      <c r="L2202" s="79">
        <v>0</v>
      </c>
      <c r="M2202" s="34"/>
      <c r="N2202" s="35">
        <f t="shared" si="170"/>
        <v>60.361884722557711</v>
      </c>
      <c r="O2202" s="35">
        <f t="shared" si="171"/>
        <v>25063.426166706926</v>
      </c>
      <c r="P2202" s="35">
        <f t="shared" si="174"/>
        <v>37.55808111881997</v>
      </c>
      <c r="Q2202" s="35">
        <f t="shared" si="172"/>
        <v>22326.969734258397</v>
      </c>
    </row>
    <row r="2203" spans="1:17" x14ac:dyDescent="0.25">
      <c r="A2203" s="112" t="s">
        <v>1863</v>
      </c>
      <c r="B2203" s="79">
        <v>10395</v>
      </c>
      <c r="C2203" s="86">
        <f t="shared" si="173"/>
        <v>21011.051693404635</v>
      </c>
      <c r="D2203" s="79">
        <v>27800</v>
      </c>
      <c r="E2203" s="79">
        <v>137</v>
      </c>
      <c r="F2203" s="79">
        <v>424</v>
      </c>
      <c r="G2203" s="79">
        <v>2203300</v>
      </c>
      <c r="H2203" s="79" t="s">
        <v>82</v>
      </c>
      <c r="I2203" s="79" t="s">
        <v>89</v>
      </c>
      <c r="J2203" s="79">
        <v>0</v>
      </c>
      <c r="K2203" s="79">
        <v>1</v>
      </c>
      <c r="L2203" s="79">
        <v>0</v>
      </c>
      <c r="M2203" s="34"/>
      <c r="N2203" s="35">
        <f t="shared" si="170"/>
        <v>110.25510309101871</v>
      </c>
      <c r="O2203" s="35">
        <f t="shared" si="171"/>
        <v>31050.612370922245</v>
      </c>
      <c r="P2203" s="35">
        <f t="shared" si="174"/>
        <v>68.602399091571527</v>
      </c>
      <c r="Q2203" s="35">
        <f t="shared" si="172"/>
        <v>26052.287890988584</v>
      </c>
    </row>
    <row r="2204" spans="1:17" x14ac:dyDescent="0.25">
      <c r="A2204" s="112" t="s">
        <v>3355</v>
      </c>
      <c r="B2204" s="79">
        <v>11865</v>
      </c>
      <c r="C2204" s="86">
        <f t="shared" si="173"/>
        <v>30653.333333333332</v>
      </c>
      <c r="D2204" s="79">
        <v>36300</v>
      </c>
      <c r="E2204" s="79">
        <v>28</v>
      </c>
      <c r="F2204" s="79">
        <v>152</v>
      </c>
      <c r="G2204" s="79">
        <v>2203900</v>
      </c>
      <c r="H2204" s="79" t="s">
        <v>82</v>
      </c>
      <c r="I2204" s="79" t="s">
        <v>85</v>
      </c>
      <c r="J2204" s="79">
        <v>0</v>
      </c>
      <c r="K2204" s="79">
        <v>1</v>
      </c>
      <c r="L2204" s="79">
        <v>0</v>
      </c>
      <c r="M2204" s="34"/>
      <c r="N2204" s="35">
        <f t="shared" si="170"/>
        <v>125.84673383116277</v>
      </c>
      <c r="O2204" s="35">
        <f t="shared" si="171"/>
        <v>32921.608059739534</v>
      </c>
      <c r="P2204" s="35">
        <f t="shared" si="174"/>
        <v>78.303748458056404</v>
      </c>
      <c r="Q2204" s="35">
        <f t="shared" si="172"/>
        <v>27216.449814966767</v>
      </c>
    </row>
    <row r="2205" spans="1:17" x14ac:dyDescent="0.25">
      <c r="A2205" s="112" t="s">
        <v>1864</v>
      </c>
      <c r="B2205" s="79">
        <v>7942</v>
      </c>
      <c r="C2205" s="86">
        <f t="shared" si="173"/>
        <v>23041.704718417048</v>
      </c>
      <c r="D2205" s="79">
        <v>29800</v>
      </c>
      <c r="E2205" s="79">
        <v>1341</v>
      </c>
      <c r="F2205" s="79">
        <v>4572</v>
      </c>
      <c r="G2205" s="79">
        <v>2217100</v>
      </c>
      <c r="H2205" s="79" t="s">
        <v>82</v>
      </c>
      <c r="I2205" s="79" t="s">
        <v>83</v>
      </c>
      <c r="J2205" s="79">
        <v>0</v>
      </c>
      <c r="K2205" s="79">
        <v>1</v>
      </c>
      <c r="L2205" s="79">
        <v>0</v>
      </c>
      <c r="M2205" s="34"/>
      <c r="N2205" s="35">
        <f t="shared" si="170"/>
        <v>84.237232202873543</v>
      </c>
      <c r="O2205" s="35">
        <f t="shared" si="171"/>
        <v>27928.467864344824</v>
      </c>
      <c r="P2205" s="35">
        <f t="shared" si="174"/>
        <v>52.413684808586936</v>
      </c>
      <c r="Q2205" s="35">
        <f t="shared" si="172"/>
        <v>24109.642177030433</v>
      </c>
    </row>
    <row r="2206" spans="1:17" x14ac:dyDescent="0.25">
      <c r="A2206" s="112" t="s">
        <v>1865</v>
      </c>
      <c r="B2206" s="79">
        <v>9500</v>
      </c>
      <c r="C2206" s="86">
        <f t="shared" si="173"/>
        <v>21090.361445783132</v>
      </c>
      <c r="D2206" s="79">
        <v>27000</v>
      </c>
      <c r="E2206" s="79">
        <v>109</v>
      </c>
      <c r="F2206" s="79">
        <v>389</v>
      </c>
      <c r="G2206" s="79">
        <v>2218000</v>
      </c>
      <c r="H2206" s="79" t="s">
        <v>82</v>
      </c>
      <c r="I2206" s="79" t="s">
        <v>85</v>
      </c>
      <c r="J2206" s="79">
        <v>0</v>
      </c>
      <c r="K2206" s="79">
        <v>1</v>
      </c>
      <c r="L2206" s="79">
        <v>0</v>
      </c>
      <c r="M2206" s="34"/>
      <c r="N2206" s="35">
        <f t="shared" si="170"/>
        <v>100.76223947712148</v>
      </c>
      <c r="O2206" s="35">
        <f t="shared" si="171"/>
        <v>29911.468737254578</v>
      </c>
      <c r="P2206" s="35">
        <f t="shared" si="174"/>
        <v>62.695795225582451</v>
      </c>
      <c r="Q2206" s="35">
        <f t="shared" si="172"/>
        <v>25343.495427069895</v>
      </c>
    </row>
    <row r="2207" spans="1:17" x14ac:dyDescent="0.25">
      <c r="A2207" s="112" t="s">
        <v>1866</v>
      </c>
      <c r="B2207" s="79">
        <v>9206</v>
      </c>
      <c r="C2207" s="86">
        <f t="shared" si="173"/>
        <v>14478.688524590163</v>
      </c>
      <c r="D2207" s="79">
        <v>20700</v>
      </c>
      <c r="E2207" s="79">
        <v>55</v>
      </c>
      <c r="F2207" s="79">
        <v>128</v>
      </c>
      <c r="G2207" s="79">
        <v>2220000</v>
      </c>
      <c r="H2207" s="79" t="s">
        <v>82</v>
      </c>
      <c r="I2207" s="79" t="s">
        <v>89</v>
      </c>
      <c r="J2207" s="79">
        <v>0</v>
      </c>
      <c r="K2207" s="79">
        <v>1</v>
      </c>
      <c r="L2207" s="79">
        <v>0</v>
      </c>
      <c r="M2207" s="34"/>
      <c r="N2207" s="35">
        <f t="shared" si="170"/>
        <v>97.643913329092655</v>
      </c>
      <c r="O2207" s="35">
        <f t="shared" si="171"/>
        <v>29537.269599491119</v>
      </c>
      <c r="P2207" s="35">
        <f t="shared" si="174"/>
        <v>60.755525352285481</v>
      </c>
      <c r="Q2207" s="35">
        <f t="shared" si="172"/>
        <v>25110.66304227426</v>
      </c>
    </row>
    <row r="2208" spans="1:17" x14ac:dyDescent="0.25">
      <c r="A2208" s="112" t="s">
        <v>1867</v>
      </c>
      <c r="B2208" s="79">
        <v>9500</v>
      </c>
      <c r="C2208" s="86">
        <f t="shared" si="173"/>
        <v>33166.34171369933</v>
      </c>
      <c r="D2208" s="79">
        <v>40100</v>
      </c>
      <c r="E2208" s="79">
        <v>337</v>
      </c>
      <c r="F2208" s="79">
        <v>1612</v>
      </c>
      <c r="G2208" s="79">
        <v>2220200</v>
      </c>
      <c r="H2208" s="79" t="s">
        <v>82</v>
      </c>
      <c r="I2208" s="79" t="s">
        <v>85</v>
      </c>
      <c r="J2208" s="79">
        <v>0</v>
      </c>
      <c r="K2208" s="79">
        <v>1</v>
      </c>
      <c r="L2208" s="79">
        <v>0</v>
      </c>
      <c r="M2208" s="34"/>
      <c r="N2208" s="35">
        <f t="shared" si="170"/>
        <v>100.76223947712148</v>
      </c>
      <c r="O2208" s="35">
        <f t="shared" si="171"/>
        <v>29911.468737254578</v>
      </c>
      <c r="P2208" s="35">
        <f t="shared" si="174"/>
        <v>62.695795225582451</v>
      </c>
      <c r="Q2208" s="35">
        <f t="shared" si="172"/>
        <v>25343.495427069895</v>
      </c>
    </row>
    <row r="2209" spans="1:17" x14ac:dyDescent="0.25">
      <c r="A2209" s="112" t="s">
        <v>2232</v>
      </c>
      <c r="B2209" s="79">
        <v>8348</v>
      </c>
      <c r="C2209" s="86">
        <f t="shared" si="173"/>
        <v>26407.185628742514</v>
      </c>
      <c r="D2209" s="79">
        <v>31500</v>
      </c>
      <c r="E2209" s="79">
        <v>27</v>
      </c>
      <c r="F2209" s="79">
        <v>140</v>
      </c>
      <c r="G2209" s="79">
        <v>2235600</v>
      </c>
      <c r="H2209" s="79" t="s">
        <v>1027</v>
      </c>
      <c r="I2209" s="79" t="s">
        <v>89</v>
      </c>
      <c r="J2209" s="79">
        <v>0</v>
      </c>
      <c r="K2209" s="79">
        <v>1</v>
      </c>
      <c r="L2209" s="79">
        <v>0</v>
      </c>
      <c r="M2209" s="34"/>
      <c r="N2209" s="35">
        <f t="shared" si="170"/>
        <v>88.543492121580002</v>
      </c>
      <c r="O2209" s="35">
        <f t="shared" si="171"/>
        <v>28445.219054589601</v>
      </c>
      <c r="P2209" s="35">
        <f t="shared" si="174"/>
        <v>55.093105109806558</v>
      </c>
      <c r="Q2209" s="35">
        <f t="shared" si="172"/>
        <v>24431.172613176786</v>
      </c>
    </row>
    <row r="2210" spans="1:17" x14ac:dyDescent="0.25">
      <c r="A2210" s="112" t="s">
        <v>1868</v>
      </c>
      <c r="B2210" s="79">
        <v>9500</v>
      </c>
      <c r="C2210" s="86">
        <f t="shared" si="173"/>
        <v>22677.884615384617</v>
      </c>
      <c r="D2210" s="79">
        <v>26500</v>
      </c>
      <c r="E2210" s="79">
        <v>30</v>
      </c>
      <c r="F2210" s="79">
        <v>178</v>
      </c>
      <c r="G2210" s="79">
        <v>2246300</v>
      </c>
      <c r="H2210" s="79" t="s">
        <v>82</v>
      </c>
      <c r="I2210" s="79" t="s">
        <v>85</v>
      </c>
      <c r="J2210" s="79">
        <v>0</v>
      </c>
      <c r="K2210" s="79">
        <v>1</v>
      </c>
      <c r="L2210" s="79">
        <v>0</v>
      </c>
      <c r="M2210" s="34"/>
      <c r="N2210" s="35">
        <f t="shared" si="170"/>
        <v>100.76223947712148</v>
      </c>
      <c r="O2210" s="35">
        <f t="shared" si="171"/>
        <v>29911.468737254578</v>
      </c>
      <c r="P2210" s="35">
        <f t="shared" si="174"/>
        <v>62.695795225582451</v>
      </c>
      <c r="Q2210" s="35">
        <f t="shared" si="172"/>
        <v>25343.495427069895</v>
      </c>
    </row>
    <row r="2211" spans="1:17" x14ac:dyDescent="0.25">
      <c r="A2211" s="112" t="s">
        <v>1869</v>
      </c>
      <c r="B2211" s="79">
        <v>9833</v>
      </c>
      <c r="C2211" s="86">
        <f t="shared" si="173"/>
        <v>13909.09090909091</v>
      </c>
      <c r="D2211" s="79">
        <v>20400</v>
      </c>
      <c r="E2211" s="79">
        <v>56</v>
      </c>
      <c r="F2211" s="79">
        <v>120</v>
      </c>
      <c r="G2211" s="79">
        <v>2258400</v>
      </c>
      <c r="H2211" s="79" t="s">
        <v>82</v>
      </c>
      <c r="I2211" s="79" t="s">
        <v>89</v>
      </c>
      <c r="J2211" s="79">
        <v>0</v>
      </c>
      <c r="K2211" s="79">
        <v>1</v>
      </c>
      <c r="L2211" s="79">
        <v>0</v>
      </c>
      <c r="M2211" s="34"/>
      <c r="N2211" s="35">
        <f t="shared" si="170"/>
        <v>104.29422113458267</v>
      </c>
      <c r="O2211" s="35">
        <f t="shared" si="171"/>
        <v>30335.306536149918</v>
      </c>
      <c r="P2211" s="35">
        <f t="shared" si="174"/>
        <v>64.893447837173923</v>
      </c>
      <c r="Q2211" s="35">
        <f t="shared" si="172"/>
        <v>25607.213740460869</v>
      </c>
    </row>
    <row r="2212" spans="1:17" x14ac:dyDescent="0.25">
      <c r="A2212" s="112" t="s">
        <v>1870</v>
      </c>
      <c r="B2212" s="79">
        <v>8832</v>
      </c>
      <c r="C2212" s="86">
        <f t="shared" si="173"/>
        <v>19522.834645669293</v>
      </c>
      <c r="D2212" s="79">
        <v>25300</v>
      </c>
      <c r="E2212" s="79">
        <v>29</v>
      </c>
      <c r="F2212" s="79">
        <v>98</v>
      </c>
      <c r="G2212" s="79">
        <v>2262100</v>
      </c>
      <c r="H2212" s="79" t="s">
        <v>82</v>
      </c>
      <c r="I2212" s="79" t="s">
        <v>89</v>
      </c>
      <c r="J2212" s="79">
        <v>0</v>
      </c>
      <c r="K2212" s="79">
        <v>1</v>
      </c>
      <c r="L2212" s="79">
        <v>0</v>
      </c>
      <c r="M2212" s="34"/>
      <c r="N2212" s="35">
        <f t="shared" si="170"/>
        <v>93.677063059151237</v>
      </c>
      <c r="O2212" s="35">
        <f t="shared" si="171"/>
        <v>29061.247567098148</v>
      </c>
      <c r="P2212" s="35">
        <f t="shared" si="174"/>
        <v>58.287290887615185</v>
      </c>
      <c r="Q2212" s="35">
        <f t="shared" si="172"/>
        <v>24814.474906513824</v>
      </c>
    </row>
    <row r="2213" spans="1:17" x14ac:dyDescent="0.25">
      <c r="A2213" s="112" t="s">
        <v>1871</v>
      </c>
      <c r="B2213" s="79">
        <v>7000</v>
      </c>
      <c r="C2213" s="86">
        <f t="shared" si="173"/>
        <v>14691.472868217053</v>
      </c>
      <c r="D2213" s="79">
        <v>20600</v>
      </c>
      <c r="E2213" s="79">
        <v>37</v>
      </c>
      <c r="F2213" s="79">
        <v>92</v>
      </c>
      <c r="G2213" s="79">
        <v>2265500</v>
      </c>
      <c r="H2213" s="79" t="s">
        <v>82</v>
      </c>
      <c r="I2213" s="79" t="s">
        <v>89</v>
      </c>
      <c r="J2213" s="79">
        <v>0</v>
      </c>
      <c r="K2213" s="79">
        <v>1</v>
      </c>
      <c r="L2213" s="79">
        <v>0</v>
      </c>
      <c r="M2213" s="34"/>
      <c r="N2213" s="35">
        <f t="shared" si="170"/>
        <v>74.245860667352659</v>
      </c>
      <c r="O2213" s="35">
        <f t="shared" si="171"/>
        <v>26729.503280082317</v>
      </c>
      <c r="P2213" s="35">
        <f t="shared" si="174"/>
        <v>46.196901745166016</v>
      </c>
      <c r="Q2213" s="35">
        <f t="shared" si="172"/>
        <v>23363.62820941992</v>
      </c>
    </row>
    <row r="2214" spans="1:17" x14ac:dyDescent="0.25">
      <c r="A2214" s="112" t="s">
        <v>1872</v>
      </c>
      <c r="B2214" s="79">
        <v>3500</v>
      </c>
      <c r="C2214" s="86">
        <f t="shared" si="173"/>
        <v>14222.938144329897</v>
      </c>
      <c r="D2214" s="79">
        <v>19500</v>
      </c>
      <c r="E2214" s="79">
        <v>210</v>
      </c>
      <c r="F2214" s="79">
        <v>566</v>
      </c>
      <c r="G2214" s="79">
        <v>2272400</v>
      </c>
      <c r="H2214" s="79" t="s">
        <v>82</v>
      </c>
      <c r="I2214" s="79" t="s">
        <v>89</v>
      </c>
      <c r="J2214" s="79">
        <v>0</v>
      </c>
      <c r="K2214" s="79">
        <v>1</v>
      </c>
      <c r="L2214" s="79">
        <v>0</v>
      </c>
      <c r="M2214" s="34"/>
      <c r="N2214" s="35">
        <f t="shared" si="170"/>
        <v>37.122930333676329</v>
      </c>
      <c r="O2214" s="35">
        <f t="shared" si="171"/>
        <v>22274.751640041159</v>
      </c>
      <c r="P2214" s="35">
        <f t="shared" si="174"/>
        <v>23.098450872583008</v>
      </c>
      <c r="Q2214" s="35">
        <f t="shared" si="172"/>
        <v>20591.81410470996</v>
      </c>
    </row>
    <row r="2215" spans="1:17" x14ac:dyDescent="0.25">
      <c r="A2215" s="112" t="s">
        <v>3356</v>
      </c>
      <c r="B2215" s="79">
        <v>3625</v>
      </c>
      <c r="C2215" s="86">
        <f t="shared" si="173"/>
        <v>13936.936936936936</v>
      </c>
      <c r="D2215" s="79">
        <v>18200</v>
      </c>
      <c r="E2215" s="79">
        <v>26</v>
      </c>
      <c r="F2215" s="79">
        <v>85</v>
      </c>
      <c r="G2215" s="79">
        <v>2276000</v>
      </c>
      <c r="H2215" s="79" t="s">
        <v>82</v>
      </c>
      <c r="I2215" s="79" t="s">
        <v>89</v>
      </c>
      <c r="J2215" s="79">
        <v>0</v>
      </c>
      <c r="K2215" s="79">
        <v>1</v>
      </c>
      <c r="L2215" s="79">
        <v>0</v>
      </c>
      <c r="M2215" s="34"/>
      <c r="N2215" s="35">
        <f t="shared" si="170"/>
        <v>38.448749274164776</v>
      </c>
      <c r="O2215" s="35">
        <f t="shared" si="171"/>
        <v>22433.849912899772</v>
      </c>
      <c r="P2215" s="35">
        <f t="shared" si="174"/>
        <v>23.923395546603832</v>
      </c>
      <c r="Q2215" s="35">
        <f t="shared" si="172"/>
        <v>20690.807465592461</v>
      </c>
    </row>
    <row r="2216" spans="1:17" x14ac:dyDescent="0.25">
      <c r="A2216" s="112" t="s">
        <v>2233</v>
      </c>
      <c r="B2216" s="79">
        <v>5250</v>
      </c>
      <c r="C2216" s="86">
        <f t="shared" si="173"/>
        <v>29850.079491255961</v>
      </c>
      <c r="D2216" s="79">
        <v>35900</v>
      </c>
      <c r="E2216" s="79">
        <v>212</v>
      </c>
      <c r="F2216" s="79">
        <v>1046</v>
      </c>
      <c r="G2216" s="79">
        <v>2276900</v>
      </c>
      <c r="H2216" s="79" t="s">
        <v>1027</v>
      </c>
      <c r="I2216" s="79" t="s">
        <v>85</v>
      </c>
      <c r="J2216" s="79">
        <v>0</v>
      </c>
      <c r="K2216" s="79">
        <v>1</v>
      </c>
      <c r="L2216" s="79">
        <v>0</v>
      </c>
      <c r="M2216" s="34"/>
      <c r="N2216" s="35">
        <f t="shared" si="170"/>
        <v>55.684395500514498</v>
      </c>
      <c r="O2216" s="35">
        <f t="shared" si="171"/>
        <v>24502.12746006174</v>
      </c>
      <c r="P2216" s="35">
        <f t="shared" si="174"/>
        <v>34.647676308874509</v>
      </c>
      <c r="Q2216" s="35">
        <f t="shared" si="172"/>
        <v>21977.721157064942</v>
      </c>
    </row>
    <row r="2217" spans="1:17" x14ac:dyDescent="0.25">
      <c r="A2217" s="112" t="s">
        <v>1873</v>
      </c>
      <c r="B2217" s="79">
        <v>10641</v>
      </c>
      <c r="C2217" s="86">
        <f t="shared" si="173"/>
        <v>25269.23076923077</v>
      </c>
      <c r="D2217" s="79">
        <v>33000</v>
      </c>
      <c r="E2217" s="79">
        <v>67</v>
      </c>
      <c r="F2217" s="79">
        <v>219</v>
      </c>
      <c r="G2217" s="79">
        <v>2277400</v>
      </c>
      <c r="H2217" s="79" t="s">
        <v>82</v>
      </c>
      <c r="I2217" s="79" t="s">
        <v>85</v>
      </c>
      <c r="J2217" s="79">
        <v>0</v>
      </c>
      <c r="K2217" s="79">
        <v>1</v>
      </c>
      <c r="L2217" s="79">
        <v>0</v>
      </c>
      <c r="M2217" s="34"/>
      <c r="N2217" s="35">
        <f t="shared" si="170"/>
        <v>112.86431476589996</v>
      </c>
      <c r="O2217" s="35">
        <f t="shared" si="171"/>
        <v>31363.717771907995</v>
      </c>
      <c r="P2217" s="35">
        <f t="shared" si="174"/>
        <v>70.225890210044525</v>
      </c>
      <c r="Q2217" s="35">
        <f t="shared" si="172"/>
        <v>26247.106825205345</v>
      </c>
    </row>
    <row r="2218" spans="1:17" x14ac:dyDescent="0.25">
      <c r="A2218" s="112" t="s">
        <v>1874</v>
      </c>
      <c r="B2218" s="79">
        <v>4853</v>
      </c>
      <c r="C2218" s="86">
        <f t="shared" si="173"/>
        <v>19034.510869565216</v>
      </c>
      <c r="D2218" s="79">
        <v>25800</v>
      </c>
      <c r="E2218" s="79">
        <v>772</v>
      </c>
      <c r="F2218" s="79">
        <v>2172</v>
      </c>
      <c r="G2218" s="79">
        <v>2284300</v>
      </c>
      <c r="H2218" s="79" t="s">
        <v>82</v>
      </c>
      <c r="I2218" s="79" t="s">
        <v>85</v>
      </c>
      <c r="J2218" s="79">
        <v>0</v>
      </c>
      <c r="K2218" s="79">
        <v>1</v>
      </c>
      <c r="L2218" s="79">
        <v>0</v>
      </c>
      <c r="M2218" s="34"/>
      <c r="N2218" s="35">
        <f t="shared" si="170"/>
        <v>51.473594545523206</v>
      </c>
      <c r="O2218" s="35">
        <f t="shared" si="171"/>
        <v>23996.831345462786</v>
      </c>
      <c r="P2218" s="35">
        <f t="shared" si="174"/>
        <v>32.027652024184384</v>
      </c>
      <c r="Q2218" s="35">
        <f t="shared" si="172"/>
        <v>21663.318242902125</v>
      </c>
    </row>
    <row r="2219" spans="1:17" x14ac:dyDescent="0.25">
      <c r="A2219" s="112" t="s">
        <v>1875</v>
      </c>
      <c r="B2219" s="79">
        <v>6365</v>
      </c>
      <c r="C2219" s="86">
        <f t="shared" si="173"/>
        <v>28331.645569620254</v>
      </c>
      <c r="D2219" s="79">
        <v>36100</v>
      </c>
      <c r="E2219" s="79">
        <v>102</v>
      </c>
      <c r="F2219" s="79">
        <v>372</v>
      </c>
      <c r="G2219" s="79">
        <v>2287800</v>
      </c>
      <c r="H2219" s="79" t="s">
        <v>82</v>
      </c>
      <c r="I2219" s="79" t="s">
        <v>89</v>
      </c>
      <c r="J2219" s="79">
        <v>0</v>
      </c>
      <c r="K2219" s="79">
        <v>1</v>
      </c>
      <c r="L2219" s="79">
        <v>0</v>
      </c>
      <c r="M2219" s="34"/>
      <c r="N2219" s="35">
        <f t="shared" si="170"/>
        <v>67.51070044967139</v>
      </c>
      <c r="O2219" s="35">
        <f t="shared" si="171"/>
        <v>25921.284053960568</v>
      </c>
      <c r="P2219" s="35">
        <f t="shared" si="174"/>
        <v>42.006182801140241</v>
      </c>
      <c r="Q2219" s="35">
        <f t="shared" si="172"/>
        <v>22860.74193613683</v>
      </c>
    </row>
    <row r="2220" spans="1:17" x14ac:dyDescent="0.25">
      <c r="A2220" s="112" t="s">
        <v>1876</v>
      </c>
      <c r="B2220" s="79">
        <v>9500</v>
      </c>
      <c r="C2220" s="86">
        <f t="shared" si="173"/>
        <v>20733.160621761657</v>
      </c>
      <c r="D2220" s="79">
        <v>26500</v>
      </c>
      <c r="E2220" s="79">
        <v>42</v>
      </c>
      <c r="F2220" s="79">
        <v>151</v>
      </c>
      <c r="G2220" s="79">
        <v>2289600</v>
      </c>
      <c r="H2220" s="79" t="s">
        <v>82</v>
      </c>
      <c r="I2220" s="79" t="s">
        <v>85</v>
      </c>
      <c r="J2220" s="79">
        <v>0</v>
      </c>
      <c r="K2220" s="79">
        <v>1</v>
      </c>
      <c r="L2220" s="79">
        <v>0</v>
      </c>
      <c r="M2220" s="34"/>
      <c r="N2220" s="35">
        <f t="shared" si="170"/>
        <v>100.76223947712148</v>
      </c>
      <c r="O2220" s="35">
        <f t="shared" si="171"/>
        <v>29911.468737254578</v>
      </c>
      <c r="P2220" s="35">
        <f t="shared" si="174"/>
        <v>62.695795225582451</v>
      </c>
      <c r="Q2220" s="35">
        <f t="shared" si="172"/>
        <v>25343.495427069895</v>
      </c>
    </row>
    <row r="2221" spans="1:17" x14ac:dyDescent="0.25">
      <c r="A2221" s="112" t="s">
        <v>1877</v>
      </c>
      <c r="B2221" s="79">
        <v>5500</v>
      </c>
      <c r="C2221" s="86">
        <f t="shared" si="173"/>
        <v>24475.547445255474</v>
      </c>
      <c r="D2221" s="79">
        <v>33700</v>
      </c>
      <c r="E2221" s="79">
        <v>225</v>
      </c>
      <c r="F2221" s="79">
        <v>597</v>
      </c>
      <c r="G2221" s="79">
        <v>2294900</v>
      </c>
      <c r="H2221" s="79" t="s">
        <v>82</v>
      </c>
      <c r="I2221" s="79" t="s">
        <v>89</v>
      </c>
      <c r="J2221" s="79">
        <v>0</v>
      </c>
      <c r="K2221" s="79">
        <v>1</v>
      </c>
      <c r="L2221" s="79">
        <v>0</v>
      </c>
      <c r="M2221" s="34"/>
      <c r="N2221" s="35">
        <f t="shared" si="170"/>
        <v>58.336033381491376</v>
      </c>
      <c r="O2221" s="35">
        <f t="shared" si="171"/>
        <v>24820.324005778966</v>
      </c>
      <c r="P2221" s="35">
        <f t="shared" si="174"/>
        <v>36.297565656916156</v>
      </c>
      <c r="Q2221" s="35">
        <f t="shared" si="172"/>
        <v>22175.70787882994</v>
      </c>
    </row>
    <row r="2222" spans="1:17" x14ac:dyDescent="0.25">
      <c r="A2222" s="112" t="s">
        <v>1878</v>
      </c>
      <c r="B2222" s="79">
        <v>25637</v>
      </c>
      <c r="C2222" s="86">
        <f t="shared" si="173"/>
        <v>27251.162790697676</v>
      </c>
      <c r="D2222" s="79">
        <v>37200</v>
      </c>
      <c r="E2222" s="79">
        <v>69</v>
      </c>
      <c r="F2222" s="79">
        <v>189</v>
      </c>
      <c r="G2222" s="79">
        <v>2298000</v>
      </c>
      <c r="H2222" s="79" t="s">
        <v>82</v>
      </c>
      <c r="I2222" s="79" t="s">
        <v>83</v>
      </c>
      <c r="J2222" s="79">
        <v>0</v>
      </c>
      <c r="K2222" s="79">
        <v>1</v>
      </c>
      <c r="L2222" s="79">
        <v>0</v>
      </c>
      <c r="M2222" s="34"/>
      <c r="N2222" s="35">
        <f t="shared" si="170"/>
        <v>271.92016141841714</v>
      </c>
      <c r="O2222" s="35">
        <f t="shared" si="171"/>
        <v>50450.41937021006</v>
      </c>
      <c r="P2222" s="35">
        <f t="shared" si="174"/>
        <v>169.19285286297449</v>
      </c>
      <c r="Q2222" s="35">
        <f t="shared" si="172"/>
        <v>38123.142343556938</v>
      </c>
    </row>
    <row r="2223" spans="1:17" x14ac:dyDescent="0.25">
      <c r="A2223" s="112" t="s">
        <v>1879</v>
      </c>
      <c r="B2223" s="79">
        <v>3607</v>
      </c>
      <c r="C2223" s="86">
        <f t="shared" si="173"/>
        <v>18838.709677419356</v>
      </c>
      <c r="D2223" s="79">
        <v>24000</v>
      </c>
      <c r="E2223" s="79">
        <v>40</v>
      </c>
      <c r="F2223" s="79">
        <v>146</v>
      </c>
      <c r="G2223" s="79">
        <v>2326000</v>
      </c>
      <c r="H2223" s="79" t="s">
        <v>82</v>
      </c>
      <c r="I2223" s="79" t="s">
        <v>89</v>
      </c>
      <c r="J2223" s="79">
        <v>0</v>
      </c>
      <c r="K2223" s="79">
        <v>1</v>
      </c>
      <c r="L2223" s="79">
        <v>0</v>
      </c>
      <c r="M2223" s="34"/>
      <c r="N2223" s="35">
        <f t="shared" si="170"/>
        <v>38.257831346734434</v>
      </c>
      <c r="O2223" s="35">
        <f t="shared" si="171"/>
        <v>22410.939761608133</v>
      </c>
      <c r="P2223" s="35">
        <f t="shared" si="174"/>
        <v>23.804603513544834</v>
      </c>
      <c r="Q2223" s="35">
        <f t="shared" si="172"/>
        <v>20676.55242162538</v>
      </c>
    </row>
    <row r="2224" spans="1:17" x14ac:dyDescent="0.25">
      <c r="A2224" s="112" t="s">
        <v>1880</v>
      </c>
      <c r="B2224" s="79">
        <v>9500</v>
      </c>
      <c r="C2224" s="86">
        <f t="shared" si="173"/>
        <v>22377.522935779816</v>
      </c>
      <c r="D2224" s="79">
        <v>30300</v>
      </c>
      <c r="E2224" s="79">
        <v>57</v>
      </c>
      <c r="F2224" s="79">
        <v>161</v>
      </c>
      <c r="G2224" s="79">
        <v>2326500</v>
      </c>
      <c r="H2224" s="79" t="s">
        <v>82</v>
      </c>
      <c r="I2224" s="79" t="s">
        <v>85</v>
      </c>
      <c r="J2224" s="79">
        <v>0</v>
      </c>
      <c r="K2224" s="79">
        <v>1</v>
      </c>
      <c r="L2224" s="79">
        <v>0</v>
      </c>
      <c r="M2224" s="34"/>
      <c r="N2224" s="35">
        <f t="shared" si="170"/>
        <v>100.76223947712148</v>
      </c>
      <c r="O2224" s="35">
        <f t="shared" si="171"/>
        <v>29911.468737254578</v>
      </c>
      <c r="P2224" s="35">
        <f t="shared" si="174"/>
        <v>62.695795225582451</v>
      </c>
      <c r="Q2224" s="35">
        <f t="shared" si="172"/>
        <v>25343.495427069895</v>
      </c>
    </row>
    <row r="2225" spans="1:17" x14ac:dyDescent="0.25">
      <c r="A2225" s="112" t="s">
        <v>2005</v>
      </c>
      <c r="B2225" s="79">
        <v>5250</v>
      </c>
      <c r="C2225" s="86">
        <f t="shared" si="173"/>
        <v>18553.633463310882</v>
      </c>
      <c r="D2225" s="79">
        <v>24900</v>
      </c>
      <c r="E2225" s="79">
        <v>719</v>
      </c>
      <c r="F2225" s="79">
        <v>2102</v>
      </c>
      <c r="G2225" s="79">
        <v>2332800</v>
      </c>
      <c r="H2225" s="79" t="s">
        <v>268</v>
      </c>
      <c r="I2225" s="79" t="s">
        <v>89</v>
      </c>
      <c r="J2225" s="79">
        <v>0</v>
      </c>
      <c r="K2225" s="79">
        <v>1</v>
      </c>
      <c r="L2225" s="79">
        <v>0</v>
      </c>
      <c r="M2225" s="34"/>
      <c r="N2225" s="35">
        <f t="shared" si="170"/>
        <v>55.684395500514498</v>
      </c>
      <c r="O2225" s="35">
        <f t="shared" si="171"/>
        <v>24502.12746006174</v>
      </c>
      <c r="P2225" s="35">
        <f t="shared" si="174"/>
        <v>34.647676308874509</v>
      </c>
      <c r="Q2225" s="35">
        <f t="shared" si="172"/>
        <v>21977.721157064942</v>
      </c>
    </row>
    <row r="2226" spans="1:17" x14ac:dyDescent="0.25">
      <c r="A2226" s="112" t="s">
        <v>1881</v>
      </c>
      <c r="B2226" s="79">
        <v>9500</v>
      </c>
      <c r="C2226" s="86">
        <f t="shared" si="173"/>
        <v>16528.517110266159</v>
      </c>
      <c r="D2226" s="79">
        <v>23000</v>
      </c>
      <c r="E2226" s="79">
        <v>74</v>
      </c>
      <c r="F2226" s="79">
        <v>189</v>
      </c>
      <c r="G2226" s="79">
        <v>2339700</v>
      </c>
      <c r="H2226" s="79" t="s">
        <v>82</v>
      </c>
      <c r="I2226" s="79" t="s">
        <v>85</v>
      </c>
      <c r="J2226" s="79">
        <v>0</v>
      </c>
      <c r="K2226" s="79">
        <v>1</v>
      </c>
      <c r="L2226" s="79">
        <v>0</v>
      </c>
      <c r="M2226" s="34"/>
      <c r="N2226" s="35">
        <f t="shared" si="170"/>
        <v>100.76223947712148</v>
      </c>
      <c r="O2226" s="35">
        <f t="shared" si="171"/>
        <v>29911.468737254578</v>
      </c>
      <c r="P2226" s="35">
        <f t="shared" si="174"/>
        <v>62.695795225582451</v>
      </c>
      <c r="Q2226" s="35">
        <f t="shared" si="172"/>
        <v>25343.495427069895</v>
      </c>
    </row>
    <row r="2227" spans="1:17" x14ac:dyDescent="0.25">
      <c r="A2227" s="112" t="s">
        <v>1882</v>
      </c>
      <c r="B2227" s="79">
        <v>7600</v>
      </c>
      <c r="C2227" s="86">
        <f t="shared" si="173"/>
        <v>17074.576271186441</v>
      </c>
      <c r="D2227" s="79">
        <v>21900</v>
      </c>
      <c r="E2227" s="79">
        <v>221</v>
      </c>
      <c r="F2227" s="79">
        <v>782</v>
      </c>
      <c r="G2227" s="79">
        <v>2341000</v>
      </c>
      <c r="H2227" s="79" t="s">
        <v>82</v>
      </c>
      <c r="I2227" s="79" t="s">
        <v>85</v>
      </c>
      <c r="J2227" s="79">
        <v>0</v>
      </c>
      <c r="K2227" s="79">
        <v>1</v>
      </c>
      <c r="L2227" s="79">
        <v>0</v>
      </c>
      <c r="M2227" s="34"/>
      <c r="N2227" s="35">
        <f t="shared" si="170"/>
        <v>80.609791581697181</v>
      </c>
      <c r="O2227" s="35">
        <f t="shared" si="171"/>
        <v>27493.174989803661</v>
      </c>
      <c r="P2227" s="35">
        <f t="shared" si="174"/>
        <v>50.156636180465966</v>
      </c>
      <c r="Q2227" s="35">
        <f t="shared" si="172"/>
        <v>23838.796341655914</v>
      </c>
    </row>
    <row r="2228" spans="1:17" x14ac:dyDescent="0.25">
      <c r="A2228" s="112" t="s">
        <v>3357</v>
      </c>
      <c r="B2228" s="79">
        <v>9500</v>
      </c>
      <c r="C2228" s="86">
        <f t="shared" si="173"/>
        <v>16917.714285714286</v>
      </c>
      <c r="D2228" s="79">
        <v>22600</v>
      </c>
      <c r="E2228" s="79">
        <v>44</v>
      </c>
      <c r="F2228" s="79">
        <v>131</v>
      </c>
      <c r="G2228" s="79">
        <v>2345200</v>
      </c>
      <c r="H2228" s="79" t="s">
        <v>82</v>
      </c>
      <c r="I2228" s="79" t="s">
        <v>89</v>
      </c>
      <c r="J2228" s="79">
        <v>0</v>
      </c>
      <c r="K2228" s="79">
        <v>1</v>
      </c>
      <c r="L2228" s="79">
        <v>0</v>
      </c>
      <c r="M2228" s="34"/>
      <c r="N2228" s="35">
        <f t="shared" si="170"/>
        <v>100.76223947712148</v>
      </c>
      <c r="O2228" s="35">
        <f t="shared" si="171"/>
        <v>29911.468737254578</v>
      </c>
      <c r="P2228" s="35">
        <f t="shared" si="174"/>
        <v>62.695795225582451</v>
      </c>
      <c r="Q2228" s="35">
        <f t="shared" si="172"/>
        <v>25343.495427069895</v>
      </c>
    </row>
    <row r="2229" spans="1:17" x14ac:dyDescent="0.25">
      <c r="A2229" s="112" t="s">
        <v>2006</v>
      </c>
      <c r="B2229" s="79">
        <v>11600</v>
      </c>
      <c r="C2229" s="86">
        <f t="shared" si="173"/>
        <v>26669.051321928462</v>
      </c>
      <c r="D2229" s="79">
        <v>35800</v>
      </c>
      <c r="E2229" s="79">
        <v>164</v>
      </c>
      <c r="F2229" s="79">
        <v>479</v>
      </c>
      <c r="G2229" s="79">
        <v>2346200</v>
      </c>
      <c r="H2229" s="79" t="s">
        <v>268</v>
      </c>
      <c r="I2229" s="79" t="s">
        <v>85</v>
      </c>
      <c r="J2229" s="79">
        <v>0</v>
      </c>
      <c r="K2229" s="79">
        <v>1</v>
      </c>
      <c r="L2229" s="79">
        <v>0</v>
      </c>
      <c r="M2229" s="34"/>
      <c r="N2229" s="35">
        <f t="shared" si="170"/>
        <v>123.03599767732727</v>
      </c>
      <c r="O2229" s="35">
        <f t="shared" si="171"/>
        <v>32584.319721279273</v>
      </c>
      <c r="P2229" s="35">
        <f t="shared" si="174"/>
        <v>76.554865749132261</v>
      </c>
      <c r="Q2229" s="35">
        <f t="shared" si="172"/>
        <v>27006.583889895872</v>
      </c>
    </row>
    <row r="2230" spans="1:17" x14ac:dyDescent="0.25">
      <c r="A2230" s="112" t="s">
        <v>2234</v>
      </c>
      <c r="B2230" s="79">
        <v>6692</v>
      </c>
      <c r="C2230" s="86">
        <f t="shared" si="173"/>
        <v>21901.079136690649</v>
      </c>
      <c r="D2230" s="79">
        <v>29700</v>
      </c>
      <c r="E2230" s="79">
        <v>73</v>
      </c>
      <c r="F2230" s="79">
        <v>205</v>
      </c>
      <c r="G2230" s="79">
        <v>2354200</v>
      </c>
      <c r="H2230" s="79" t="s">
        <v>1027</v>
      </c>
      <c r="I2230" s="79" t="s">
        <v>85</v>
      </c>
      <c r="J2230" s="79">
        <v>0</v>
      </c>
      <c r="K2230" s="79">
        <v>1</v>
      </c>
      <c r="L2230" s="79">
        <v>0</v>
      </c>
      <c r="M2230" s="34"/>
      <c r="N2230" s="35">
        <f t="shared" si="170"/>
        <v>70.979042797989152</v>
      </c>
      <c r="O2230" s="35">
        <f t="shared" si="171"/>
        <v>26337.485135758696</v>
      </c>
      <c r="P2230" s="35">
        <f t="shared" si="174"/>
        <v>44.164238068378715</v>
      </c>
      <c r="Q2230" s="35">
        <f t="shared" si="172"/>
        <v>23119.708568205446</v>
      </c>
    </row>
    <row r="2231" spans="1:17" x14ac:dyDescent="0.25">
      <c r="A2231" s="112" t="s">
        <v>1883</v>
      </c>
      <c r="B2231" s="79">
        <v>9500</v>
      </c>
      <c r="C2231" s="86">
        <f t="shared" si="173"/>
        <v>16615.573770491803</v>
      </c>
      <c r="D2231" s="79">
        <v>23300</v>
      </c>
      <c r="E2231" s="79">
        <v>35</v>
      </c>
      <c r="F2231" s="79">
        <v>87</v>
      </c>
      <c r="G2231" s="79">
        <v>2357700</v>
      </c>
      <c r="H2231" s="79" t="s">
        <v>82</v>
      </c>
      <c r="I2231" s="79" t="s">
        <v>89</v>
      </c>
      <c r="J2231" s="79">
        <v>0</v>
      </c>
      <c r="K2231" s="79">
        <v>1</v>
      </c>
      <c r="L2231" s="79">
        <v>0</v>
      </c>
      <c r="M2231" s="34"/>
      <c r="N2231" s="35">
        <f t="shared" si="170"/>
        <v>100.76223947712148</v>
      </c>
      <c r="O2231" s="35">
        <f t="shared" si="171"/>
        <v>29911.468737254578</v>
      </c>
      <c r="P2231" s="35">
        <f t="shared" si="174"/>
        <v>62.695795225582451</v>
      </c>
      <c r="Q2231" s="35">
        <f t="shared" si="172"/>
        <v>25343.495427069895</v>
      </c>
    </row>
    <row r="2232" spans="1:17" x14ac:dyDescent="0.25">
      <c r="A2232" s="112" t="s">
        <v>2235</v>
      </c>
      <c r="B2232" s="79">
        <v>5785.5</v>
      </c>
      <c r="C2232" s="86">
        <f t="shared" si="173"/>
        <v>23654.028436018958</v>
      </c>
      <c r="D2232" s="79">
        <v>31000</v>
      </c>
      <c r="E2232" s="79">
        <v>200</v>
      </c>
      <c r="F2232" s="79">
        <v>644</v>
      </c>
      <c r="G2232" s="79">
        <v>2358200</v>
      </c>
      <c r="H2232" s="79" t="s">
        <v>1027</v>
      </c>
      <c r="I2232" s="79" t="s">
        <v>85</v>
      </c>
      <c r="J2232" s="79">
        <v>0</v>
      </c>
      <c r="K2232" s="79">
        <v>1</v>
      </c>
      <c r="L2232" s="79">
        <v>0</v>
      </c>
      <c r="M2232" s="34"/>
      <c r="N2232" s="35">
        <f t="shared" si="170"/>
        <v>61.364203841566983</v>
      </c>
      <c r="O2232" s="35">
        <f t="shared" si="171"/>
        <v>25183.70446098804</v>
      </c>
      <c r="P2232" s="35">
        <f t="shared" si="174"/>
        <v>38.181739292379717</v>
      </c>
      <c r="Q2232" s="35">
        <f t="shared" si="172"/>
        <v>22401.808715085564</v>
      </c>
    </row>
    <row r="2233" spans="1:17" x14ac:dyDescent="0.25">
      <c r="A2233" s="112" t="s">
        <v>2236</v>
      </c>
      <c r="B2233" s="79">
        <v>5250</v>
      </c>
      <c r="C2233" s="86">
        <f t="shared" si="173"/>
        <v>33534.640522875816</v>
      </c>
      <c r="D2233" s="79">
        <v>40400</v>
      </c>
      <c r="E2233" s="79">
        <v>364</v>
      </c>
      <c r="F2233" s="79">
        <v>1778</v>
      </c>
      <c r="G2233" s="79">
        <v>2361400</v>
      </c>
      <c r="H2233" s="79" t="s">
        <v>1027</v>
      </c>
      <c r="I2233" s="79" t="s">
        <v>85</v>
      </c>
      <c r="J2233" s="79">
        <v>0</v>
      </c>
      <c r="K2233" s="79">
        <v>1</v>
      </c>
      <c r="L2233" s="79">
        <v>0</v>
      </c>
      <c r="M2233" s="34"/>
      <c r="N2233" s="35">
        <f t="shared" si="170"/>
        <v>55.684395500514498</v>
      </c>
      <c r="O2233" s="35">
        <f t="shared" si="171"/>
        <v>24502.12746006174</v>
      </c>
      <c r="P2233" s="35">
        <f t="shared" si="174"/>
        <v>34.647676308874509</v>
      </c>
      <c r="Q2233" s="35">
        <f t="shared" si="172"/>
        <v>21977.721157064942</v>
      </c>
    </row>
    <row r="2234" spans="1:17" x14ac:dyDescent="0.25">
      <c r="A2234" s="112" t="s">
        <v>1884</v>
      </c>
      <c r="B2234" s="79">
        <v>13274</v>
      </c>
      <c r="C2234" s="86">
        <f t="shared" si="173"/>
        <v>40844.28787116256</v>
      </c>
      <c r="D2234" s="79">
        <v>45800</v>
      </c>
      <c r="E2234" s="79">
        <v>430</v>
      </c>
      <c r="F2234" s="79">
        <v>3544</v>
      </c>
      <c r="G2234" s="79">
        <v>2362000</v>
      </c>
      <c r="H2234" s="79" t="s">
        <v>82</v>
      </c>
      <c r="I2234" s="79" t="s">
        <v>85</v>
      </c>
      <c r="J2234" s="79">
        <v>0</v>
      </c>
      <c r="K2234" s="79">
        <v>1</v>
      </c>
      <c r="L2234" s="79">
        <v>0</v>
      </c>
      <c r="M2234" s="34"/>
      <c r="N2234" s="35">
        <f t="shared" si="170"/>
        <v>140.79136492834846</v>
      </c>
      <c r="O2234" s="35">
        <f t="shared" si="171"/>
        <v>34714.963791401817</v>
      </c>
      <c r="P2234" s="35">
        <f t="shared" si="174"/>
        <v>87.60252482361912</v>
      </c>
      <c r="Q2234" s="35">
        <f t="shared" si="172"/>
        <v>28332.302978834297</v>
      </c>
    </row>
    <row r="2235" spans="1:17" x14ac:dyDescent="0.25">
      <c r="A2235" s="112" t="s">
        <v>1885</v>
      </c>
      <c r="B2235" s="79">
        <v>5500</v>
      </c>
      <c r="C2235" s="86">
        <f t="shared" si="173"/>
        <v>10989.18918918919</v>
      </c>
      <c r="D2235" s="79">
        <v>15200</v>
      </c>
      <c r="E2235" s="79">
        <v>41</v>
      </c>
      <c r="F2235" s="79">
        <v>107</v>
      </c>
      <c r="G2235" s="79">
        <v>2363500</v>
      </c>
      <c r="H2235" s="79" t="s">
        <v>82</v>
      </c>
      <c r="I2235" s="79" t="s">
        <v>89</v>
      </c>
      <c r="J2235" s="79">
        <v>0</v>
      </c>
      <c r="K2235" s="79">
        <v>1</v>
      </c>
      <c r="L2235" s="79">
        <v>0</v>
      </c>
      <c r="M2235" s="34"/>
      <c r="N2235" s="35">
        <f t="shared" si="170"/>
        <v>58.336033381491376</v>
      </c>
      <c r="O2235" s="35">
        <f t="shared" si="171"/>
        <v>24820.324005778966</v>
      </c>
      <c r="P2235" s="35">
        <f t="shared" si="174"/>
        <v>36.297565656916156</v>
      </c>
      <c r="Q2235" s="35">
        <f t="shared" si="172"/>
        <v>22175.70787882994</v>
      </c>
    </row>
    <row r="2236" spans="1:17" x14ac:dyDescent="0.25">
      <c r="A2236" s="112" t="s">
        <v>1886</v>
      </c>
      <c r="B2236" s="79">
        <v>6717</v>
      </c>
      <c r="C2236" s="86">
        <f t="shared" si="173"/>
        <v>20505.780346820808</v>
      </c>
      <c r="D2236" s="79">
        <v>27500</v>
      </c>
      <c r="E2236" s="79">
        <v>44</v>
      </c>
      <c r="F2236" s="79">
        <v>129</v>
      </c>
      <c r="G2236" s="79">
        <v>2498200</v>
      </c>
      <c r="H2236" s="79" t="s">
        <v>82</v>
      </c>
      <c r="I2236" s="79" t="s">
        <v>89</v>
      </c>
      <c r="J2236" s="79">
        <v>0</v>
      </c>
      <c r="K2236" s="79">
        <v>1</v>
      </c>
      <c r="L2236" s="79">
        <v>0</v>
      </c>
      <c r="M2236" s="34"/>
      <c r="N2236" s="35">
        <f t="shared" si="170"/>
        <v>71.244206586086833</v>
      </c>
      <c r="O2236" s="35">
        <f t="shared" si="171"/>
        <v>26369.304790330421</v>
      </c>
      <c r="P2236" s="35">
        <f t="shared" si="174"/>
        <v>44.329227003182879</v>
      </c>
      <c r="Q2236" s="35">
        <f t="shared" si="172"/>
        <v>23139.507240381943</v>
      </c>
    </row>
    <row r="2237" spans="1:17" x14ac:dyDescent="0.25">
      <c r="A2237" s="112" t="s">
        <v>1887</v>
      </c>
      <c r="B2237" s="79">
        <v>12000</v>
      </c>
      <c r="C2237" s="86">
        <f t="shared" si="173"/>
        <v>17721.768707482992</v>
      </c>
      <c r="D2237" s="79">
        <v>23900</v>
      </c>
      <c r="E2237" s="79">
        <v>38</v>
      </c>
      <c r="F2237" s="79">
        <v>109</v>
      </c>
      <c r="G2237" s="79">
        <v>2518500</v>
      </c>
      <c r="H2237" s="79" t="s">
        <v>82</v>
      </c>
      <c r="I2237" s="79" t="s">
        <v>85</v>
      </c>
      <c r="J2237" s="79">
        <v>0</v>
      </c>
      <c r="K2237" s="79">
        <v>1</v>
      </c>
      <c r="L2237" s="79">
        <v>0</v>
      </c>
      <c r="M2237" s="34"/>
      <c r="N2237" s="35">
        <f t="shared" si="170"/>
        <v>127.27861828689028</v>
      </c>
      <c r="O2237" s="35">
        <f t="shared" si="171"/>
        <v>33093.434194426838</v>
      </c>
      <c r="P2237" s="35">
        <f t="shared" si="174"/>
        <v>79.1946887059989</v>
      </c>
      <c r="Q2237" s="35">
        <f t="shared" si="172"/>
        <v>27323.362644719869</v>
      </c>
    </row>
    <row r="2238" spans="1:17" x14ac:dyDescent="0.25">
      <c r="A2238" s="112" t="s">
        <v>2237</v>
      </c>
      <c r="B2238" s="79">
        <v>6333</v>
      </c>
      <c r="C2238" s="86">
        <f t="shared" si="173"/>
        <v>25739.316239316238</v>
      </c>
      <c r="D2238" s="79">
        <v>31700</v>
      </c>
      <c r="E2238" s="79">
        <v>44</v>
      </c>
      <c r="F2238" s="79">
        <v>190</v>
      </c>
      <c r="G2238" s="79">
        <v>2522700</v>
      </c>
      <c r="H2238" s="79" t="s">
        <v>1027</v>
      </c>
      <c r="I2238" s="79" t="s">
        <v>89</v>
      </c>
      <c r="J2238" s="79">
        <v>0</v>
      </c>
      <c r="K2238" s="79">
        <v>1</v>
      </c>
      <c r="L2238" s="79">
        <v>0</v>
      </c>
      <c r="M2238" s="34"/>
      <c r="N2238" s="35">
        <f t="shared" si="170"/>
        <v>67.171290800906348</v>
      </c>
      <c r="O2238" s="35">
        <f t="shared" si="171"/>
        <v>25880.554896108762</v>
      </c>
      <c r="P2238" s="35">
        <f t="shared" si="174"/>
        <v>41.794996964590915</v>
      </c>
      <c r="Q2238" s="35">
        <f t="shared" si="172"/>
        <v>22835.39963575091</v>
      </c>
    </row>
    <row r="2239" spans="1:17" x14ac:dyDescent="0.25">
      <c r="A2239" s="112" t="s">
        <v>1888</v>
      </c>
      <c r="B2239" s="79">
        <v>6333</v>
      </c>
      <c r="C2239" s="86">
        <f t="shared" si="173"/>
        <v>15342.148760330578</v>
      </c>
      <c r="D2239" s="79">
        <v>22100</v>
      </c>
      <c r="E2239" s="79">
        <v>37</v>
      </c>
      <c r="F2239" s="79">
        <v>84</v>
      </c>
      <c r="G2239" s="79">
        <v>2524000</v>
      </c>
      <c r="H2239" s="79" t="s">
        <v>82</v>
      </c>
      <c r="I2239" s="79" t="s">
        <v>85</v>
      </c>
      <c r="J2239" s="79">
        <v>0</v>
      </c>
      <c r="K2239" s="79">
        <v>1</v>
      </c>
      <c r="L2239" s="79">
        <v>0</v>
      </c>
      <c r="M2239" s="34"/>
      <c r="N2239" s="35">
        <f t="shared" si="170"/>
        <v>67.171290800906348</v>
      </c>
      <c r="O2239" s="35">
        <f t="shared" si="171"/>
        <v>25880.554896108762</v>
      </c>
      <c r="P2239" s="35">
        <f t="shared" si="174"/>
        <v>41.794996964590915</v>
      </c>
      <c r="Q2239" s="35">
        <f t="shared" si="172"/>
        <v>22835.39963575091</v>
      </c>
    </row>
    <row r="2240" spans="1:17" x14ac:dyDescent="0.25">
      <c r="A2240" s="112" t="s">
        <v>2238</v>
      </c>
      <c r="B2240" s="79">
        <v>4000</v>
      </c>
      <c r="C2240" s="86">
        <f t="shared" si="173"/>
        <v>28262</v>
      </c>
      <c r="D2240" s="79">
        <v>35100</v>
      </c>
      <c r="E2240" s="79">
        <v>263</v>
      </c>
      <c r="F2240" s="79">
        <v>1087</v>
      </c>
      <c r="G2240" s="79">
        <v>2530600</v>
      </c>
      <c r="H2240" s="79" t="s">
        <v>1027</v>
      </c>
      <c r="I2240" s="79" t="s">
        <v>85</v>
      </c>
      <c r="J2240" s="79">
        <v>0</v>
      </c>
      <c r="K2240" s="79">
        <v>1</v>
      </c>
      <c r="L2240" s="79">
        <v>0</v>
      </c>
      <c r="M2240" s="34"/>
      <c r="N2240" s="35">
        <f t="shared" si="170"/>
        <v>42.426206095630093</v>
      </c>
      <c r="O2240" s="35">
        <f t="shared" si="171"/>
        <v>22911.144731475611</v>
      </c>
      <c r="P2240" s="35">
        <f t="shared" si="174"/>
        <v>26.398229568666299</v>
      </c>
      <c r="Q2240" s="35">
        <f t="shared" si="172"/>
        <v>20987.787548239954</v>
      </c>
    </row>
    <row r="2241" spans="1:17" x14ac:dyDescent="0.25">
      <c r="A2241" s="112" t="s">
        <v>1889</v>
      </c>
      <c r="B2241" s="79">
        <v>9500</v>
      </c>
      <c r="C2241" s="86">
        <f t="shared" si="173"/>
        <v>18428.808864265928</v>
      </c>
      <c r="D2241" s="79">
        <v>23100</v>
      </c>
      <c r="E2241" s="79">
        <v>73</v>
      </c>
      <c r="F2241" s="79">
        <v>288</v>
      </c>
      <c r="G2241" s="79">
        <v>2533600</v>
      </c>
      <c r="H2241" s="79" t="s">
        <v>82</v>
      </c>
      <c r="I2241" s="79" t="s">
        <v>85</v>
      </c>
      <c r="J2241" s="79">
        <v>0</v>
      </c>
      <c r="K2241" s="79">
        <v>1</v>
      </c>
      <c r="L2241" s="79">
        <v>0</v>
      </c>
      <c r="M2241" s="34"/>
      <c r="N2241" s="35">
        <f t="shared" si="170"/>
        <v>100.76223947712148</v>
      </c>
      <c r="O2241" s="35">
        <f t="shared" si="171"/>
        <v>29911.468737254578</v>
      </c>
      <c r="P2241" s="35">
        <f t="shared" si="174"/>
        <v>62.695795225582451</v>
      </c>
      <c r="Q2241" s="35">
        <f t="shared" si="172"/>
        <v>25343.495427069895</v>
      </c>
    </row>
    <row r="2242" spans="1:17" x14ac:dyDescent="0.25">
      <c r="A2242" s="112" t="s">
        <v>1890</v>
      </c>
      <c r="B2242" s="79">
        <v>3637.5</v>
      </c>
      <c r="C2242" s="86">
        <f t="shared" si="173"/>
        <v>26937.618147448014</v>
      </c>
      <c r="D2242" s="79">
        <v>37500</v>
      </c>
      <c r="E2242" s="79">
        <v>149</v>
      </c>
      <c r="F2242" s="79">
        <v>380</v>
      </c>
      <c r="G2242" s="79">
        <v>2540800</v>
      </c>
      <c r="H2242" s="79" t="s">
        <v>82</v>
      </c>
      <c r="I2242" s="79" t="s">
        <v>83</v>
      </c>
      <c r="J2242" s="79">
        <v>0</v>
      </c>
      <c r="K2242" s="79">
        <v>1</v>
      </c>
      <c r="L2242" s="79">
        <v>0</v>
      </c>
      <c r="M2242" s="34"/>
      <c r="N2242" s="35">
        <f t="shared" si="170"/>
        <v>38.581331168213616</v>
      </c>
      <c r="O2242" s="35">
        <f t="shared" si="171"/>
        <v>22449.759740185633</v>
      </c>
      <c r="P2242" s="35">
        <f t="shared" si="174"/>
        <v>24.005890014005914</v>
      </c>
      <c r="Q2242" s="35">
        <f t="shared" si="172"/>
        <v>20700.70680168071</v>
      </c>
    </row>
    <row r="2243" spans="1:17" x14ac:dyDescent="0.25">
      <c r="A2243" s="112" t="s">
        <v>1891</v>
      </c>
      <c r="B2243" s="79">
        <v>7124</v>
      </c>
      <c r="C2243" s="86">
        <f t="shared" si="173"/>
        <v>22125</v>
      </c>
      <c r="D2243" s="79">
        <v>30600</v>
      </c>
      <c r="E2243" s="79">
        <v>113</v>
      </c>
      <c r="F2243" s="79">
        <v>295</v>
      </c>
      <c r="G2243" s="79">
        <v>2541000</v>
      </c>
      <c r="H2243" s="79" t="s">
        <v>82</v>
      </c>
      <c r="I2243" s="79" t="s">
        <v>85</v>
      </c>
      <c r="J2243" s="79">
        <v>0</v>
      </c>
      <c r="K2243" s="79">
        <v>1</v>
      </c>
      <c r="L2243" s="79">
        <v>0</v>
      </c>
      <c r="M2243" s="34"/>
      <c r="N2243" s="35">
        <f t="shared" si="170"/>
        <v>75.561073056317198</v>
      </c>
      <c r="O2243" s="35">
        <f t="shared" si="171"/>
        <v>26887.328766758066</v>
      </c>
      <c r="P2243" s="35">
        <f t="shared" si="174"/>
        <v>47.015246861794679</v>
      </c>
      <c r="Q2243" s="35">
        <f t="shared" si="172"/>
        <v>23461.82962341536</v>
      </c>
    </row>
    <row r="2244" spans="1:17" x14ac:dyDescent="0.25">
      <c r="A2244" s="112" t="s">
        <v>1892</v>
      </c>
      <c r="B2244" s="79">
        <v>9500.5</v>
      </c>
      <c r="C2244" s="86">
        <f t="shared" si="173"/>
        <v>32735.483870967742</v>
      </c>
      <c r="D2244" s="79">
        <v>41300</v>
      </c>
      <c r="E2244" s="79">
        <v>135</v>
      </c>
      <c r="F2244" s="79">
        <v>516</v>
      </c>
      <c r="G2244" s="79">
        <v>2541200</v>
      </c>
      <c r="H2244" s="79" t="s">
        <v>82</v>
      </c>
      <c r="I2244" s="79" t="s">
        <v>83</v>
      </c>
      <c r="J2244" s="79">
        <v>0</v>
      </c>
      <c r="K2244" s="79">
        <v>1</v>
      </c>
      <c r="L2244" s="79">
        <v>0</v>
      </c>
      <c r="M2244" s="34"/>
      <c r="N2244" s="35">
        <f t="shared" si="170"/>
        <v>100.76754275288343</v>
      </c>
      <c r="O2244" s="35">
        <f t="shared" si="171"/>
        <v>29912.105130346012</v>
      </c>
      <c r="P2244" s="35">
        <f t="shared" si="174"/>
        <v>62.69909500427854</v>
      </c>
      <c r="Q2244" s="35">
        <f t="shared" si="172"/>
        <v>25343.891400513425</v>
      </c>
    </row>
    <row r="2245" spans="1:17" x14ac:dyDescent="0.25">
      <c r="A2245" s="112" t="s">
        <v>1893</v>
      </c>
      <c r="B2245" s="79">
        <v>15915.5</v>
      </c>
      <c r="C2245" s="86">
        <f t="shared" si="173"/>
        <v>29404.235294117647</v>
      </c>
      <c r="D2245" s="79">
        <v>32800</v>
      </c>
      <c r="E2245" s="79">
        <v>44</v>
      </c>
      <c r="F2245" s="79">
        <v>381</v>
      </c>
      <c r="G2245" s="79">
        <v>2557800</v>
      </c>
      <c r="H2245" s="79" t="s">
        <v>82</v>
      </c>
      <c r="I2245" s="79" t="s">
        <v>83</v>
      </c>
      <c r="J2245" s="79">
        <v>0</v>
      </c>
      <c r="K2245" s="79">
        <v>1</v>
      </c>
      <c r="L2245" s="79">
        <v>0</v>
      </c>
      <c r="M2245" s="34"/>
      <c r="N2245" s="35">
        <f t="shared" si="170"/>
        <v>168.80857077875018</v>
      </c>
      <c r="O2245" s="35">
        <f t="shared" si="171"/>
        <v>38077.028493450023</v>
      </c>
      <c r="P2245" s="35">
        <f t="shared" si="174"/>
        <v>105.0352556750271</v>
      </c>
      <c r="Q2245" s="35">
        <f t="shared" si="172"/>
        <v>30424.230681003253</v>
      </c>
    </row>
    <row r="2246" spans="1:17" x14ac:dyDescent="0.25">
      <c r="A2246" s="112" t="s">
        <v>1894</v>
      </c>
      <c r="B2246" s="79">
        <v>9500</v>
      </c>
      <c r="C2246" s="86">
        <f t="shared" si="173"/>
        <v>20928.994082840236</v>
      </c>
      <c r="D2246" s="79">
        <v>26200</v>
      </c>
      <c r="E2246" s="79">
        <v>34</v>
      </c>
      <c r="F2246" s="79">
        <v>135</v>
      </c>
      <c r="G2246" s="79">
        <v>2561900</v>
      </c>
      <c r="H2246" s="79" t="s">
        <v>82</v>
      </c>
      <c r="I2246" s="79" t="s">
        <v>89</v>
      </c>
      <c r="J2246" s="79">
        <v>0</v>
      </c>
      <c r="K2246" s="79">
        <v>1</v>
      </c>
      <c r="L2246" s="79">
        <v>0</v>
      </c>
      <c r="M2246" s="34"/>
      <c r="N2246" s="35">
        <f t="shared" ref="N2246:N2309" si="175">-PMT($O$3/12,120,B2246)</f>
        <v>100.76223947712148</v>
      </c>
      <c r="O2246" s="35">
        <f t="shared" ref="O2246:O2309" si="176">N2246*12*10+$O$2</f>
        <v>29911.468737254578</v>
      </c>
      <c r="P2246" s="35">
        <f t="shared" si="174"/>
        <v>62.695795225582451</v>
      </c>
      <c r="Q2246" s="35">
        <f t="shared" ref="Q2246:Q2309" si="177">P2246*12*10+$O$2</f>
        <v>25343.495427069895</v>
      </c>
    </row>
    <row r="2247" spans="1:17" x14ac:dyDescent="0.25">
      <c r="A2247" s="112" t="s">
        <v>1895</v>
      </c>
      <c r="B2247" s="79">
        <v>9500</v>
      </c>
      <c r="C2247" s="86">
        <f t="shared" ref="C2247:C2310" si="178">D2247*F2247/SUM(E2247:F2247)</f>
        <v>35572.222222222219</v>
      </c>
      <c r="D2247" s="79">
        <v>43700</v>
      </c>
      <c r="E2247" s="79">
        <v>77</v>
      </c>
      <c r="F2247" s="79">
        <v>337</v>
      </c>
      <c r="G2247" s="79">
        <v>2576900</v>
      </c>
      <c r="H2247" s="79" t="s">
        <v>82</v>
      </c>
      <c r="I2247" s="79" t="s">
        <v>83</v>
      </c>
      <c r="J2247" s="79">
        <v>0</v>
      </c>
      <c r="K2247" s="79">
        <v>1</v>
      </c>
      <c r="L2247" s="79">
        <v>0</v>
      </c>
      <c r="M2247" s="34"/>
      <c r="N2247" s="35">
        <f t="shared" si="175"/>
        <v>100.76223947712148</v>
      </c>
      <c r="O2247" s="35">
        <f t="shared" si="176"/>
        <v>29911.468737254578</v>
      </c>
      <c r="P2247" s="35">
        <f t="shared" ref="P2247:P2310" si="179">-PMT($O$3/12,240,B2247)</f>
        <v>62.695795225582451</v>
      </c>
      <c r="Q2247" s="35">
        <f t="shared" si="177"/>
        <v>25343.495427069895</v>
      </c>
    </row>
    <row r="2248" spans="1:17" x14ac:dyDescent="0.25">
      <c r="A2248" s="112" t="s">
        <v>1896</v>
      </c>
      <c r="B2248" s="79">
        <v>7917</v>
      </c>
      <c r="C2248" s="86">
        <f t="shared" si="178"/>
        <v>24981.268882175227</v>
      </c>
      <c r="D2248" s="79">
        <v>32300</v>
      </c>
      <c r="E2248" s="79">
        <v>75</v>
      </c>
      <c r="F2248" s="79">
        <v>256</v>
      </c>
      <c r="G2248" s="79">
        <v>2580200</v>
      </c>
      <c r="H2248" s="79" t="s">
        <v>82</v>
      </c>
      <c r="I2248" s="79" t="s">
        <v>89</v>
      </c>
      <c r="J2248" s="79">
        <v>0</v>
      </c>
      <c r="K2248" s="79">
        <v>1</v>
      </c>
      <c r="L2248" s="79">
        <v>0</v>
      </c>
      <c r="M2248" s="34"/>
      <c r="N2248" s="35">
        <f t="shared" si="175"/>
        <v>83.972068414775862</v>
      </c>
      <c r="O2248" s="35">
        <f t="shared" si="176"/>
        <v>27896.648209773106</v>
      </c>
      <c r="P2248" s="35">
        <f t="shared" si="179"/>
        <v>52.248695873782765</v>
      </c>
      <c r="Q2248" s="35">
        <f t="shared" si="177"/>
        <v>24089.843504853932</v>
      </c>
    </row>
    <row r="2249" spans="1:17" x14ac:dyDescent="0.25">
      <c r="A2249" s="112" t="s">
        <v>3358</v>
      </c>
      <c r="B2249" s="79">
        <v>9432</v>
      </c>
      <c r="C2249" s="86">
        <f t="shared" si="178"/>
        <v>28412.436974789915</v>
      </c>
      <c r="D2249" s="79">
        <v>36200</v>
      </c>
      <c r="E2249" s="79">
        <v>128</v>
      </c>
      <c r="F2249" s="79">
        <v>467</v>
      </c>
      <c r="G2249" s="79">
        <v>2584200</v>
      </c>
      <c r="H2249" s="79" t="s">
        <v>82</v>
      </c>
      <c r="I2249" s="79" t="s">
        <v>85</v>
      </c>
      <c r="J2249" s="79">
        <v>0</v>
      </c>
      <c r="K2249" s="79">
        <v>1</v>
      </c>
      <c r="L2249" s="79">
        <v>0</v>
      </c>
      <c r="M2249" s="34"/>
      <c r="N2249" s="35">
        <f t="shared" si="175"/>
        <v>100.04099397349576</v>
      </c>
      <c r="O2249" s="35">
        <f t="shared" si="176"/>
        <v>29824.919276819492</v>
      </c>
      <c r="P2249" s="35">
        <f t="shared" si="179"/>
        <v>62.247025322915128</v>
      </c>
      <c r="Q2249" s="35">
        <f t="shared" si="177"/>
        <v>25289.643038749815</v>
      </c>
    </row>
    <row r="2250" spans="1:17" x14ac:dyDescent="0.25">
      <c r="A2250" s="112" t="s">
        <v>2007</v>
      </c>
      <c r="B2250" s="79">
        <v>3039</v>
      </c>
      <c r="C2250" s="86">
        <f t="shared" si="178"/>
        <v>14745.080545229244</v>
      </c>
      <c r="D2250" s="79">
        <v>22300</v>
      </c>
      <c r="E2250" s="79">
        <v>1367</v>
      </c>
      <c r="F2250" s="79">
        <v>2668</v>
      </c>
      <c r="G2250" s="79">
        <v>2587500</v>
      </c>
      <c r="H2250" s="79" t="s">
        <v>268</v>
      </c>
      <c r="I2250" s="79" t="s">
        <v>83</v>
      </c>
      <c r="J2250" s="79">
        <v>0</v>
      </c>
      <c r="K2250" s="79">
        <v>1</v>
      </c>
      <c r="L2250" s="79">
        <v>0</v>
      </c>
      <c r="M2250" s="34"/>
      <c r="N2250" s="35">
        <f t="shared" si="175"/>
        <v>32.233310081154961</v>
      </c>
      <c r="O2250" s="35">
        <f t="shared" si="176"/>
        <v>21687.997209738594</v>
      </c>
      <c r="P2250" s="35">
        <f t="shared" si="179"/>
        <v>20.05605491479422</v>
      </c>
      <c r="Q2250" s="35">
        <f t="shared" si="177"/>
        <v>20226.726589775306</v>
      </c>
    </row>
    <row r="2251" spans="1:17" x14ac:dyDescent="0.25">
      <c r="A2251" s="112" t="s">
        <v>1897</v>
      </c>
      <c r="B2251" s="79">
        <v>7917</v>
      </c>
      <c r="C2251" s="86">
        <f t="shared" si="178"/>
        <v>17372.881355932204</v>
      </c>
      <c r="D2251" s="79">
        <v>25000</v>
      </c>
      <c r="E2251" s="79">
        <v>36</v>
      </c>
      <c r="F2251" s="79">
        <v>82</v>
      </c>
      <c r="G2251" s="79">
        <v>2587700</v>
      </c>
      <c r="H2251" s="79" t="s">
        <v>82</v>
      </c>
      <c r="I2251" s="79" t="s">
        <v>89</v>
      </c>
      <c r="J2251" s="79">
        <v>0</v>
      </c>
      <c r="K2251" s="79">
        <v>1</v>
      </c>
      <c r="L2251" s="79">
        <v>0</v>
      </c>
      <c r="M2251" s="34"/>
      <c r="N2251" s="35">
        <f t="shared" si="175"/>
        <v>83.972068414775862</v>
      </c>
      <c r="O2251" s="35">
        <f t="shared" si="176"/>
        <v>27896.648209773106</v>
      </c>
      <c r="P2251" s="35">
        <f t="shared" si="179"/>
        <v>52.248695873782765</v>
      </c>
      <c r="Q2251" s="35">
        <f t="shared" si="177"/>
        <v>24089.843504853932</v>
      </c>
    </row>
    <row r="2252" spans="1:17" x14ac:dyDescent="0.25">
      <c r="A2252" s="112" t="s">
        <v>1898</v>
      </c>
      <c r="B2252" s="79">
        <v>5855</v>
      </c>
      <c r="C2252" s="86">
        <f t="shared" si="178"/>
        <v>19131.81818181818</v>
      </c>
      <c r="D2252" s="79">
        <v>25300</v>
      </c>
      <c r="E2252" s="79">
        <v>59</v>
      </c>
      <c r="F2252" s="79">
        <v>183</v>
      </c>
      <c r="G2252" s="79">
        <v>2591600</v>
      </c>
      <c r="H2252" s="79" t="s">
        <v>82</v>
      </c>
      <c r="I2252" s="79" t="s">
        <v>89</v>
      </c>
      <c r="J2252" s="79">
        <v>0</v>
      </c>
      <c r="K2252" s="79">
        <v>1</v>
      </c>
      <c r="L2252" s="79">
        <v>0</v>
      </c>
      <c r="M2252" s="34"/>
      <c r="N2252" s="35">
        <f t="shared" si="175"/>
        <v>62.101359172478546</v>
      </c>
      <c r="O2252" s="35">
        <f t="shared" si="176"/>
        <v>25272.163100697428</v>
      </c>
      <c r="P2252" s="35">
        <f t="shared" si="179"/>
        <v>38.640408531135293</v>
      </c>
      <c r="Q2252" s="35">
        <f t="shared" si="177"/>
        <v>22456.849023736235</v>
      </c>
    </row>
    <row r="2253" spans="1:17" x14ac:dyDescent="0.25">
      <c r="A2253" s="112" t="s">
        <v>2008</v>
      </c>
      <c r="B2253" s="79">
        <v>9167</v>
      </c>
      <c r="C2253" s="86">
        <f t="shared" si="178"/>
        <v>20640</v>
      </c>
      <c r="D2253" s="79">
        <v>34400</v>
      </c>
      <c r="E2253" s="79">
        <v>54</v>
      </c>
      <c r="F2253" s="79">
        <v>81</v>
      </c>
      <c r="G2253" s="79">
        <v>2597300</v>
      </c>
      <c r="H2253" s="79" t="s">
        <v>268</v>
      </c>
      <c r="I2253" s="79" t="s">
        <v>83</v>
      </c>
      <c r="J2253" s="79">
        <v>0</v>
      </c>
      <c r="K2253" s="79">
        <v>1</v>
      </c>
      <c r="L2253" s="79">
        <v>0</v>
      </c>
      <c r="M2253" s="34"/>
      <c r="N2253" s="35">
        <f t="shared" si="175"/>
        <v>97.230257819660267</v>
      </c>
      <c r="O2253" s="35">
        <f t="shared" si="176"/>
        <v>29487.630938359231</v>
      </c>
      <c r="P2253" s="35">
        <f t="shared" si="179"/>
        <v>60.498142613990986</v>
      </c>
      <c r="Q2253" s="35">
        <f t="shared" si="177"/>
        <v>25079.77711367892</v>
      </c>
    </row>
    <row r="2254" spans="1:17" x14ac:dyDescent="0.25">
      <c r="A2254" s="112" t="s">
        <v>2009</v>
      </c>
      <c r="B2254" s="79">
        <v>11380.5</v>
      </c>
      <c r="C2254" s="86">
        <f t="shared" si="178"/>
        <v>28626.004728132386</v>
      </c>
      <c r="D2254" s="79">
        <v>35200</v>
      </c>
      <c r="E2254" s="79">
        <v>79</v>
      </c>
      <c r="F2254" s="79">
        <v>344</v>
      </c>
      <c r="G2254" s="79">
        <v>2599400</v>
      </c>
      <c r="H2254" s="79" t="s">
        <v>268</v>
      </c>
      <c r="I2254" s="79" t="s">
        <v>83</v>
      </c>
      <c r="J2254" s="79">
        <v>0</v>
      </c>
      <c r="K2254" s="79">
        <v>1</v>
      </c>
      <c r="L2254" s="79">
        <v>0</v>
      </c>
      <c r="M2254" s="34"/>
      <c r="N2254" s="35">
        <f t="shared" si="175"/>
        <v>120.70785961782957</v>
      </c>
      <c r="O2254" s="35">
        <f t="shared" si="176"/>
        <v>32304.943154139546</v>
      </c>
      <c r="P2254" s="35">
        <f t="shared" si="179"/>
        <v>75.106262901551702</v>
      </c>
      <c r="Q2254" s="35">
        <f t="shared" si="177"/>
        <v>26832.751548186206</v>
      </c>
    </row>
    <row r="2255" spans="1:17" x14ac:dyDescent="0.25">
      <c r="A2255" s="112" t="s">
        <v>3359</v>
      </c>
      <c r="B2255" s="79">
        <v>9500</v>
      </c>
      <c r="C2255" s="86">
        <f t="shared" si="178"/>
        <v>17705.179282868525</v>
      </c>
      <c r="D2255" s="79">
        <v>22000</v>
      </c>
      <c r="E2255" s="79">
        <v>49</v>
      </c>
      <c r="F2255" s="79">
        <v>202</v>
      </c>
      <c r="G2255" s="79">
        <v>2603100</v>
      </c>
      <c r="H2255" s="79" t="s">
        <v>82</v>
      </c>
      <c r="I2255" s="79" t="s">
        <v>89</v>
      </c>
      <c r="J2255" s="79">
        <v>0</v>
      </c>
      <c r="K2255" s="79">
        <v>1</v>
      </c>
      <c r="L2255" s="79">
        <v>0</v>
      </c>
      <c r="M2255" s="34"/>
      <c r="N2255" s="35">
        <f t="shared" si="175"/>
        <v>100.76223947712148</v>
      </c>
      <c r="O2255" s="35">
        <f t="shared" si="176"/>
        <v>29911.468737254578</v>
      </c>
      <c r="P2255" s="35">
        <f t="shared" si="179"/>
        <v>62.695795225582451</v>
      </c>
      <c r="Q2255" s="35">
        <f t="shared" si="177"/>
        <v>25343.495427069895</v>
      </c>
    </row>
    <row r="2256" spans="1:17" x14ac:dyDescent="0.25">
      <c r="A2256" s="112" t="s">
        <v>1899</v>
      </c>
      <c r="B2256" s="79">
        <v>12329</v>
      </c>
      <c r="C2256" s="86">
        <f t="shared" si="178"/>
        <v>30752.861952861953</v>
      </c>
      <c r="D2256" s="79">
        <v>39200</v>
      </c>
      <c r="E2256" s="79">
        <v>64</v>
      </c>
      <c r="F2256" s="79">
        <v>233</v>
      </c>
      <c r="G2256" s="79">
        <v>2604700</v>
      </c>
      <c r="H2256" s="79" t="s">
        <v>82</v>
      </c>
      <c r="I2256" s="79" t="s">
        <v>85</v>
      </c>
      <c r="J2256" s="79">
        <v>0</v>
      </c>
      <c r="K2256" s="79">
        <v>1</v>
      </c>
      <c r="L2256" s="79">
        <v>0</v>
      </c>
      <c r="M2256" s="34"/>
      <c r="N2256" s="35">
        <f t="shared" si="175"/>
        <v>130.76817373825585</v>
      </c>
      <c r="O2256" s="35">
        <f t="shared" si="176"/>
        <v>33512.180848590702</v>
      </c>
      <c r="P2256" s="35">
        <f t="shared" si="179"/>
        <v>81.365943088021695</v>
      </c>
      <c r="Q2256" s="35">
        <f t="shared" si="177"/>
        <v>27583.913170562602</v>
      </c>
    </row>
    <row r="2257" spans="1:17" x14ac:dyDescent="0.25">
      <c r="A2257" s="112" t="s">
        <v>1900</v>
      </c>
      <c r="B2257" s="79">
        <v>9833</v>
      </c>
      <c r="C2257" s="86">
        <f t="shared" si="178"/>
        <v>15452.941176470587</v>
      </c>
      <c r="D2257" s="79">
        <v>22200</v>
      </c>
      <c r="E2257" s="79">
        <v>31</v>
      </c>
      <c r="F2257" s="79">
        <v>71</v>
      </c>
      <c r="G2257" s="79">
        <v>2606300</v>
      </c>
      <c r="H2257" s="79" t="s">
        <v>82</v>
      </c>
      <c r="I2257" s="79" t="s">
        <v>89</v>
      </c>
      <c r="J2257" s="79">
        <v>0</v>
      </c>
      <c r="K2257" s="79">
        <v>1</v>
      </c>
      <c r="L2257" s="79">
        <v>0</v>
      </c>
      <c r="M2257" s="34"/>
      <c r="N2257" s="35">
        <f t="shared" si="175"/>
        <v>104.29422113458267</v>
      </c>
      <c r="O2257" s="35">
        <f t="shared" si="176"/>
        <v>30335.306536149918</v>
      </c>
      <c r="P2257" s="35">
        <f t="shared" si="179"/>
        <v>64.893447837173923</v>
      </c>
      <c r="Q2257" s="35">
        <f t="shared" si="177"/>
        <v>25607.213740460869</v>
      </c>
    </row>
    <row r="2258" spans="1:17" x14ac:dyDescent="0.25">
      <c r="A2258" s="112" t="s">
        <v>1901</v>
      </c>
      <c r="B2258" s="79">
        <v>7550</v>
      </c>
      <c r="C2258" s="86">
        <f t="shared" si="178"/>
        <v>18789.808917197453</v>
      </c>
      <c r="D2258" s="79">
        <v>25000</v>
      </c>
      <c r="E2258" s="79">
        <v>39</v>
      </c>
      <c r="F2258" s="79">
        <v>118</v>
      </c>
      <c r="G2258" s="79">
        <v>2609400</v>
      </c>
      <c r="H2258" s="79" t="s">
        <v>82</v>
      </c>
      <c r="I2258" s="79" t="s">
        <v>85</v>
      </c>
      <c r="J2258" s="79">
        <v>0</v>
      </c>
      <c r="K2258" s="79">
        <v>1</v>
      </c>
      <c r="L2258" s="79">
        <v>0</v>
      </c>
      <c r="M2258" s="34"/>
      <c r="N2258" s="35">
        <f t="shared" si="175"/>
        <v>80.079464005501791</v>
      </c>
      <c r="O2258" s="35">
        <f t="shared" si="176"/>
        <v>27429.535680660214</v>
      </c>
      <c r="P2258" s="35">
        <f t="shared" si="179"/>
        <v>49.826658310857638</v>
      </c>
      <c r="Q2258" s="35">
        <f t="shared" si="177"/>
        <v>23799.198997302919</v>
      </c>
    </row>
    <row r="2259" spans="1:17" x14ac:dyDescent="0.25">
      <c r="A2259" s="112" t="s">
        <v>3360</v>
      </c>
      <c r="B2259" s="79">
        <v>6333</v>
      </c>
      <c r="C2259" s="86">
        <f t="shared" si="178"/>
        <v>11392.857142857143</v>
      </c>
      <c r="D2259" s="79">
        <v>16500</v>
      </c>
      <c r="E2259" s="79">
        <v>26</v>
      </c>
      <c r="F2259" s="79">
        <v>58</v>
      </c>
      <c r="G2259" s="79">
        <v>2612700</v>
      </c>
      <c r="H2259" s="79" t="s">
        <v>82</v>
      </c>
      <c r="I2259" s="79" t="s">
        <v>89</v>
      </c>
      <c r="J2259" s="79">
        <v>0</v>
      </c>
      <c r="K2259" s="79">
        <v>1</v>
      </c>
      <c r="L2259" s="79">
        <v>0</v>
      </c>
      <c r="M2259" s="34"/>
      <c r="N2259" s="35">
        <f t="shared" si="175"/>
        <v>67.171290800906348</v>
      </c>
      <c r="O2259" s="35">
        <f t="shared" si="176"/>
        <v>25880.554896108762</v>
      </c>
      <c r="P2259" s="35">
        <f t="shared" si="179"/>
        <v>41.794996964590915</v>
      </c>
      <c r="Q2259" s="35">
        <f t="shared" si="177"/>
        <v>22835.39963575091</v>
      </c>
    </row>
    <row r="2260" spans="1:17" x14ac:dyDescent="0.25">
      <c r="A2260" s="112" t="s">
        <v>1902</v>
      </c>
      <c r="B2260" s="79">
        <v>9500</v>
      </c>
      <c r="C2260" s="86">
        <f t="shared" si="178"/>
        <v>23986.919431279621</v>
      </c>
      <c r="D2260" s="79">
        <v>30600</v>
      </c>
      <c r="E2260" s="79">
        <v>228</v>
      </c>
      <c r="F2260" s="79">
        <v>827</v>
      </c>
      <c r="G2260" s="79">
        <v>2614900</v>
      </c>
      <c r="H2260" s="79" t="s">
        <v>82</v>
      </c>
      <c r="I2260" s="79" t="s">
        <v>85</v>
      </c>
      <c r="J2260" s="79">
        <v>0</v>
      </c>
      <c r="K2260" s="79">
        <v>1</v>
      </c>
      <c r="L2260" s="79">
        <v>0</v>
      </c>
      <c r="M2260" s="34"/>
      <c r="N2260" s="35">
        <f t="shared" si="175"/>
        <v>100.76223947712148</v>
      </c>
      <c r="O2260" s="35">
        <f t="shared" si="176"/>
        <v>29911.468737254578</v>
      </c>
      <c r="P2260" s="35">
        <f t="shared" si="179"/>
        <v>62.695795225582451</v>
      </c>
      <c r="Q2260" s="35">
        <f t="shared" si="177"/>
        <v>25343.495427069895</v>
      </c>
    </row>
    <row r="2261" spans="1:17" x14ac:dyDescent="0.25">
      <c r="A2261" s="112" t="s">
        <v>1903</v>
      </c>
      <c r="B2261" s="79">
        <v>4430.5</v>
      </c>
      <c r="C2261" s="86">
        <f t="shared" si="178"/>
        <v>17060.728744939272</v>
      </c>
      <c r="D2261" s="79">
        <v>21500</v>
      </c>
      <c r="E2261" s="79">
        <v>102</v>
      </c>
      <c r="F2261" s="79">
        <v>392</v>
      </c>
      <c r="G2261" s="79">
        <v>3005700</v>
      </c>
      <c r="H2261" s="79" t="s">
        <v>82</v>
      </c>
      <c r="I2261" s="79" t="s">
        <v>89</v>
      </c>
      <c r="J2261" s="79">
        <v>0</v>
      </c>
      <c r="K2261" s="79">
        <v>1</v>
      </c>
      <c r="L2261" s="79">
        <v>0</v>
      </c>
      <c r="M2261" s="34"/>
      <c r="N2261" s="35">
        <f t="shared" si="175"/>
        <v>46.992326526672286</v>
      </c>
      <c r="O2261" s="35">
        <f t="shared" si="176"/>
        <v>23459.079183200673</v>
      </c>
      <c r="P2261" s="35">
        <f t="shared" si="179"/>
        <v>29.239339025994006</v>
      </c>
      <c r="Q2261" s="35">
        <f t="shared" si="177"/>
        <v>21328.720683119282</v>
      </c>
    </row>
    <row r="2262" spans="1:17" x14ac:dyDescent="0.25">
      <c r="A2262" s="112" t="s">
        <v>2239</v>
      </c>
      <c r="B2262" s="79">
        <v>12650</v>
      </c>
      <c r="C2262" s="86">
        <f t="shared" si="178"/>
        <v>42336.849253055683</v>
      </c>
      <c r="D2262" s="79">
        <v>49300</v>
      </c>
      <c r="E2262" s="79">
        <v>312</v>
      </c>
      <c r="F2262" s="79">
        <v>1897</v>
      </c>
      <c r="G2262" s="79">
        <v>3011300</v>
      </c>
      <c r="H2262" s="79" t="s">
        <v>1027</v>
      </c>
      <c r="I2262" s="79" t="s">
        <v>83</v>
      </c>
      <c r="J2262" s="79">
        <v>0</v>
      </c>
      <c r="K2262" s="79">
        <v>1</v>
      </c>
      <c r="L2262" s="79">
        <v>0</v>
      </c>
      <c r="M2262" s="34"/>
      <c r="N2262" s="35">
        <f t="shared" si="175"/>
        <v>134.17287677743016</v>
      </c>
      <c r="O2262" s="35">
        <f t="shared" si="176"/>
        <v>33920.745213291622</v>
      </c>
      <c r="P2262" s="35">
        <f t="shared" si="179"/>
        <v>83.484401010907163</v>
      </c>
      <c r="Q2262" s="35">
        <f t="shared" si="177"/>
        <v>27838.128121308859</v>
      </c>
    </row>
    <row r="2263" spans="1:17" x14ac:dyDescent="0.25">
      <c r="A2263" s="112" t="s">
        <v>1904</v>
      </c>
      <c r="B2263" s="79">
        <v>8360</v>
      </c>
      <c r="C2263" s="86">
        <f t="shared" si="178"/>
        <v>18320.918367346938</v>
      </c>
      <c r="D2263" s="79">
        <v>24100</v>
      </c>
      <c r="E2263" s="79">
        <v>94</v>
      </c>
      <c r="F2263" s="79">
        <v>298</v>
      </c>
      <c r="G2263" s="79">
        <v>3011500</v>
      </c>
      <c r="H2263" s="79" t="s">
        <v>82</v>
      </c>
      <c r="I2263" s="79" t="s">
        <v>85</v>
      </c>
      <c r="J2263" s="79">
        <v>0</v>
      </c>
      <c r="K2263" s="79">
        <v>1</v>
      </c>
      <c r="L2263" s="79">
        <v>0</v>
      </c>
      <c r="M2263" s="34"/>
      <c r="N2263" s="35">
        <f t="shared" si="175"/>
        <v>88.670770739866896</v>
      </c>
      <c r="O2263" s="35">
        <f t="shared" si="176"/>
        <v>28460.492488784028</v>
      </c>
      <c r="P2263" s="35">
        <f t="shared" si="179"/>
        <v>55.172299798512562</v>
      </c>
      <c r="Q2263" s="35">
        <f t="shared" si="177"/>
        <v>24440.675975821505</v>
      </c>
    </row>
    <row r="2264" spans="1:17" x14ac:dyDescent="0.25">
      <c r="A2264" s="112" t="s">
        <v>2240</v>
      </c>
      <c r="B2264" s="79">
        <v>6650</v>
      </c>
      <c r="C2264" s="86">
        <f t="shared" si="178"/>
        <v>26434.948096885812</v>
      </c>
      <c r="D2264" s="79">
        <v>31700</v>
      </c>
      <c r="E2264" s="79">
        <v>48</v>
      </c>
      <c r="F2264" s="79">
        <v>241</v>
      </c>
      <c r="G2264" s="79">
        <v>3015300</v>
      </c>
      <c r="H2264" s="79" t="s">
        <v>1027</v>
      </c>
      <c r="I2264" s="79" t="s">
        <v>85</v>
      </c>
      <c r="J2264" s="79">
        <v>0</v>
      </c>
      <c r="K2264" s="79">
        <v>1</v>
      </c>
      <c r="L2264" s="79">
        <v>0</v>
      </c>
      <c r="M2264" s="34"/>
      <c r="N2264" s="35">
        <f t="shared" si="175"/>
        <v>70.533567633985029</v>
      </c>
      <c r="O2264" s="35">
        <f t="shared" si="176"/>
        <v>26284.028116078203</v>
      </c>
      <c r="P2264" s="35">
        <f t="shared" si="179"/>
        <v>43.887056657907721</v>
      </c>
      <c r="Q2264" s="35">
        <f t="shared" si="177"/>
        <v>23086.446798948928</v>
      </c>
    </row>
    <row r="2265" spans="1:17" x14ac:dyDescent="0.25">
      <c r="A2265" s="112" t="s">
        <v>1905</v>
      </c>
      <c r="B2265" s="79">
        <v>8423</v>
      </c>
      <c r="C2265" s="86">
        <f t="shared" si="178"/>
        <v>18671.538461538461</v>
      </c>
      <c r="D2265" s="79">
        <v>26100</v>
      </c>
      <c r="E2265" s="79">
        <v>37</v>
      </c>
      <c r="F2265" s="79">
        <v>93</v>
      </c>
      <c r="G2265" s="79">
        <v>3030700</v>
      </c>
      <c r="H2265" s="79" t="s">
        <v>82</v>
      </c>
      <c r="I2265" s="79" t="s">
        <v>89</v>
      </c>
      <c r="J2265" s="79">
        <v>0</v>
      </c>
      <c r="K2265" s="79">
        <v>1</v>
      </c>
      <c r="L2265" s="79">
        <v>0</v>
      </c>
      <c r="M2265" s="34"/>
      <c r="N2265" s="35">
        <f t="shared" si="175"/>
        <v>89.338983485873072</v>
      </c>
      <c r="O2265" s="35">
        <f t="shared" si="176"/>
        <v>28540.678018304767</v>
      </c>
      <c r="P2265" s="35">
        <f t="shared" si="179"/>
        <v>55.588071914219057</v>
      </c>
      <c r="Q2265" s="35">
        <f t="shared" si="177"/>
        <v>24490.568629706286</v>
      </c>
    </row>
    <row r="2266" spans="1:17" x14ac:dyDescent="0.25">
      <c r="A2266" s="112" t="s">
        <v>1906</v>
      </c>
      <c r="B2266" s="79">
        <v>5636</v>
      </c>
      <c r="C2266" s="86">
        <f t="shared" si="178"/>
        <v>23216.377171215881</v>
      </c>
      <c r="D2266" s="79">
        <v>28700</v>
      </c>
      <c r="E2266" s="79">
        <v>77</v>
      </c>
      <c r="F2266" s="79">
        <v>326</v>
      </c>
      <c r="G2266" s="79">
        <v>3030800</v>
      </c>
      <c r="H2266" s="79" t="s">
        <v>82</v>
      </c>
      <c r="I2266" s="79" t="s">
        <v>89</v>
      </c>
      <c r="J2266" s="79">
        <v>0</v>
      </c>
      <c r="K2266" s="79">
        <v>1</v>
      </c>
      <c r="L2266" s="79">
        <v>0</v>
      </c>
      <c r="M2266" s="34"/>
      <c r="N2266" s="35">
        <f t="shared" si="175"/>
        <v>59.778524388742802</v>
      </c>
      <c r="O2266" s="35">
        <f t="shared" si="176"/>
        <v>24993.422926649138</v>
      </c>
      <c r="P2266" s="35">
        <f t="shared" si="179"/>
        <v>37.195105462250815</v>
      </c>
      <c r="Q2266" s="35">
        <f t="shared" si="177"/>
        <v>22283.4126554701</v>
      </c>
    </row>
    <row r="2267" spans="1:17" x14ac:dyDescent="0.25">
      <c r="A2267" s="112" t="s">
        <v>1907</v>
      </c>
      <c r="B2267" s="79">
        <v>9500</v>
      </c>
      <c r="C2267" s="86">
        <f t="shared" si="178"/>
        <v>35700.550458715596</v>
      </c>
      <c r="D2267" s="79">
        <v>40200</v>
      </c>
      <c r="E2267" s="79">
        <v>61</v>
      </c>
      <c r="F2267" s="79">
        <v>484</v>
      </c>
      <c r="G2267" s="79">
        <v>3034400</v>
      </c>
      <c r="H2267" s="79" t="s">
        <v>82</v>
      </c>
      <c r="I2267" s="79" t="s">
        <v>89</v>
      </c>
      <c r="J2267" s="79">
        <v>0</v>
      </c>
      <c r="K2267" s="79">
        <v>1</v>
      </c>
      <c r="L2267" s="79">
        <v>0</v>
      </c>
      <c r="M2267" s="34"/>
      <c r="N2267" s="35">
        <f t="shared" si="175"/>
        <v>100.76223947712148</v>
      </c>
      <c r="O2267" s="35">
        <f t="shared" si="176"/>
        <v>29911.468737254578</v>
      </c>
      <c r="P2267" s="35">
        <f t="shared" si="179"/>
        <v>62.695795225582451</v>
      </c>
      <c r="Q2267" s="35">
        <f t="shared" si="177"/>
        <v>25343.495427069895</v>
      </c>
    </row>
    <row r="2268" spans="1:17" x14ac:dyDescent="0.25">
      <c r="A2268" s="112" t="s">
        <v>1908</v>
      </c>
      <c r="B2268" s="79">
        <v>6861</v>
      </c>
      <c r="C2268" s="86">
        <f t="shared" si="178"/>
        <v>17418.753993610222</v>
      </c>
      <c r="D2268" s="79">
        <v>22100</v>
      </c>
      <c r="E2268" s="79">
        <v>663</v>
      </c>
      <c r="F2268" s="79">
        <v>2467</v>
      </c>
      <c r="G2268" s="79">
        <v>3035300</v>
      </c>
      <c r="H2268" s="79" t="s">
        <v>82</v>
      </c>
      <c r="I2268" s="79" t="s">
        <v>89</v>
      </c>
      <c r="J2268" s="79">
        <v>0</v>
      </c>
      <c r="K2268" s="79">
        <v>1</v>
      </c>
      <c r="L2268" s="79">
        <v>0</v>
      </c>
      <c r="M2268" s="34"/>
      <c r="N2268" s="35">
        <f t="shared" si="175"/>
        <v>72.771550005529519</v>
      </c>
      <c r="O2268" s="35">
        <f t="shared" si="176"/>
        <v>26552.586000663541</v>
      </c>
      <c r="P2268" s="35">
        <f t="shared" si="179"/>
        <v>45.279563267654872</v>
      </c>
      <c r="Q2268" s="35">
        <f t="shared" si="177"/>
        <v>23253.547592118586</v>
      </c>
    </row>
    <row r="2269" spans="1:17" x14ac:dyDescent="0.25">
      <c r="A2269" s="112" t="s">
        <v>1909</v>
      </c>
      <c r="B2269" s="79">
        <v>6372</v>
      </c>
      <c r="C2269" s="86">
        <f t="shared" si="178"/>
        <v>13838.666666666666</v>
      </c>
      <c r="D2269" s="79">
        <v>21400</v>
      </c>
      <c r="E2269" s="79">
        <v>53</v>
      </c>
      <c r="F2269" s="79">
        <v>97</v>
      </c>
      <c r="G2269" s="79">
        <v>3054100</v>
      </c>
      <c r="H2269" s="79" t="s">
        <v>82</v>
      </c>
      <c r="I2269" s="79" t="s">
        <v>89</v>
      </c>
      <c r="J2269" s="79">
        <v>0</v>
      </c>
      <c r="K2269" s="79">
        <v>1</v>
      </c>
      <c r="L2269" s="79">
        <v>0</v>
      </c>
      <c r="M2269" s="34"/>
      <c r="N2269" s="35">
        <f t="shared" si="175"/>
        <v>67.584946310338736</v>
      </c>
      <c r="O2269" s="35">
        <f t="shared" si="176"/>
        <v>25930.193557240647</v>
      </c>
      <c r="P2269" s="35">
        <f t="shared" si="179"/>
        <v>42.05237970288541</v>
      </c>
      <c r="Q2269" s="35">
        <f t="shared" si="177"/>
        <v>22866.28556434625</v>
      </c>
    </row>
    <row r="2270" spans="1:17" x14ac:dyDescent="0.25">
      <c r="A2270" s="112" t="s">
        <v>2241</v>
      </c>
      <c r="B2270" s="79">
        <v>6500</v>
      </c>
      <c r="C2270" s="86">
        <f t="shared" si="178"/>
        <v>30652.1327014218</v>
      </c>
      <c r="D2270" s="79">
        <v>37000</v>
      </c>
      <c r="E2270" s="79">
        <v>181</v>
      </c>
      <c r="F2270" s="79">
        <v>874</v>
      </c>
      <c r="G2270" s="79">
        <v>3063300</v>
      </c>
      <c r="H2270" s="79" t="s">
        <v>1027</v>
      </c>
      <c r="I2270" s="79" t="s">
        <v>85</v>
      </c>
      <c r="J2270" s="79">
        <v>0</v>
      </c>
      <c r="K2270" s="79">
        <v>1</v>
      </c>
      <c r="L2270" s="79">
        <v>0</v>
      </c>
      <c r="M2270" s="34"/>
      <c r="N2270" s="35">
        <f t="shared" si="175"/>
        <v>68.942584905398903</v>
      </c>
      <c r="O2270" s="35">
        <f t="shared" si="176"/>
        <v>26093.110188647868</v>
      </c>
      <c r="P2270" s="35">
        <f t="shared" si="179"/>
        <v>42.897123049082737</v>
      </c>
      <c r="Q2270" s="35">
        <f t="shared" si="177"/>
        <v>22967.654765889929</v>
      </c>
    </row>
    <row r="2271" spans="1:17" x14ac:dyDescent="0.25">
      <c r="A2271" s="112" t="s">
        <v>1910</v>
      </c>
      <c r="B2271" s="79">
        <v>10566</v>
      </c>
      <c r="C2271" s="86">
        <f t="shared" si="178"/>
        <v>32080</v>
      </c>
      <c r="D2271" s="79">
        <v>40100</v>
      </c>
      <c r="E2271" s="79">
        <v>48</v>
      </c>
      <c r="F2271" s="79">
        <v>192</v>
      </c>
      <c r="G2271" s="79">
        <v>3063400</v>
      </c>
      <c r="H2271" s="79" t="s">
        <v>82</v>
      </c>
      <c r="I2271" s="79" t="s">
        <v>85</v>
      </c>
      <c r="J2271" s="79">
        <v>0</v>
      </c>
      <c r="K2271" s="79">
        <v>1</v>
      </c>
      <c r="L2271" s="79">
        <v>0</v>
      </c>
      <c r="M2271" s="34"/>
      <c r="N2271" s="35">
        <f t="shared" si="175"/>
        <v>112.06882340160689</v>
      </c>
      <c r="O2271" s="35">
        <f t="shared" si="176"/>
        <v>31268.258808192826</v>
      </c>
      <c r="P2271" s="35">
        <f t="shared" si="179"/>
        <v>69.730923405632026</v>
      </c>
      <c r="Q2271" s="35">
        <f t="shared" si="177"/>
        <v>26187.710808675842</v>
      </c>
    </row>
    <row r="2272" spans="1:17" x14ac:dyDescent="0.25">
      <c r="A2272" s="112" t="s">
        <v>1911</v>
      </c>
      <c r="B2272" s="79">
        <v>9500</v>
      </c>
      <c r="C2272" s="86">
        <f t="shared" si="178"/>
        <v>19185.581395348836</v>
      </c>
      <c r="D2272" s="79">
        <v>24700</v>
      </c>
      <c r="E2272" s="79">
        <v>48</v>
      </c>
      <c r="F2272" s="79">
        <v>167</v>
      </c>
      <c r="G2272" s="79">
        <v>3065300</v>
      </c>
      <c r="H2272" s="79" t="s">
        <v>82</v>
      </c>
      <c r="I2272" s="79" t="s">
        <v>85</v>
      </c>
      <c r="J2272" s="79">
        <v>0</v>
      </c>
      <c r="K2272" s="79">
        <v>1</v>
      </c>
      <c r="L2272" s="79">
        <v>0</v>
      </c>
      <c r="M2272" s="34"/>
      <c r="N2272" s="35">
        <f t="shared" si="175"/>
        <v>100.76223947712148</v>
      </c>
      <c r="O2272" s="35">
        <f t="shared" si="176"/>
        <v>29911.468737254578</v>
      </c>
      <c r="P2272" s="35">
        <f t="shared" si="179"/>
        <v>62.695795225582451</v>
      </c>
      <c r="Q2272" s="35">
        <f t="shared" si="177"/>
        <v>25343.495427069895</v>
      </c>
    </row>
    <row r="2273" spans="1:17" x14ac:dyDescent="0.25">
      <c r="A2273" s="112" t="s">
        <v>3361</v>
      </c>
      <c r="B2273" s="79">
        <v>9403</v>
      </c>
      <c r="C2273" s="86">
        <f t="shared" si="178"/>
        <v>25916.170212765959</v>
      </c>
      <c r="D2273" s="79">
        <v>30300</v>
      </c>
      <c r="E2273" s="79">
        <v>34</v>
      </c>
      <c r="F2273" s="79">
        <v>201</v>
      </c>
      <c r="G2273" s="79">
        <v>3078000</v>
      </c>
      <c r="H2273" s="79" t="s">
        <v>82</v>
      </c>
      <c r="I2273" s="79" t="s">
        <v>89</v>
      </c>
      <c r="J2273" s="79">
        <v>0</v>
      </c>
      <c r="K2273" s="79">
        <v>1</v>
      </c>
      <c r="L2273" s="79">
        <v>0</v>
      </c>
      <c r="M2273" s="34"/>
      <c r="N2273" s="35">
        <f t="shared" si="175"/>
        <v>99.733403979302452</v>
      </c>
      <c r="O2273" s="35">
        <f t="shared" si="176"/>
        <v>29788.008477516294</v>
      </c>
      <c r="P2273" s="35">
        <f t="shared" si="179"/>
        <v>62.055638158542294</v>
      </c>
      <c r="Q2273" s="35">
        <f t="shared" si="177"/>
        <v>25266.676579025076</v>
      </c>
    </row>
    <row r="2274" spans="1:17" x14ac:dyDescent="0.25">
      <c r="A2274" s="112" t="s">
        <v>2242</v>
      </c>
      <c r="B2274" s="79">
        <v>6003</v>
      </c>
      <c r="C2274" s="86">
        <f t="shared" si="178"/>
        <v>25519.507186858315</v>
      </c>
      <c r="D2274" s="79">
        <v>31200</v>
      </c>
      <c r="E2274" s="79">
        <v>532</v>
      </c>
      <c r="F2274" s="79">
        <v>2390</v>
      </c>
      <c r="G2274" s="79">
        <v>3083000</v>
      </c>
      <c r="H2274" s="79" t="s">
        <v>1027</v>
      </c>
      <c r="I2274" s="79" t="s">
        <v>85</v>
      </c>
      <c r="J2274" s="79">
        <v>0</v>
      </c>
      <c r="K2274" s="79">
        <v>1</v>
      </c>
      <c r="L2274" s="79">
        <v>0</v>
      </c>
      <c r="M2274" s="34"/>
      <c r="N2274" s="35">
        <f t="shared" si="175"/>
        <v>63.671128798016866</v>
      </c>
      <c r="O2274" s="35">
        <f t="shared" si="176"/>
        <v>25460.535455762023</v>
      </c>
      <c r="P2274" s="35">
        <f t="shared" si="179"/>
        <v>39.617143025175942</v>
      </c>
      <c r="Q2274" s="35">
        <f t="shared" si="177"/>
        <v>22574.057163021113</v>
      </c>
    </row>
    <row r="2275" spans="1:17" x14ac:dyDescent="0.25">
      <c r="A2275" s="112" t="s">
        <v>1912</v>
      </c>
      <c r="B2275" s="79">
        <v>13784</v>
      </c>
      <c r="C2275" s="86">
        <f t="shared" si="178"/>
        <v>31907.988587731812</v>
      </c>
      <c r="D2275" s="79">
        <v>38900</v>
      </c>
      <c r="E2275" s="79">
        <v>126</v>
      </c>
      <c r="F2275" s="79">
        <v>575</v>
      </c>
      <c r="G2275" s="79">
        <v>3083700</v>
      </c>
      <c r="H2275" s="79" t="s">
        <v>82</v>
      </c>
      <c r="I2275" s="79" t="s">
        <v>83</v>
      </c>
      <c r="J2275" s="79">
        <v>0</v>
      </c>
      <c r="K2275" s="79">
        <v>1</v>
      </c>
      <c r="L2275" s="79">
        <v>0</v>
      </c>
      <c r="M2275" s="34"/>
      <c r="N2275" s="35">
        <f t="shared" si="175"/>
        <v>146.20070620554131</v>
      </c>
      <c r="O2275" s="35">
        <f t="shared" si="176"/>
        <v>35364.084744664957</v>
      </c>
      <c r="P2275" s="35">
        <f t="shared" si="179"/>
        <v>90.968299093624054</v>
      </c>
      <c r="Q2275" s="35">
        <f t="shared" si="177"/>
        <v>28736.195891234885</v>
      </c>
    </row>
    <row r="2276" spans="1:17" x14ac:dyDescent="0.25">
      <c r="A2276" s="112" t="s">
        <v>2010</v>
      </c>
      <c r="B2276" s="79">
        <v>12500</v>
      </c>
      <c r="C2276" s="86">
        <f t="shared" si="178"/>
        <v>27603.773584905659</v>
      </c>
      <c r="D2276" s="79">
        <v>33000</v>
      </c>
      <c r="E2276" s="79">
        <v>26</v>
      </c>
      <c r="F2276" s="79">
        <v>133</v>
      </c>
      <c r="G2276" s="79">
        <v>3088800</v>
      </c>
      <c r="H2276" s="79" t="s">
        <v>268</v>
      </c>
      <c r="I2276" s="79" t="s">
        <v>83</v>
      </c>
      <c r="J2276" s="79">
        <v>0</v>
      </c>
      <c r="K2276" s="79">
        <v>1</v>
      </c>
      <c r="L2276" s="79">
        <v>0</v>
      </c>
      <c r="M2276" s="34"/>
      <c r="N2276" s="35">
        <f t="shared" si="175"/>
        <v>132.58189404884405</v>
      </c>
      <c r="O2276" s="35">
        <f t="shared" si="176"/>
        <v>33729.827285861284</v>
      </c>
      <c r="P2276" s="35">
        <f t="shared" si="179"/>
        <v>82.494467402082179</v>
      </c>
      <c r="Q2276" s="35">
        <f t="shared" si="177"/>
        <v>27719.33608824986</v>
      </c>
    </row>
    <row r="2277" spans="1:17" x14ac:dyDescent="0.25">
      <c r="A2277" s="112" t="s">
        <v>1913</v>
      </c>
      <c r="B2277" s="79">
        <v>8350</v>
      </c>
      <c r="C2277" s="86">
        <f t="shared" si="178"/>
        <v>18200</v>
      </c>
      <c r="D2277" s="79">
        <v>24700</v>
      </c>
      <c r="E2277" s="79">
        <v>50</v>
      </c>
      <c r="F2277" s="79">
        <v>140</v>
      </c>
      <c r="G2277" s="79">
        <v>3097800</v>
      </c>
      <c r="H2277" s="79" t="s">
        <v>82</v>
      </c>
      <c r="I2277" s="79" t="s">
        <v>89</v>
      </c>
      <c r="J2277" s="79">
        <v>0</v>
      </c>
      <c r="K2277" s="79">
        <v>1</v>
      </c>
      <c r="L2277" s="79">
        <v>0</v>
      </c>
      <c r="M2277" s="34"/>
      <c r="N2277" s="35">
        <f t="shared" si="175"/>
        <v>88.564705224627829</v>
      </c>
      <c r="O2277" s="35">
        <f t="shared" si="176"/>
        <v>28447.764626955341</v>
      </c>
      <c r="P2277" s="35">
        <f t="shared" si="179"/>
        <v>55.106304224590893</v>
      </c>
      <c r="Q2277" s="35">
        <f t="shared" si="177"/>
        <v>24432.756506950907</v>
      </c>
    </row>
    <row r="2278" spans="1:17" x14ac:dyDescent="0.25">
      <c r="A2278" s="112" t="s">
        <v>2243</v>
      </c>
      <c r="B2278" s="79">
        <v>4500</v>
      </c>
      <c r="C2278" s="86">
        <f t="shared" si="178"/>
        <v>25288.998035363456</v>
      </c>
      <c r="D2278" s="79">
        <v>32100</v>
      </c>
      <c r="E2278" s="79">
        <v>108</v>
      </c>
      <c r="F2278" s="79">
        <v>401</v>
      </c>
      <c r="G2278" s="79">
        <v>3100400</v>
      </c>
      <c r="H2278" s="79" t="s">
        <v>1027</v>
      </c>
      <c r="I2278" s="79" t="s">
        <v>85</v>
      </c>
      <c r="J2278" s="79">
        <v>0</v>
      </c>
      <c r="K2278" s="79">
        <v>1</v>
      </c>
      <c r="L2278" s="79">
        <v>0</v>
      </c>
      <c r="M2278" s="34"/>
      <c r="N2278" s="35">
        <f t="shared" si="175"/>
        <v>47.729481857583856</v>
      </c>
      <c r="O2278" s="35">
        <f t="shared" si="176"/>
        <v>23547.537822910061</v>
      </c>
      <c r="P2278" s="35">
        <f t="shared" si="179"/>
        <v>29.698008264749586</v>
      </c>
      <c r="Q2278" s="35">
        <f t="shared" si="177"/>
        <v>21383.760991769952</v>
      </c>
    </row>
    <row r="2279" spans="1:17" x14ac:dyDescent="0.25">
      <c r="A2279" s="112" t="s">
        <v>2244</v>
      </c>
      <c r="B2279" s="79">
        <v>5500</v>
      </c>
      <c r="C2279" s="86">
        <f t="shared" si="178"/>
        <v>22603.337612323492</v>
      </c>
      <c r="D2279" s="79">
        <v>28400</v>
      </c>
      <c r="E2279" s="79">
        <v>159</v>
      </c>
      <c r="F2279" s="79">
        <v>620</v>
      </c>
      <c r="G2279" s="79">
        <v>3106000</v>
      </c>
      <c r="H2279" s="79" t="s">
        <v>1027</v>
      </c>
      <c r="I2279" s="79" t="s">
        <v>85</v>
      </c>
      <c r="J2279" s="79">
        <v>0</v>
      </c>
      <c r="K2279" s="79">
        <v>1</v>
      </c>
      <c r="L2279" s="79">
        <v>0</v>
      </c>
      <c r="M2279" s="34"/>
      <c r="N2279" s="35">
        <f t="shared" si="175"/>
        <v>58.336033381491376</v>
      </c>
      <c r="O2279" s="35">
        <f t="shared" si="176"/>
        <v>24820.324005778966</v>
      </c>
      <c r="P2279" s="35">
        <f t="shared" si="179"/>
        <v>36.297565656916156</v>
      </c>
      <c r="Q2279" s="35">
        <f t="shared" si="177"/>
        <v>22175.70787882994</v>
      </c>
    </row>
    <row r="2280" spans="1:17" x14ac:dyDescent="0.25">
      <c r="A2280" s="112" t="s">
        <v>2245</v>
      </c>
      <c r="B2280" s="79">
        <v>4750</v>
      </c>
      <c r="C2280" s="86">
        <f t="shared" si="178"/>
        <v>26375.332866152767</v>
      </c>
      <c r="D2280" s="79">
        <v>32900</v>
      </c>
      <c r="E2280" s="79">
        <v>283</v>
      </c>
      <c r="F2280" s="79">
        <v>1144</v>
      </c>
      <c r="G2280" s="79">
        <v>3156300</v>
      </c>
      <c r="H2280" s="79" t="s">
        <v>1027</v>
      </c>
      <c r="I2280" s="79" t="s">
        <v>85</v>
      </c>
      <c r="J2280" s="79">
        <v>0</v>
      </c>
      <c r="K2280" s="79">
        <v>1</v>
      </c>
      <c r="L2280" s="79">
        <v>0</v>
      </c>
      <c r="M2280" s="34"/>
      <c r="N2280" s="35">
        <f t="shared" si="175"/>
        <v>50.381119738560741</v>
      </c>
      <c r="O2280" s="35">
        <f t="shared" si="176"/>
        <v>23865.734368627287</v>
      </c>
      <c r="P2280" s="35">
        <f t="shared" si="179"/>
        <v>31.347897612791225</v>
      </c>
      <c r="Q2280" s="35">
        <f t="shared" si="177"/>
        <v>21581.747713534947</v>
      </c>
    </row>
    <row r="2281" spans="1:17" x14ac:dyDescent="0.25">
      <c r="A2281" s="112" t="s">
        <v>2246</v>
      </c>
      <c r="B2281" s="79">
        <v>3500</v>
      </c>
      <c r="C2281" s="86">
        <f t="shared" si="178"/>
        <v>23488.446215139444</v>
      </c>
      <c r="D2281" s="79">
        <v>28900</v>
      </c>
      <c r="E2281" s="79">
        <v>94</v>
      </c>
      <c r="F2281" s="79">
        <v>408</v>
      </c>
      <c r="G2281" s="79">
        <v>3180400</v>
      </c>
      <c r="H2281" s="79" t="s">
        <v>1027</v>
      </c>
      <c r="I2281" s="79" t="s">
        <v>85</v>
      </c>
      <c r="J2281" s="79">
        <v>0</v>
      </c>
      <c r="K2281" s="79">
        <v>1</v>
      </c>
      <c r="L2281" s="79">
        <v>0</v>
      </c>
      <c r="M2281" s="34"/>
      <c r="N2281" s="35">
        <f t="shared" si="175"/>
        <v>37.122930333676329</v>
      </c>
      <c r="O2281" s="35">
        <f t="shared" si="176"/>
        <v>22274.751640041159</v>
      </c>
      <c r="P2281" s="35">
        <f t="shared" si="179"/>
        <v>23.098450872583008</v>
      </c>
      <c r="Q2281" s="35">
        <f t="shared" si="177"/>
        <v>20591.81410470996</v>
      </c>
    </row>
    <row r="2282" spans="1:17" x14ac:dyDescent="0.25">
      <c r="A2282" s="112" t="s">
        <v>1914</v>
      </c>
      <c r="B2282" s="79">
        <v>9500</v>
      </c>
      <c r="C2282" s="86">
        <f t="shared" si="178"/>
        <v>31146.967071057192</v>
      </c>
      <c r="D2282" s="79">
        <v>38900</v>
      </c>
      <c r="E2282" s="79">
        <v>345</v>
      </c>
      <c r="F2282" s="79">
        <v>1386</v>
      </c>
      <c r="G2282" s="79">
        <v>3210300</v>
      </c>
      <c r="H2282" s="79" t="s">
        <v>82</v>
      </c>
      <c r="I2282" s="79" t="s">
        <v>85</v>
      </c>
      <c r="J2282" s="79">
        <v>0</v>
      </c>
      <c r="K2282" s="79">
        <v>1</v>
      </c>
      <c r="L2282" s="79">
        <v>0</v>
      </c>
      <c r="M2282" s="34"/>
      <c r="N2282" s="35">
        <f t="shared" si="175"/>
        <v>100.76223947712148</v>
      </c>
      <c r="O2282" s="35">
        <f t="shared" si="176"/>
        <v>29911.468737254578</v>
      </c>
      <c r="P2282" s="35">
        <f t="shared" si="179"/>
        <v>62.695795225582451</v>
      </c>
      <c r="Q2282" s="35">
        <f t="shared" si="177"/>
        <v>25343.495427069895</v>
      </c>
    </row>
    <row r="2283" spans="1:17" x14ac:dyDescent="0.25">
      <c r="A2283" s="112" t="s">
        <v>2247</v>
      </c>
      <c r="B2283" s="79">
        <v>9750</v>
      </c>
      <c r="C2283" s="86">
        <f t="shared" si="178"/>
        <v>37050.461538461539</v>
      </c>
      <c r="D2283" s="79">
        <v>42700</v>
      </c>
      <c r="E2283" s="79">
        <v>43</v>
      </c>
      <c r="F2283" s="79">
        <v>282</v>
      </c>
      <c r="G2283" s="79">
        <v>3234300</v>
      </c>
      <c r="H2283" s="79" t="s">
        <v>1027</v>
      </c>
      <c r="I2283" s="79" t="s">
        <v>83</v>
      </c>
      <c r="J2283" s="79">
        <v>0</v>
      </c>
      <c r="K2283" s="79">
        <v>1</v>
      </c>
      <c r="L2283" s="79">
        <v>0</v>
      </c>
      <c r="M2283" s="34"/>
      <c r="N2283" s="35">
        <f t="shared" si="175"/>
        <v>103.41387735809835</v>
      </c>
      <c r="O2283" s="35">
        <f t="shared" si="176"/>
        <v>30229.6652829718</v>
      </c>
      <c r="P2283" s="35">
        <f t="shared" si="179"/>
        <v>64.345684573624098</v>
      </c>
      <c r="Q2283" s="35">
        <f t="shared" si="177"/>
        <v>25541.48214883489</v>
      </c>
    </row>
    <row r="2284" spans="1:17" x14ac:dyDescent="0.25">
      <c r="A2284" s="112" t="s">
        <v>1915</v>
      </c>
      <c r="B2284" s="79">
        <v>9500</v>
      </c>
      <c r="C2284" s="86">
        <f t="shared" si="178"/>
        <v>20950.883392226147</v>
      </c>
      <c r="D2284" s="79">
        <v>28100</v>
      </c>
      <c r="E2284" s="79">
        <v>72</v>
      </c>
      <c r="F2284" s="79">
        <v>211</v>
      </c>
      <c r="G2284" s="79">
        <v>3242300</v>
      </c>
      <c r="H2284" s="79" t="s">
        <v>82</v>
      </c>
      <c r="I2284" s="79" t="s">
        <v>83</v>
      </c>
      <c r="J2284" s="79">
        <v>0</v>
      </c>
      <c r="K2284" s="79">
        <v>1</v>
      </c>
      <c r="L2284" s="79">
        <v>0</v>
      </c>
      <c r="M2284" s="34"/>
      <c r="N2284" s="35">
        <f t="shared" si="175"/>
        <v>100.76223947712148</v>
      </c>
      <c r="O2284" s="35">
        <f t="shared" si="176"/>
        <v>29911.468737254578</v>
      </c>
      <c r="P2284" s="35">
        <f t="shared" si="179"/>
        <v>62.695795225582451</v>
      </c>
      <c r="Q2284" s="35">
        <f t="shared" si="177"/>
        <v>25343.495427069895</v>
      </c>
    </row>
    <row r="2285" spans="1:17" x14ac:dyDescent="0.25">
      <c r="A2285" s="112" t="s">
        <v>2011</v>
      </c>
      <c r="B2285" s="79">
        <v>13000</v>
      </c>
      <c r="C2285" s="86">
        <f t="shared" si="178"/>
        <v>12452.571428571429</v>
      </c>
      <c r="D2285" s="79">
        <v>22700</v>
      </c>
      <c r="E2285" s="79">
        <v>237</v>
      </c>
      <c r="F2285" s="79">
        <v>288</v>
      </c>
      <c r="G2285" s="79">
        <v>3250300</v>
      </c>
      <c r="H2285" s="79" t="s">
        <v>268</v>
      </c>
      <c r="I2285" s="79" t="s">
        <v>85</v>
      </c>
      <c r="J2285" s="79">
        <v>0</v>
      </c>
      <c r="K2285" s="79">
        <v>1</v>
      </c>
      <c r="L2285" s="79">
        <v>0</v>
      </c>
      <c r="M2285" s="34"/>
      <c r="N2285" s="35">
        <f t="shared" si="175"/>
        <v>137.88516981079781</v>
      </c>
      <c r="O2285" s="35">
        <f t="shared" si="176"/>
        <v>34366.220377295736</v>
      </c>
      <c r="P2285" s="35">
        <f t="shared" si="179"/>
        <v>85.794246098165473</v>
      </c>
      <c r="Q2285" s="35">
        <f t="shared" si="177"/>
        <v>28115.309531779858</v>
      </c>
    </row>
    <row r="2286" spans="1:17" x14ac:dyDescent="0.25">
      <c r="A2286" s="112" t="s">
        <v>1916</v>
      </c>
      <c r="B2286" s="79">
        <v>7925</v>
      </c>
      <c r="C2286" s="86">
        <f t="shared" si="178"/>
        <v>25074.179743223965</v>
      </c>
      <c r="D2286" s="79">
        <v>31500</v>
      </c>
      <c r="E2286" s="79">
        <v>143</v>
      </c>
      <c r="F2286" s="79">
        <v>558</v>
      </c>
      <c r="G2286" s="79">
        <v>3296300</v>
      </c>
      <c r="H2286" s="79" t="s">
        <v>82</v>
      </c>
      <c r="I2286" s="79" t="s">
        <v>89</v>
      </c>
      <c r="J2286" s="79">
        <v>0</v>
      </c>
      <c r="K2286" s="79">
        <v>1</v>
      </c>
      <c r="L2286" s="79">
        <v>0</v>
      </c>
      <c r="M2286" s="34"/>
      <c r="N2286" s="35">
        <f t="shared" si="175"/>
        <v>84.056920826967129</v>
      </c>
      <c r="O2286" s="35">
        <f t="shared" si="176"/>
        <v>27906.830499236057</v>
      </c>
      <c r="P2286" s="35">
        <f t="shared" si="179"/>
        <v>52.301492332920105</v>
      </c>
      <c r="Q2286" s="35">
        <f t="shared" si="177"/>
        <v>24096.179079950412</v>
      </c>
    </row>
    <row r="2287" spans="1:17" x14ac:dyDescent="0.25">
      <c r="A2287" s="112" t="s">
        <v>2012</v>
      </c>
      <c r="B2287" s="79">
        <v>10930</v>
      </c>
      <c r="C2287" s="86">
        <f t="shared" si="178"/>
        <v>38732.734274711169</v>
      </c>
      <c r="D2287" s="79">
        <v>44900</v>
      </c>
      <c r="E2287" s="79">
        <v>107</v>
      </c>
      <c r="F2287" s="79">
        <v>672</v>
      </c>
      <c r="G2287" s="79">
        <v>3339400</v>
      </c>
      <c r="H2287" s="79" t="s">
        <v>268</v>
      </c>
      <c r="I2287" s="79" t="s">
        <v>83</v>
      </c>
      <c r="J2287" s="79">
        <v>0</v>
      </c>
      <c r="K2287" s="79">
        <v>1</v>
      </c>
      <c r="L2287" s="79">
        <v>0</v>
      </c>
      <c r="M2287" s="34"/>
      <c r="N2287" s="35">
        <f t="shared" si="175"/>
        <v>115.92960815630924</v>
      </c>
      <c r="O2287" s="35">
        <f t="shared" si="176"/>
        <v>31731.552978757107</v>
      </c>
      <c r="P2287" s="35">
        <f t="shared" si="179"/>
        <v>72.133162296380647</v>
      </c>
      <c r="Q2287" s="35">
        <f t="shared" si="177"/>
        <v>26475.979475565677</v>
      </c>
    </row>
    <row r="2288" spans="1:17" x14ac:dyDescent="0.25">
      <c r="A2288" s="112" t="s">
        <v>3362</v>
      </c>
      <c r="B2288" s="79">
        <v>6785</v>
      </c>
      <c r="C2288" s="86">
        <f t="shared" si="178"/>
        <v>26421.337126600283</v>
      </c>
      <c r="D2288" s="79">
        <v>30600</v>
      </c>
      <c r="E2288" s="79">
        <v>96</v>
      </c>
      <c r="F2288" s="79">
        <v>607</v>
      </c>
      <c r="G2288" s="79">
        <v>3348400</v>
      </c>
      <c r="H2288" s="79" t="s">
        <v>82</v>
      </c>
      <c r="I2288" s="79" t="s">
        <v>83</v>
      </c>
      <c r="J2288" s="79">
        <v>0</v>
      </c>
      <c r="K2288" s="79">
        <v>1</v>
      </c>
      <c r="L2288" s="79">
        <v>0</v>
      </c>
      <c r="M2288" s="34"/>
      <c r="N2288" s="35">
        <f t="shared" si="175"/>
        <v>71.965452089712542</v>
      </c>
      <c r="O2288" s="35">
        <f t="shared" si="176"/>
        <v>26455.854250765507</v>
      </c>
      <c r="P2288" s="35">
        <f t="shared" si="179"/>
        <v>44.777996905850202</v>
      </c>
      <c r="Q2288" s="35">
        <f t="shared" si="177"/>
        <v>23193.359628702023</v>
      </c>
    </row>
    <row r="2289" spans="1:17" x14ac:dyDescent="0.25">
      <c r="A2289" s="112" t="s">
        <v>1917</v>
      </c>
      <c r="B2289" s="79">
        <v>8397.5</v>
      </c>
      <c r="C2289" s="86">
        <f t="shared" si="178"/>
        <v>15726.881720430107</v>
      </c>
      <c r="D2289" s="79">
        <v>20600</v>
      </c>
      <c r="E2289" s="79">
        <v>44</v>
      </c>
      <c r="F2289" s="79">
        <v>142</v>
      </c>
      <c r="G2289" s="79">
        <v>3361400</v>
      </c>
      <c r="H2289" s="79" t="s">
        <v>82</v>
      </c>
      <c r="I2289" s="79" t="s">
        <v>89</v>
      </c>
      <c r="J2289" s="79">
        <v>0</v>
      </c>
      <c r="K2289" s="79">
        <v>1</v>
      </c>
      <c r="L2289" s="79">
        <v>0</v>
      </c>
      <c r="M2289" s="34"/>
      <c r="N2289" s="35">
        <f t="shared" si="175"/>
        <v>89.068516422013417</v>
      </c>
      <c r="O2289" s="35">
        <f t="shared" si="176"/>
        <v>28508.221970641607</v>
      </c>
      <c r="P2289" s="35">
        <f t="shared" si="179"/>
        <v>55.419783200718811</v>
      </c>
      <c r="Q2289" s="35">
        <f t="shared" si="177"/>
        <v>24470.373984086254</v>
      </c>
    </row>
    <row r="2290" spans="1:17" x14ac:dyDescent="0.25">
      <c r="A2290" s="112" t="s">
        <v>2248</v>
      </c>
      <c r="B2290" s="79">
        <v>5000</v>
      </c>
      <c r="C2290" s="86">
        <f t="shared" si="178"/>
        <v>30134.229390681005</v>
      </c>
      <c r="D2290" s="79">
        <v>36200</v>
      </c>
      <c r="E2290" s="79">
        <v>374</v>
      </c>
      <c r="F2290" s="79">
        <v>1858</v>
      </c>
      <c r="G2290" s="79">
        <v>3372300</v>
      </c>
      <c r="H2290" s="79" t="s">
        <v>1027</v>
      </c>
      <c r="I2290" s="79" t="s">
        <v>85</v>
      </c>
      <c r="J2290" s="79">
        <v>0</v>
      </c>
      <c r="K2290" s="79">
        <v>1</v>
      </c>
      <c r="L2290" s="79">
        <v>0</v>
      </c>
      <c r="M2290" s="34"/>
      <c r="N2290" s="35">
        <f t="shared" si="175"/>
        <v>53.03275761953762</v>
      </c>
      <c r="O2290" s="35">
        <f t="shared" si="176"/>
        <v>24183.930914344513</v>
      </c>
      <c r="P2290" s="35">
        <f t="shared" si="179"/>
        <v>32.997786960832869</v>
      </c>
      <c r="Q2290" s="35">
        <f t="shared" si="177"/>
        <v>21779.734435299943</v>
      </c>
    </row>
    <row r="2291" spans="1:17" x14ac:dyDescent="0.25">
      <c r="A2291" s="112" t="s">
        <v>2013</v>
      </c>
      <c r="B2291" s="79">
        <v>16876</v>
      </c>
      <c r="C2291" s="86">
        <f t="shared" si="178"/>
        <v>24284.057971014492</v>
      </c>
      <c r="D2291" s="79">
        <v>28400</v>
      </c>
      <c r="E2291" s="79">
        <v>40</v>
      </c>
      <c r="F2291" s="79">
        <v>236</v>
      </c>
      <c r="G2291" s="79">
        <v>3416500</v>
      </c>
      <c r="H2291" s="79" t="s">
        <v>268</v>
      </c>
      <c r="I2291" s="79" t="s">
        <v>85</v>
      </c>
      <c r="J2291" s="79">
        <v>0</v>
      </c>
      <c r="K2291" s="79">
        <v>1</v>
      </c>
      <c r="L2291" s="79">
        <v>0</v>
      </c>
      <c r="M2291" s="34"/>
      <c r="N2291" s="35">
        <f t="shared" si="175"/>
        <v>178.99616351746334</v>
      </c>
      <c r="O2291" s="35">
        <f t="shared" si="176"/>
        <v>39299.539622095603</v>
      </c>
      <c r="P2291" s="35">
        <f t="shared" si="179"/>
        <v>111.37413055020311</v>
      </c>
      <c r="Q2291" s="35">
        <f t="shared" si="177"/>
        <v>31184.895666024371</v>
      </c>
    </row>
    <row r="2292" spans="1:17" x14ac:dyDescent="0.25">
      <c r="A2292" s="112" t="s">
        <v>1918</v>
      </c>
      <c r="B2292" s="79">
        <v>8485</v>
      </c>
      <c r="C2292" s="86">
        <f t="shared" si="178"/>
        <v>21717.647058823528</v>
      </c>
      <c r="D2292" s="79">
        <v>28400</v>
      </c>
      <c r="E2292" s="79">
        <v>144</v>
      </c>
      <c r="F2292" s="79">
        <v>468</v>
      </c>
      <c r="G2292" s="79">
        <v>3425400</v>
      </c>
      <c r="H2292" s="79" t="s">
        <v>82</v>
      </c>
      <c r="I2292" s="79" t="s">
        <v>85</v>
      </c>
      <c r="J2292" s="79">
        <v>0</v>
      </c>
      <c r="K2292" s="79">
        <v>1</v>
      </c>
      <c r="L2292" s="79">
        <v>0</v>
      </c>
      <c r="M2292" s="34"/>
      <c r="N2292" s="35">
        <f t="shared" si="175"/>
        <v>89.996589680355342</v>
      </c>
      <c r="O2292" s="35">
        <f t="shared" si="176"/>
        <v>28619.590761642641</v>
      </c>
      <c r="P2292" s="35">
        <f t="shared" si="179"/>
        <v>55.997244472533382</v>
      </c>
      <c r="Q2292" s="35">
        <f t="shared" si="177"/>
        <v>24539.669336704006</v>
      </c>
    </row>
    <row r="2293" spans="1:17" x14ac:dyDescent="0.25">
      <c r="A2293" s="112" t="s">
        <v>3363</v>
      </c>
      <c r="B2293" s="79">
        <v>7917</v>
      </c>
      <c r="C2293" s="86">
        <f t="shared" si="178"/>
        <v>22560.406091370558</v>
      </c>
      <c r="D2293" s="79">
        <v>27100</v>
      </c>
      <c r="E2293" s="79">
        <v>33</v>
      </c>
      <c r="F2293" s="79">
        <v>164</v>
      </c>
      <c r="G2293" s="79">
        <v>3426300</v>
      </c>
      <c r="H2293" s="79" t="s">
        <v>82</v>
      </c>
      <c r="I2293" s="79" t="s">
        <v>85</v>
      </c>
      <c r="J2293" s="79">
        <v>0</v>
      </c>
      <c r="K2293" s="79">
        <v>1</v>
      </c>
      <c r="L2293" s="79">
        <v>0</v>
      </c>
      <c r="M2293" s="34"/>
      <c r="N2293" s="35">
        <f t="shared" si="175"/>
        <v>83.972068414775862</v>
      </c>
      <c r="O2293" s="35">
        <f t="shared" si="176"/>
        <v>27896.648209773106</v>
      </c>
      <c r="P2293" s="35">
        <f t="shared" si="179"/>
        <v>52.248695873782765</v>
      </c>
      <c r="Q2293" s="35">
        <f t="shared" si="177"/>
        <v>24089.843504853932</v>
      </c>
    </row>
    <row r="2294" spans="1:17" x14ac:dyDescent="0.25">
      <c r="A2294" s="112" t="s">
        <v>1919</v>
      </c>
      <c r="B2294" s="79">
        <v>7479</v>
      </c>
      <c r="C2294" s="86">
        <f t="shared" si="178"/>
        <v>17678.431372549021</v>
      </c>
      <c r="D2294" s="79">
        <v>24500</v>
      </c>
      <c r="E2294" s="79">
        <v>71</v>
      </c>
      <c r="F2294" s="79">
        <v>184</v>
      </c>
      <c r="G2294" s="79">
        <v>3429300</v>
      </c>
      <c r="H2294" s="79" t="s">
        <v>82</v>
      </c>
      <c r="I2294" s="79" t="s">
        <v>89</v>
      </c>
      <c r="J2294" s="79">
        <v>0</v>
      </c>
      <c r="K2294" s="79">
        <v>1</v>
      </c>
      <c r="L2294" s="79">
        <v>0</v>
      </c>
      <c r="M2294" s="34"/>
      <c r="N2294" s="35">
        <f t="shared" si="175"/>
        <v>79.326398847304361</v>
      </c>
      <c r="O2294" s="35">
        <f t="shared" si="176"/>
        <v>27339.167861676524</v>
      </c>
      <c r="P2294" s="35">
        <f t="shared" si="179"/>
        <v>49.35808973601381</v>
      </c>
      <c r="Q2294" s="35">
        <f t="shared" si="177"/>
        <v>23742.970768321655</v>
      </c>
    </row>
    <row r="2295" spans="1:17" x14ac:dyDescent="0.25">
      <c r="A2295" s="112" t="s">
        <v>3364</v>
      </c>
      <c r="B2295" s="79">
        <v>9500</v>
      </c>
      <c r="C2295" s="86">
        <f t="shared" si="178"/>
        <v>27544.897959183672</v>
      </c>
      <c r="D2295" s="79">
        <v>40900</v>
      </c>
      <c r="E2295" s="79">
        <v>32</v>
      </c>
      <c r="F2295" s="79">
        <v>66</v>
      </c>
      <c r="G2295" s="79">
        <v>3516300</v>
      </c>
      <c r="H2295" s="79" t="s">
        <v>268</v>
      </c>
      <c r="I2295" s="79" t="s">
        <v>83</v>
      </c>
      <c r="J2295" s="79">
        <v>0</v>
      </c>
      <c r="K2295" s="79">
        <v>1</v>
      </c>
      <c r="L2295" s="79">
        <v>0</v>
      </c>
      <c r="M2295" s="34"/>
      <c r="N2295" s="35">
        <f t="shared" si="175"/>
        <v>100.76223947712148</v>
      </c>
      <c r="O2295" s="35">
        <f t="shared" si="176"/>
        <v>29911.468737254578</v>
      </c>
      <c r="P2295" s="35">
        <f t="shared" si="179"/>
        <v>62.695795225582451</v>
      </c>
      <c r="Q2295" s="35">
        <f t="shared" si="177"/>
        <v>25343.495427069895</v>
      </c>
    </row>
    <row r="2296" spans="1:17" x14ac:dyDescent="0.25">
      <c r="A2296" s="112" t="s">
        <v>1920</v>
      </c>
      <c r="B2296" s="79">
        <v>4750</v>
      </c>
      <c r="C2296" s="86">
        <f t="shared" si="178"/>
        <v>13459.067357512953</v>
      </c>
      <c r="D2296" s="79">
        <v>19100</v>
      </c>
      <c r="E2296" s="79">
        <v>57</v>
      </c>
      <c r="F2296" s="79">
        <v>136</v>
      </c>
      <c r="G2296" s="79">
        <v>3564300</v>
      </c>
      <c r="H2296" s="79" t="s">
        <v>82</v>
      </c>
      <c r="I2296" s="79" t="s">
        <v>89</v>
      </c>
      <c r="J2296" s="79">
        <v>0</v>
      </c>
      <c r="K2296" s="79">
        <v>1</v>
      </c>
      <c r="L2296" s="79">
        <v>0</v>
      </c>
      <c r="M2296" s="34"/>
      <c r="N2296" s="35">
        <f t="shared" si="175"/>
        <v>50.381119738560741</v>
      </c>
      <c r="O2296" s="35">
        <f t="shared" si="176"/>
        <v>23865.734368627287</v>
      </c>
      <c r="P2296" s="35">
        <f t="shared" si="179"/>
        <v>31.347897612791225</v>
      </c>
      <c r="Q2296" s="35">
        <f t="shared" si="177"/>
        <v>21581.747713534947</v>
      </c>
    </row>
    <row r="2297" spans="1:17" x14ac:dyDescent="0.25">
      <c r="A2297" s="112" t="s">
        <v>3365</v>
      </c>
      <c r="B2297" s="79">
        <v>6598</v>
      </c>
      <c r="C2297" s="86">
        <f t="shared" si="178"/>
        <v>23165.873015873014</v>
      </c>
      <c r="D2297" s="79">
        <v>28900</v>
      </c>
      <c r="E2297" s="79">
        <v>25</v>
      </c>
      <c r="F2297" s="79">
        <v>101</v>
      </c>
      <c r="G2297" s="79">
        <v>3588300</v>
      </c>
      <c r="H2297" s="79" t="s">
        <v>82</v>
      </c>
      <c r="I2297" s="79" t="s">
        <v>89</v>
      </c>
      <c r="J2297" s="79">
        <v>0</v>
      </c>
      <c r="K2297" s="79">
        <v>1</v>
      </c>
      <c r="L2297" s="79">
        <v>0</v>
      </c>
      <c r="M2297" s="34"/>
      <c r="N2297" s="35">
        <f t="shared" si="175"/>
        <v>69.982026954741841</v>
      </c>
      <c r="O2297" s="35">
        <f t="shared" si="176"/>
        <v>26217.84323456902</v>
      </c>
      <c r="P2297" s="35">
        <f t="shared" si="179"/>
        <v>43.54387967351505</v>
      </c>
      <c r="Q2297" s="35">
        <f t="shared" si="177"/>
        <v>23045.265560821805</v>
      </c>
    </row>
    <row r="2298" spans="1:17" x14ac:dyDescent="0.25">
      <c r="A2298" s="112" t="s">
        <v>2803</v>
      </c>
      <c r="B2298" s="79">
        <v>14250</v>
      </c>
      <c r="C2298" s="86">
        <f t="shared" si="178"/>
        <v>30453.804347826088</v>
      </c>
      <c r="D2298" s="79">
        <v>35000</v>
      </c>
      <c r="E2298" s="79">
        <v>239</v>
      </c>
      <c r="F2298" s="79">
        <v>1601</v>
      </c>
      <c r="G2298" s="79">
        <v>100200</v>
      </c>
      <c r="H2298" s="79" t="s">
        <v>1027</v>
      </c>
      <c r="I2298" s="79" t="s">
        <v>83</v>
      </c>
      <c r="J2298" s="79">
        <v>1</v>
      </c>
      <c r="K2298" s="79">
        <v>0</v>
      </c>
      <c r="L2298" s="79">
        <v>0</v>
      </c>
      <c r="M2298" s="34"/>
      <c r="N2298" s="35">
        <f t="shared" si="175"/>
        <v>151.14335921568221</v>
      </c>
      <c r="O2298" s="35">
        <f t="shared" si="176"/>
        <v>35957.203105881868</v>
      </c>
      <c r="P2298" s="35">
        <f t="shared" si="179"/>
        <v>94.043692838373687</v>
      </c>
      <c r="Q2298" s="35">
        <f t="shared" si="177"/>
        <v>29105.243140604842</v>
      </c>
    </row>
    <row r="2299" spans="1:17" x14ac:dyDescent="0.25">
      <c r="A2299" s="112" t="s">
        <v>2671</v>
      </c>
      <c r="B2299" s="79">
        <v>12849</v>
      </c>
      <c r="C2299" s="86">
        <f t="shared" si="178"/>
        <v>35963.489932885903</v>
      </c>
      <c r="D2299" s="79">
        <v>42800</v>
      </c>
      <c r="E2299" s="79">
        <v>238</v>
      </c>
      <c r="F2299" s="79">
        <v>1252</v>
      </c>
      <c r="G2299" s="79">
        <v>100300</v>
      </c>
      <c r="H2299" s="79" t="s">
        <v>268</v>
      </c>
      <c r="I2299" s="79" t="s">
        <v>83</v>
      </c>
      <c r="J2299" s="79">
        <v>1</v>
      </c>
      <c r="K2299" s="79">
        <v>0</v>
      </c>
      <c r="L2299" s="79">
        <v>0</v>
      </c>
      <c r="M2299" s="34"/>
      <c r="N2299" s="35">
        <f t="shared" si="175"/>
        <v>136.28358053068777</v>
      </c>
      <c r="O2299" s="35">
        <f t="shared" si="176"/>
        <v>34174.02966368253</v>
      </c>
      <c r="P2299" s="35">
        <f t="shared" si="179"/>
        <v>84.797712931948311</v>
      </c>
      <c r="Q2299" s="35">
        <f t="shared" si="177"/>
        <v>27995.725551833799</v>
      </c>
    </row>
    <row r="2300" spans="1:17" x14ac:dyDescent="0.25">
      <c r="A2300" s="112" t="s">
        <v>2804</v>
      </c>
      <c r="B2300" s="79">
        <v>11014.5</v>
      </c>
      <c r="C2300" s="86">
        <f t="shared" si="178"/>
        <v>25224.92581602374</v>
      </c>
      <c r="D2300" s="79">
        <v>29400</v>
      </c>
      <c r="E2300" s="79">
        <v>335</v>
      </c>
      <c r="F2300" s="79">
        <v>2024</v>
      </c>
      <c r="G2300" s="79">
        <v>100500</v>
      </c>
      <c r="H2300" s="79" t="s">
        <v>1027</v>
      </c>
      <c r="I2300" s="79" t="s">
        <v>83</v>
      </c>
      <c r="J2300" s="79">
        <v>1</v>
      </c>
      <c r="K2300" s="79">
        <v>0</v>
      </c>
      <c r="L2300" s="79">
        <v>0</v>
      </c>
      <c r="M2300" s="34"/>
      <c r="N2300" s="35">
        <f t="shared" si="175"/>
        <v>116.82586176007941</v>
      </c>
      <c r="O2300" s="35">
        <f t="shared" si="176"/>
        <v>31839.103411209529</v>
      </c>
      <c r="P2300" s="35">
        <f t="shared" si="179"/>
        <v>72.690824896018739</v>
      </c>
      <c r="Q2300" s="35">
        <f t="shared" si="177"/>
        <v>26542.898987522247</v>
      </c>
    </row>
    <row r="2301" spans="1:17" x14ac:dyDescent="0.25">
      <c r="A2301" s="112" t="s">
        <v>2805</v>
      </c>
      <c r="B2301" s="79">
        <v>6304</v>
      </c>
      <c r="C2301" s="86">
        <f t="shared" si="178"/>
        <v>25699.792531120333</v>
      </c>
      <c r="D2301" s="79">
        <v>31400</v>
      </c>
      <c r="E2301" s="79">
        <v>175</v>
      </c>
      <c r="F2301" s="79">
        <v>789</v>
      </c>
      <c r="G2301" s="79">
        <v>100700</v>
      </c>
      <c r="H2301" s="79" t="s">
        <v>1027</v>
      </c>
      <c r="I2301" s="79" t="s">
        <v>85</v>
      </c>
      <c r="J2301" s="79">
        <v>1</v>
      </c>
      <c r="K2301" s="79">
        <v>0</v>
      </c>
      <c r="L2301" s="79">
        <v>0</v>
      </c>
      <c r="M2301" s="34"/>
      <c r="N2301" s="35">
        <f t="shared" si="175"/>
        <v>66.863700806713027</v>
      </c>
      <c r="O2301" s="35">
        <f t="shared" si="176"/>
        <v>25843.644096805561</v>
      </c>
      <c r="P2301" s="35">
        <f t="shared" si="179"/>
        <v>41.603609800218088</v>
      </c>
      <c r="Q2301" s="35">
        <f t="shared" si="177"/>
        <v>22812.43317602617</v>
      </c>
    </row>
    <row r="2302" spans="1:17" x14ac:dyDescent="0.25">
      <c r="A2302" s="112" t="s">
        <v>2806</v>
      </c>
      <c r="B2302" s="79">
        <v>12291</v>
      </c>
      <c r="C2302" s="86">
        <f t="shared" si="178"/>
        <v>36683.247687564231</v>
      </c>
      <c r="D2302" s="79">
        <v>41600</v>
      </c>
      <c r="E2302" s="79">
        <v>115</v>
      </c>
      <c r="F2302" s="79">
        <v>858</v>
      </c>
      <c r="G2302" s="79">
        <v>100800</v>
      </c>
      <c r="H2302" s="79" t="s">
        <v>1027</v>
      </c>
      <c r="I2302" s="79" t="s">
        <v>83</v>
      </c>
      <c r="J2302" s="79">
        <v>1</v>
      </c>
      <c r="K2302" s="79">
        <v>0</v>
      </c>
      <c r="L2302" s="79">
        <v>0</v>
      </c>
      <c r="M2302" s="34"/>
      <c r="N2302" s="35">
        <f t="shared" si="175"/>
        <v>130.36512478034737</v>
      </c>
      <c r="O2302" s="35">
        <f t="shared" si="176"/>
        <v>33463.814973641682</v>
      </c>
      <c r="P2302" s="35">
        <f t="shared" si="179"/>
        <v>81.115159907119363</v>
      </c>
      <c r="Q2302" s="35">
        <f t="shared" si="177"/>
        <v>27553.819188854322</v>
      </c>
    </row>
    <row r="2303" spans="1:17" x14ac:dyDescent="0.25">
      <c r="A2303" s="112" t="s">
        <v>2807</v>
      </c>
      <c r="B2303" s="79">
        <v>12500</v>
      </c>
      <c r="C2303" s="86">
        <f t="shared" si="178"/>
        <v>31746.625766871166</v>
      </c>
      <c r="D2303" s="79">
        <v>36700</v>
      </c>
      <c r="E2303" s="79">
        <v>374</v>
      </c>
      <c r="F2303" s="79">
        <v>2397</v>
      </c>
      <c r="G2303" s="79">
        <v>102000</v>
      </c>
      <c r="H2303" s="79" t="s">
        <v>1027</v>
      </c>
      <c r="I2303" s="79" t="s">
        <v>83</v>
      </c>
      <c r="J2303" s="79">
        <v>1</v>
      </c>
      <c r="K2303" s="79">
        <v>0</v>
      </c>
      <c r="L2303" s="79">
        <v>0</v>
      </c>
      <c r="M2303" s="34"/>
      <c r="N2303" s="35">
        <f t="shared" si="175"/>
        <v>132.58189404884405</v>
      </c>
      <c r="O2303" s="35">
        <f t="shared" si="176"/>
        <v>33729.827285861284</v>
      </c>
      <c r="P2303" s="35">
        <f t="shared" si="179"/>
        <v>82.494467402082179</v>
      </c>
      <c r="Q2303" s="35">
        <f t="shared" si="177"/>
        <v>27719.33608824986</v>
      </c>
    </row>
    <row r="2304" spans="1:17" x14ac:dyDescent="0.25">
      <c r="A2304" s="112" t="s">
        <v>2808</v>
      </c>
      <c r="B2304" s="79">
        <v>9376</v>
      </c>
      <c r="C2304" s="86">
        <f t="shared" si="178"/>
        <v>33081.241379310348</v>
      </c>
      <c r="D2304" s="79">
        <v>37300</v>
      </c>
      <c r="E2304" s="79">
        <v>82</v>
      </c>
      <c r="F2304" s="79">
        <v>643</v>
      </c>
      <c r="G2304" s="79">
        <v>102400</v>
      </c>
      <c r="H2304" s="79" t="s">
        <v>1027</v>
      </c>
      <c r="I2304" s="79" t="s">
        <v>83</v>
      </c>
      <c r="J2304" s="79">
        <v>1</v>
      </c>
      <c r="K2304" s="79">
        <v>0</v>
      </c>
      <c r="L2304" s="79">
        <v>0</v>
      </c>
      <c r="M2304" s="34"/>
      <c r="N2304" s="35">
        <f t="shared" si="175"/>
        <v>99.447027088156943</v>
      </c>
      <c r="O2304" s="35">
        <f t="shared" si="176"/>
        <v>29753.643250578833</v>
      </c>
      <c r="P2304" s="35">
        <f t="shared" si="179"/>
        <v>61.877450108953802</v>
      </c>
      <c r="Q2304" s="35">
        <f t="shared" si="177"/>
        <v>25245.294013074454</v>
      </c>
    </row>
    <row r="2305" spans="1:17" x14ac:dyDescent="0.25">
      <c r="A2305" s="112" t="s">
        <v>2672</v>
      </c>
      <c r="B2305" s="79">
        <v>9500</v>
      </c>
      <c r="C2305" s="86">
        <f t="shared" si="178"/>
        <v>23774.776564051637</v>
      </c>
      <c r="D2305" s="79">
        <v>28100</v>
      </c>
      <c r="E2305" s="79">
        <v>155</v>
      </c>
      <c r="F2305" s="79">
        <v>852</v>
      </c>
      <c r="G2305" s="79">
        <v>102800</v>
      </c>
      <c r="H2305" s="79" t="s">
        <v>268</v>
      </c>
      <c r="I2305" s="79" t="s">
        <v>83</v>
      </c>
      <c r="J2305" s="79">
        <v>1</v>
      </c>
      <c r="K2305" s="79">
        <v>0</v>
      </c>
      <c r="L2305" s="79">
        <v>0</v>
      </c>
      <c r="M2305" s="34"/>
      <c r="N2305" s="35">
        <f t="shared" si="175"/>
        <v>100.76223947712148</v>
      </c>
      <c r="O2305" s="35">
        <f t="shared" si="176"/>
        <v>29911.468737254578</v>
      </c>
      <c r="P2305" s="35">
        <f t="shared" si="179"/>
        <v>62.695795225582451</v>
      </c>
      <c r="Q2305" s="35">
        <f t="shared" si="177"/>
        <v>25343.495427069895</v>
      </c>
    </row>
    <row r="2306" spans="1:17" x14ac:dyDescent="0.25">
      <c r="A2306" s="112" t="s">
        <v>2673</v>
      </c>
      <c r="B2306" s="79">
        <v>16750</v>
      </c>
      <c r="C2306" s="86">
        <f t="shared" si="178"/>
        <v>33466.666666666664</v>
      </c>
      <c r="D2306" s="79">
        <v>38000</v>
      </c>
      <c r="E2306" s="79">
        <v>102</v>
      </c>
      <c r="F2306" s="79">
        <v>753</v>
      </c>
      <c r="G2306" s="79">
        <v>102900</v>
      </c>
      <c r="H2306" s="79" t="s">
        <v>268</v>
      </c>
      <c r="I2306" s="79" t="s">
        <v>83</v>
      </c>
      <c r="J2306" s="79">
        <v>1</v>
      </c>
      <c r="K2306" s="79">
        <v>0</v>
      </c>
      <c r="L2306" s="79">
        <v>0</v>
      </c>
      <c r="M2306" s="34"/>
      <c r="N2306" s="35">
        <f t="shared" si="175"/>
        <v>177.65973802545102</v>
      </c>
      <c r="O2306" s="35">
        <f t="shared" si="176"/>
        <v>39139.168563054118</v>
      </c>
      <c r="P2306" s="35">
        <f t="shared" si="179"/>
        <v>110.54258631879013</v>
      </c>
      <c r="Q2306" s="35">
        <f t="shared" si="177"/>
        <v>31085.110358254817</v>
      </c>
    </row>
    <row r="2307" spans="1:17" x14ac:dyDescent="0.25">
      <c r="A2307" s="112" t="s">
        <v>2674</v>
      </c>
      <c r="B2307" s="79">
        <v>16000</v>
      </c>
      <c r="C2307" s="86">
        <f t="shared" si="178"/>
        <v>33418.97810218978</v>
      </c>
      <c r="D2307" s="79">
        <v>38800</v>
      </c>
      <c r="E2307" s="79">
        <v>76</v>
      </c>
      <c r="F2307" s="79">
        <v>472</v>
      </c>
      <c r="G2307" s="79">
        <v>103300</v>
      </c>
      <c r="H2307" s="79" t="s">
        <v>268</v>
      </c>
      <c r="I2307" s="79" t="s">
        <v>83</v>
      </c>
      <c r="J2307" s="79">
        <v>1</v>
      </c>
      <c r="K2307" s="79">
        <v>0</v>
      </c>
      <c r="L2307" s="79">
        <v>0</v>
      </c>
      <c r="M2307" s="34"/>
      <c r="N2307" s="35">
        <f t="shared" si="175"/>
        <v>169.70482438252037</v>
      </c>
      <c r="O2307" s="35">
        <f t="shared" si="176"/>
        <v>38184.578925902446</v>
      </c>
      <c r="P2307" s="35">
        <f t="shared" si="179"/>
        <v>105.59291827466519</v>
      </c>
      <c r="Q2307" s="35">
        <f t="shared" si="177"/>
        <v>30491.150192959823</v>
      </c>
    </row>
    <row r="2308" spans="1:17" x14ac:dyDescent="0.25">
      <c r="A2308" s="112" t="s">
        <v>2675</v>
      </c>
      <c r="B2308" s="79">
        <v>20500</v>
      </c>
      <c r="C2308" s="86">
        <f t="shared" si="178"/>
        <v>24005.128205128207</v>
      </c>
      <c r="D2308" s="79">
        <v>27900</v>
      </c>
      <c r="E2308" s="79">
        <v>98</v>
      </c>
      <c r="F2308" s="79">
        <v>604</v>
      </c>
      <c r="G2308" s="79">
        <v>104400</v>
      </c>
      <c r="H2308" s="79" t="s">
        <v>268</v>
      </c>
      <c r="I2308" s="79" t="s">
        <v>83</v>
      </c>
      <c r="J2308" s="79">
        <v>1</v>
      </c>
      <c r="K2308" s="79">
        <v>0</v>
      </c>
      <c r="L2308" s="79">
        <v>0</v>
      </c>
      <c r="M2308" s="34"/>
      <c r="N2308" s="35">
        <f t="shared" si="175"/>
        <v>217.43430624010421</v>
      </c>
      <c r="O2308" s="35">
        <f t="shared" si="176"/>
        <v>43912.116748812507</v>
      </c>
      <c r="P2308" s="35">
        <f t="shared" si="179"/>
        <v>135.29092653941478</v>
      </c>
      <c r="Q2308" s="35">
        <f t="shared" si="177"/>
        <v>34054.911184729775</v>
      </c>
    </row>
    <row r="2309" spans="1:17" x14ac:dyDescent="0.25">
      <c r="A2309" s="112" t="s">
        <v>2676</v>
      </c>
      <c r="B2309" s="79">
        <v>13500</v>
      </c>
      <c r="C2309" s="86">
        <f t="shared" si="178"/>
        <v>21867.811158798282</v>
      </c>
      <c r="D2309" s="79">
        <v>26400</v>
      </c>
      <c r="E2309" s="79">
        <v>40</v>
      </c>
      <c r="F2309" s="79">
        <v>193</v>
      </c>
      <c r="G2309" s="79">
        <v>104600</v>
      </c>
      <c r="H2309" s="79" t="s">
        <v>268</v>
      </c>
      <c r="I2309" s="79" t="s">
        <v>83</v>
      </c>
      <c r="J2309" s="79">
        <v>1</v>
      </c>
      <c r="K2309" s="79">
        <v>0</v>
      </c>
      <c r="L2309" s="79">
        <v>0</v>
      </c>
      <c r="M2309" s="34"/>
      <c r="N2309" s="35">
        <f t="shared" si="175"/>
        <v>143.18844557275156</v>
      </c>
      <c r="O2309" s="35">
        <f t="shared" si="176"/>
        <v>35002.613468730189</v>
      </c>
      <c r="P2309" s="35">
        <f t="shared" si="179"/>
        <v>89.094024794248753</v>
      </c>
      <c r="Q2309" s="35">
        <f t="shared" si="177"/>
        <v>28511.282975309849</v>
      </c>
    </row>
    <row r="2310" spans="1:17" x14ac:dyDescent="0.25">
      <c r="A2310" s="112" t="s">
        <v>2809</v>
      </c>
      <c r="B2310" s="79">
        <v>10500</v>
      </c>
      <c r="C2310" s="86">
        <f t="shared" si="178"/>
        <v>33318.668012108981</v>
      </c>
      <c r="D2310" s="79">
        <v>38800</v>
      </c>
      <c r="E2310" s="79">
        <v>560</v>
      </c>
      <c r="F2310" s="79">
        <v>3404</v>
      </c>
      <c r="G2310" s="79">
        <v>104700</v>
      </c>
      <c r="H2310" s="79" t="s">
        <v>1027</v>
      </c>
      <c r="I2310" s="79" t="s">
        <v>83</v>
      </c>
      <c r="J2310" s="79">
        <v>1</v>
      </c>
      <c r="K2310" s="79">
        <v>0</v>
      </c>
      <c r="L2310" s="79">
        <v>0</v>
      </c>
      <c r="M2310" s="34"/>
      <c r="N2310" s="35">
        <f t="shared" ref="N2310:N2373" si="180">-PMT($O$3/12,120,B2310)</f>
        <v>111.368791001029</v>
      </c>
      <c r="O2310" s="35">
        <f t="shared" ref="O2310:O2373" si="181">N2310*12*10+$O$2</f>
        <v>31184.25492012348</v>
      </c>
      <c r="P2310" s="35">
        <f t="shared" si="179"/>
        <v>69.295352617749018</v>
      </c>
      <c r="Q2310" s="35">
        <f t="shared" ref="Q2310:Q2373" si="182">P2310*12*10+$O$2</f>
        <v>26135.442314129883</v>
      </c>
    </row>
    <row r="2311" spans="1:17" x14ac:dyDescent="0.25">
      <c r="A2311" s="112" t="s">
        <v>2810</v>
      </c>
      <c r="B2311" s="79">
        <v>3500</v>
      </c>
      <c r="C2311" s="86">
        <f t="shared" ref="C2311:C2374" si="183">D2311*F2311/SUM(E2311:F2311)</f>
        <v>24913.24570273003</v>
      </c>
      <c r="D2311" s="79">
        <v>30400</v>
      </c>
      <c r="E2311" s="79">
        <v>357</v>
      </c>
      <c r="F2311" s="79">
        <v>1621</v>
      </c>
      <c r="G2311" s="79">
        <v>107100</v>
      </c>
      <c r="H2311" s="79" t="s">
        <v>1027</v>
      </c>
      <c r="I2311" s="79" t="s">
        <v>85</v>
      </c>
      <c r="J2311" s="79">
        <v>1</v>
      </c>
      <c r="K2311" s="79">
        <v>0</v>
      </c>
      <c r="L2311" s="79">
        <v>0</v>
      </c>
      <c r="M2311" s="34"/>
      <c r="N2311" s="35">
        <f t="shared" si="180"/>
        <v>37.122930333676329</v>
      </c>
      <c r="O2311" s="35">
        <f t="shared" si="181"/>
        <v>22274.751640041159</v>
      </c>
      <c r="P2311" s="35">
        <f t="shared" ref="P2311:P2374" si="184">-PMT($O$3/12,240,B2311)</f>
        <v>23.098450872583008</v>
      </c>
      <c r="Q2311" s="35">
        <f t="shared" si="182"/>
        <v>20591.81410470996</v>
      </c>
    </row>
    <row r="2312" spans="1:17" x14ac:dyDescent="0.25">
      <c r="A2312" s="112" t="s">
        <v>3366</v>
      </c>
      <c r="B2312" s="79">
        <v>3862</v>
      </c>
      <c r="C2312" s="86">
        <f t="shared" si="183"/>
        <v>25864.269141531324</v>
      </c>
      <c r="D2312" s="79">
        <v>34300</v>
      </c>
      <c r="E2312" s="79">
        <v>424</v>
      </c>
      <c r="F2312" s="79">
        <v>1300</v>
      </c>
      <c r="G2312" s="79">
        <v>107200</v>
      </c>
      <c r="H2312" s="79" t="s">
        <v>1027</v>
      </c>
      <c r="I2312" s="79" t="s">
        <v>85</v>
      </c>
      <c r="J2312" s="79">
        <v>1</v>
      </c>
      <c r="K2312" s="79">
        <v>0</v>
      </c>
      <c r="L2312" s="79">
        <v>0</v>
      </c>
      <c r="M2312" s="34"/>
      <c r="N2312" s="35">
        <f t="shared" si="180"/>
        <v>40.962501985330853</v>
      </c>
      <c r="O2312" s="35">
        <f t="shared" si="181"/>
        <v>22735.500238239703</v>
      </c>
      <c r="P2312" s="35">
        <f t="shared" si="184"/>
        <v>25.487490648547308</v>
      </c>
      <c r="Q2312" s="35">
        <f t="shared" si="182"/>
        <v>20878.498877825677</v>
      </c>
    </row>
    <row r="2313" spans="1:17" x14ac:dyDescent="0.25">
      <c r="A2313" s="112" t="s">
        <v>2811</v>
      </c>
      <c r="B2313" s="79">
        <v>3500</v>
      </c>
      <c r="C2313" s="86">
        <f t="shared" si="183"/>
        <v>32531.484135107472</v>
      </c>
      <c r="D2313" s="79">
        <v>40100</v>
      </c>
      <c r="E2313" s="79">
        <v>922</v>
      </c>
      <c r="F2313" s="79">
        <v>3963</v>
      </c>
      <c r="G2313" s="79">
        <v>107700</v>
      </c>
      <c r="H2313" s="79" t="s">
        <v>1027</v>
      </c>
      <c r="I2313" s="79" t="s">
        <v>85</v>
      </c>
      <c r="J2313" s="79">
        <v>1</v>
      </c>
      <c r="K2313" s="79">
        <v>0</v>
      </c>
      <c r="L2313" s="79">
        <v>0</v>
      </c>
      <c r="M2313" s="34"/>
      <c r="N2313" s="35">
        <f t="shared" si="180"/>
        <v>37.122930333676329</v>
      </c>
      <c r="O2313" s="35">
        <f t="shared" si="181"/>
        <v>22274.751640041159</v>
      </c>
      <c r="P2313" s="35">
        <f t="shared" si="184"/>
        <v>23.098450872583008</v>
      </c>
      <c r="Q2313" s="35">
        <f t="shared" si="182"/>
        <v>20591.81410470996</v>
      </c>
    </row>
    <row r="2314" spans="1:17" x14ac:dyDescent="0.25">
      <c r="A2314" s="112" t="s">
        <v>2812</v>
      </c>
      <c r="B2314" s="79">
        <v>5500</v>
      </c>
      <c r="C2314" s="86">
        <f t="shared" si="183"/>
        <v>28372.108843537415</v>
      </c>
      <c r="D2314" s="79">
        <v>35800</v>
      </c>
      <c r="E2314" s="79">
        <v>610</v>
      </c>
      <c r="F2314" s="79">
        <v>2330</v>
      </c>
      <c r="G2314" s="79">
        <v>107800</v>
      </c>
      <c r="H2314" s="79" t="s">
        <v>1027</v>
      </c>
      <c r="I2314" s="79" t="s">
        <v>85</v>
      </c>
      <c r="J2314" s="79">
        <v>1</v>
      </c>
      <c r="K2314" s="79">
        <v>0</v>
      </c>
      <c r="L2314" s="79">
        <v>0</v>
      </c>
      <c r="M2314" s="34"/>
      <c r="N2314" s="35">
        <f t="shared" si="180"/>
        <v>58.336033381491376</v>
      </c>
      <c r="O2314" s="35">
        <f t="shared" si="181"/>
        <v>24820.324005778966</v>
      </c>
      <c r="P2314" s="35">
        <f t="shared" si="184"/>
        <v>36.297565656916156</v>
      </c>
      <c r="Q2314" s="35">
        <f t="shared" si="182"/>
        <v>22175.70787882994</v>
      </c>
    </row>
    <row r="2315" spans="1:17" x14ac:dyDescent="0.25">
      <c r="A2315" s="112" t="s">
        <v>2813</v>
      </c>
      <c r="B2315" s="79">
        <v>13000</v>
      </c>
      <c r="C2315" s="86">
        <f t="shared" si="183"/>
        <v>45630.97463284379</v>
      </c>
      <c r="D2315" s="79">
        <v>52100</v>
      </c>
      <c r="E2315" s="79">
        <v>1674</v>
      </c>
      <c r="F2315" s="79">
        <v>11808</v>
      </c>
      <c r="G2315" s="79">
        <v>108100</v>
      </c>
      <c r="H2315" s="79" t="s">
        <v>1027</v>
      </c>
      <c r="I2315" s="79" t="s">
        <v>83</v>
      </c>
      <c r="J2315" s="79">
        <v>1</v>
      </c>
      <c r="K2315" s="79">
        <v>0</v>
      </c>
      <c r="L2315" s="79">
        <v>0</v>
      </c>
      <c r="M2315" s="34"/>
      <c r="N2315" s="35">
        <f t="shared" si="180"/>
        <v>137.88516981079781</v>
      </c>
      <c r="O2315" s="35">
        <f t="shared" si="181"/>
        <v>34366.220377295736</v>
      </c>
      <c r="P2315" s="35">
        <f t="shared" si="184"/>
        <v>85.794246098165473</v>
      </c>
      <c r="Q2315" s="35">
        <f t="shared" si="182"/>
        <v>28115.309531779858</v>
      </c>
    </row>
    <row r="2316" spans="1:17" x14ac:dyDescent="0.25">
      <c r="A2316" s="112" t="s">
        <v>2814</v>
      </c>
      <c r="B2316" s="79">
        <v>12500</v>
      </c>
      <c r="C2316" s="86">
        <f t="shared" si="183"/>
        <v>38153.74794069193</v>
      </c>
      <c r="D2316" s="79">
        <v>43400</v>
      </c>
      <c r="E2316" s="79">
        <v>587</v>
      </c>
      <c r="F2316" s="79">
        <v>4269</v>
      </c>
      <c r="G2316" s="79">
        <v>108200</v>
      </c>
      <c r="H2316" s="79" t="s">
        <v>1027</v>
      </c>
      <c r="I2316" s="79" t="s">
        <v>83</v>
      </c>
      <c r="J2316" s="79">
        <v>1</v>
      </c>
      <c r="K2316" s="79">
        <v>0</v>
      </c>
      <c r="L2316" s="79">
        <v>0</v>
      </c>
      <c r="M2316" s="34"/>
      <c r="N2316" s="35">
        <f t="shared" si="180"/>
        <v>132.58189404884405</v>
      </c>
      <c r="O2316" s="35">
        <f t="shared" si="181"/>
        <v>33729.827285861284</v>
      </c>
      <c r="P2316" s="35">
        <f t="shared" si="184"/>
        <v>82.494467402082179</v>
      </c>
      <c r="Q2316" s="35">
        <f t="shared" si="182"/>
        <v>27719.33608824986</v>
      </c>
    </row>
    <row r="2317" spans="1:17" x14ac:dyDescent="0.25">
      <c r="A2317" s="112" t="s">
        <v>2815</v>
      </c>
      <c r="B2317" s="79">
        <v>9500</v>
      </c>
      <c r="C2317" s="86">
        <f t="shared" si="183"/>
        <v>26199.770642201835</v>
      </c>
      <c r="D2317" s="79">
        <v>30300</v>
      </c>
      <c r="E2317" s="79">
        <v>177</v>
      </c>
      <c r="F2317" s="79">
        <v>1131</v>
      </c>
      <c r="G2317" s="79">
        <v>108600</v>
      </c>
      <c r="H2317" s="79" t="s">
        <v>1027</v>
      </c>
      <c r="I2317" s="79" t="s">
        <v>83</v>
      </c>
      <c r="J2317" s="79">
        <v>1</v>
      </c>
      <c r="K2317" s="79">
        <v>0</v>
      </c>
      <c r="L2317" s="79">
        <v>0</v>
      </c>
      <c r="M2317" s="34"/>
      <c r="N2317" s="35">
        <f t="shared" si="180"/>
        <v>100.76223947712148</v>
      </c>
      <c r="O2317" s="35">
        <f t="shared" si="181"/>
        <v>29911.468737254578</v>
      </c>
      <c r="P2317" s="35">
        <f t="shared" si="184"/>
        <v>62.695795225582451</v>
      </c>
      <c r="Q2317" s="35">
        <f t="shared" si="182"/>
        <v>25343.495427069895</v>
      </c>
    </row>
    <row r="2318" spans="1:17" x14ac:dyDescent="0.25">
      <c r="A2318" s="112" t="s">
        <v>2677</v>
      </c>
      <c r="B2318" s="79">
        <v>9500</v>
      </c>
      <c r="C2318" s="86">
        <f t="shared" si="183"/>
        <v>19433.628318584069</v>
      </c>
      <c r="D2318" s="79">
        <v>24400</v>
      </c>
      <c r="E2318" s="79">
        <v>46</v>
      </c>
      <c r="F2318" s="79">
        <v>180</v>
      </c>
      <c r="G2318" s="79">
        <v>108700</v>
      </c>
      <c r="H2318" s="79" t="s">
        <v>268</v>
      </c>
      <c r="I2318" s="79" t="s">
        <v>83</v>
      </c>
      <c r="J2318" s="79">
        <v>1</v>
      </c>
      <c r="K2318" s="79">
        <v>0</v>
      </c>
      <c r="L2318" s="79">
        <v>0</v>
      </c>
      <c r="M2318" s="34"/>
      <c r="N2318" s="35">
        <f t="shared" si="180"/>
        <v>100.76223947712148</v>
      </c>
      <c r="O2318" s="35">
        <f t="shared" si="181"/>
        <v>29911.468737254578</v>
      </c>
      <c r="P2318" s="35">
        <f t="shared" si="184"/>
        <v>62.695795225582451</v>
      </c>
      <c r="Q2318" s="35">
        <f t="shared" si="182"/>
        <v>25343.495427069895</v>
      </c>
    </row>
    <row r="2319" spans="1:17" x14ac:dyDescent="0.25">
      <c r="A2319" s="112" t="s">
        <v>2678</v>
      </c>
      <c r="B2319" s="79">
        <v>13424.5</v>
      </c>
      <c r="C2319" s="86">
        <f t="shared" si="183"/>
        <v>23622.877358490565</v>
      </c>
      <c r="D2319" s="79">
        <v>27900</v>
      </c>
      <c r="E2319" s="79">
        <v>65</v>
      </c>
      <c r="F2319" s="79">
        <v>359</v>
      </c>
      <c r="G2319" s="79">
        <v>110300</v>
      </c>
      <c r="H2319" s="79" t="s">
        <v>268</v>
      </c>
      <c r="I2319" s="79" t="s">
        <v>83</v>
      </c>
      <c r="J2319" s="79">
        <v>1</v>
      </c>
      <c r="K2319" s="79">
        <v>0</v>
      </c>
      <c r="L2319" s="79">
        <v>0</v>
      </c>
      <c r="M2319" s="34"/>
      <c r="N2319" s="35">
        <f t="shared" si="180"/>
        <v>142.38765093269654</v>
      </c>
      <c r="O2319" s="35">
        <f t="shared" si="181"/>
        <v>34906.518111923586</v>
      </c>
      <c r="P2319" s="35">
        <f t="shared" si="184"/>
        <v>88.595758211140179</v>
      </c>
      <c r="Q2319" s="35">
        <f t="shared" si="182"/>
        <v>28451.490985336823</v>
      </c>
    </row>
    <row r="2320" spans="1:17" x14ac:dyDescent="0.25">
      <c r="A2320" s="112" t="s">
        <v>2679</v>
      </c>
      <c r="B2320" s="79">
        <v>9500</v>
      </c>
      <c r="C2320" s="86">
        <f t="shared" si="183"/>
        <v>30244.295302013423</v>
      </c>
      <c r="D2320" s="79">
        <v>34400</v>
      </c>
      <c r="E2320" s="79">
        <v>36</v>
      </c>
      <c r="F2320" s="79">
        <v>262</v>
      </c>
      <c r="G2320" s="79">
        <v>110600</v>
      </c>
      <c r="H2320" s="79" t="s">
        <v>268</v>
      </c>
      <c r="I2320" s="79" t="s">
        <v>83</v>
      </c>
      <c r="J2320" s="79">
        <v>1</v>
      </c>
      <c r="K2320" s="79">
        <v>0</v>
      </c>
      <c r="L2320" s="79">
        <v>0</v>
      </c>
      <c r="M2320" s="34"/>
      <c r="N2320" s="35">
        <f t="shared" si="180"/>
        <v>100.76223947712148</v>
      </c>
      <c r="O2320" s="35">
        <f t="shared" si="181"/>
        <v>29911.468737254578</v>
      </c>
      <c r="P2320" s="35">
        <f t="shared" si="184"/>
        <v>62.695795225582451</v>
      </c>
      <c r="Q2320" s="35">
        <f t="shared" si="182"/>
        <v>25343.495427069895</v>
      </c>
    </row>
    <row r="2321" spans="1:17" x14ac:dyDescent="0.25">
      <c r="A2321" s="112" t="s">
        <v>2816</v>
      </c>
      <c r="B2321" s="79">
        <v>6000</v>
      </c>
      <c r="C2321" s="86">
        <f t="shared" si="183"/>
        <v>23489.373054690976</v>
      </c>
      <c r="D2321" s="79">
        <v>33100</v>
      </c>
      <c r="E2321" s="79">
        <v>653</v>
      </c>
      <c r="F2321" s="79">
        <v>1596</v>
      </c>
      <c r="G2321" s="79">
        <v>111300</v>
      </c>
      <c r="H2321" s="79" t="s">
        <v>1027</v>
      </c>
      <c r="I2321" s="79" t="s">
        <v>85</v>
      </c>
      <c r="J2321" s="79">
        <v>1</v>
      </c>
      <c r="K2321" s="79">
        <v>0</v>
      </c>
      <c r="L2321" s="79">
        <v>0</v>
      </c>
      <c r="M2321" s="34"/>
      <c r="N2321" s="35">
        <f t="shared" si="180"/>
        <v>63.639309143445139</v>
      </c>
      <c r="O2321" s="35">
        <f t="shared" si="181"/>
        <v>25456.717097213419</v>
      </c>
      <c r="P2321" s="35">
        <f t="shared" si="184"/>
        <v>39.59734435299945</v>
      </c>
      <c r="Q2321" s="35">
        <f t="shared" si="182"/>
        <v>22571.681322359935</v>
      </c>
    </row>
    <row r="2322" spans="1:17" x14ac:dyDescent="0.25">
      <c r="A2322" s="112" t="s">
        <v>2817</v>
      </c>
      <c r="B2322" s="79">
        <v>6000</v>
      </c>
      <c r="C2322" s="86">
        <f t="shared" si="183"/>
        <v>27105.543822597676</v>
      </c>
      <c r="D2322" s="79">
        <v>34900</v>
      </c>
      <c r="E2322" s="79">
        <v>846</v>
      </c>
      <c r="F2322" s="79">
        <v>2942</v>
      </c>
      <c r="G2322" s="79">
        <v>111800</v>
      </c>
      <c r="H2322" s="79" t="s">
        <v>1027</v>
      </c>
      <c r="I2322" s="79" t="s">
        <v>85</v>
      </c>
      <c r="J2322" s="79">
        <v>1</v>
      </c>
      <c r="K2322" s="79">
        <v>0</v>
      </c>
      <c r="L2322" s="79">
        <v>0</v>
      </c>
      <c r="M2322" s="34"/>
      <c r="N2322" s="35">
        <f t="shared" si="180"/>
        <v>63.639309143445139</v>
      </c>
      <c r="O2322" s="35">
        <f t="shared" si="181"/>
        <v>25456.717097213419</v>
      </c>
      <c r="P2322" s="35">
        <f t="shared" si="184"/>
        <v>39.59734435299945</v>
      </c>
      <c r="Q2322" s="35">
        <f t="shared" si="182"/>
        <v>22571.681322359935</v>
      </c>
    </row>
    <row r="2323" spans="1:17" x14ac:dyDescent="0.25">
      <c r="A2323" s="112" t="s">
        <v>2818</v>
      </c>
      <c r="B2323" s="79">
        <v>11256</v>
      </c>
      <c r="C2323" s="86">
        <f t="shared" si="183"/>
        <v>40094.694425789123</v>
      </c>
      <c r="D2323" s="79">
        <v>45400</v>
      </c>
      <c r="E2323" s="79">
        <v>348</v>
      </c>
      <c r="F2323" s="79">
        <v>2630</v>
      </c>
      <c r="G2323" s="79">
        <v>114100</v>
      </c>
      <c r="H2323" s="79" t="s">
        <v>1027</v>
      </c>
      <c r="I2323" s="79" t="s">
        <v>83</v>
      </c>
      <c r="J2323" s="79">
        <v>1</v>
      </c>
      <c r="K2323" s="79">
        <v>0</v>
      </c>
      <c r="L2323" s="79">
        <v>0</v>
      </c>
      <c r="M2323" s="34"/>
      <c r="N2323" s="35">
        <f t="shared" si="180"/>
        <v>119.38734395310308</v>
      </c>
      <c r="O2323" s="35">
        <f t="shared" si="181"/>
        <v>32146.481274372371</v>
      </c>
      <c r="P2323" s="35">
        <f t="shared" si="184"/>
        <v>74.284618006226964</v>
      </c>
      <c r="Q2323" s="35">
        <f t="shared" si="182"/>
        <v>26734.154160747235</v>
      </c>
    </row>
    <row r="2324" spans="1:17" x14ac:dyDescent="0.25">
      <c r="A2324" s="112" t="s">
        <v>2819</v>
      </c>
      <c r="B2324" s="79">
        <v>14000</v>
      </c>
      <c r="C2324" s="86">
        <f t="shared" si="183"/>
        <v>39875.128257746765</v>
      </c>
      <c r="D2324" s="79">
        <v>46100</v>
      </c>
      <c r="E2324" s="79">
        <v>658</v>
      </c>
      <c r="F2324" s="79">
        <v>4215</v>
      </c>
      <c r="G2324" s="79">
        <v>114200</v>
      </c>
      <c r="H2324" s="79" t="s">
        <v>1027</v>
      </c>
      <c r="I2324" s="79" t="s">
        <v>83</v>
      </c>
      <c r="J2324" s="79">
        <v>1</v>
      </c>
      <c r="K2324" s="79">
        <v>0</v>
      </c>
      <c r="L2324" s="79">
        <v>0</v>
      </c>
      <c r="M2324" s="34"/>
      <c r="N2324" s="35">
        <f t="shared" si="180"/>
        <v>148.49172133470532</v>
      </c>
      <c r="O2324" s="35">
        <f t="shared" si="181"/>
        <v>35639.006560164635</v>
      </c>
      <c r="P2324" s="35">
        <f t="shared" si="184"/>
        <v>92.393803490332033</v>
      </c>
      <c r="Q2324" s="35">
        <f t="shared" si="182"/>
        <v>28907.256418839843</v>
      </c>
    </row>
    <row r="2325" spans="1:17" x14ac:dyDescent="0.25">
      <c r="A2325" s="112" t="s">
        <v>2820</v>
      </c>
      <c r="B2325" s="79">
        <v>5901</v>
      </c>
      <c r="C2325" s="86">
        <f t="shared" si="183"/>
        <v>30462.881628280666</v>
      </c>
      <c r="D2325" s="79">
        <v>39800</v>
      </c>
      <c r="E2325" s="79">
        <v>438</v>
      </c>
      <c r="F2325" s="79">
        <v>1429</v>
      </c>
      <c r="G2325" s="79">
        <v>116200</v>
      </c>
      <c r="H2325" s="79" t="s">
        <v>1027</v>
      </c>
      <c r="I2325" s="79" t="s">
        <v>85</v>
      </c>
      <c r="J2325" s="79">
        <v>1</v>
      </c>
      <c r="K2325" s="79">
        <v>0</v>
      </c>
      <c r="L2325" s="79">
        <v>0</v>
      </c>
      <c r="M2325" s="34"/>
      <c r="N2325" s="35">
        <f t="shared" si="180"/>
        <v>62.589260542578295</v>
      </c>
      <c r="O2325" s="35">
        <f t="shared" si="181"/>
        <v>25330.711265109396</v>
      </c>
      <c r="P2325" s="35">
        <f t="shared" si="184"/>
        <v>38.943988171174958</v>
      </c>
      <c r="Q2325" s="35">
        <f t="shared" si="182"/>
        <v>22493.278580540995</v>
      </c>
    </row>
    <row r="2326" spans="1:17" x14ac:dyDescent="0.25">
      <c r="A2326" s="112" t="s">
        <v>2821</v>
      </c>
      <c r="B2326" s="79">
        <v>5250</v>
      </c>
      <c r="C2326" s="86">
        <f t="shared" si="183"/>
        <v>25462.588235294119</v>
      </c>
      <c r="D2326" s="79">
        <v>32400</v>
      </c>
      <c r="E2326" s="79">
        <v>455</v>
      </c>
      <c r="F2326" s="79">
        <v>1670</v>
      </c>
      <c r="G2326" s="79">
        <v>116600</v>
      </c>
      <c r="H2326" s="79" t="s">
        <v>1027</v>
      </c>
      <c r="I2326" s="79" t="s">
        <v>85</v>
      </c>
      <c r="J2326" s="79">
        <v>1</v>
      </c>
      <c r="K2326" s="79">
        <v>0</v>
      </c>
      <c r="L2326" s="79">
        <v>0</v>
      </c>
      <c r="M2326" s="34"/>
      <c r="N2326" s="35">
        <f t="shared" si="180"/>
        <v>55.684395500514498</v>
      </c>
      <c r="O2326" s="35">
        <f t="shared" si="181"/>
        <v>24502.12746006174</v>
      </c>
      <c r="P2326" s="35">
        <f t="shared" si="184"/>
        <v>34.647676308874509</v>
      </c>
      <c r="Q2326" s="35">
        <f t="shared" si="182"/>
        <v>21977.721157064942</v>
      </c>
    </row>
    <row r="2327" spans="1:17" x14ac:dyDescent="0.25">
      <c r="A2327" s="112" t="s">
        <v>2822</v>
      </c>
      <c r="B2327" s="79">
        <v>4750</v>
      </c>
      <c r="C2327" s="86">
        <f t="shared" si="183"/>
        <v>23829.655172413793</v>
      </c>
      <c r="D2327" s="79">
        <v>31700</v>
      </c>
      <c r="E2327" s="79">
        <v>360</v>
      </c>
      <c r="F2327" s="79">
        <v>1090</v>
      </c>
      <c r="G2327" s="79">
        <v>117600</v>
      </c>
      <c r="H2327" s="79" t="s">
        <v>1027</v>
      </c>
      <c r="I2327" s="79" t="s">
        <v>85</v>
      </c>
      <c r="J2327" s="79">
        <v>1</v>
      </c>
      <c r="K2327" s="79">
        <v>0</v>
      </c>
      <c r="L2327" s="79">
        <v>0</v>
      </c>
      <c r="M2327" s="34"/>
      <c r="N2327" s="35">
        <f t="shared" si="180"/>
        <v>50.381119738560741</v>
      </c>
      <c r="O2327" s="35">
        <f t="shared" si="181"/>
        <v>23865.734368627287</v>
      </c>
      <c r="P2327" s="35">
        <f t="shared" si="184"/>
        <v>31.347897612791225</v>
      </c>
      <c r="Q2327" s="35">
        <f t="shared" si="182"/>
        <v>21581.747713534947</v>
      </c>
    </row>
    <row r="2328" spans="1:17" x14ac:dyDescent="0.25">
      <c r="A2328" s="112" t="s">
        <v>2823</v>
      </c>
      <c r="B2328" s="79">
        <v>7000</v>
      </c>
      <c r="C2328" s="86">
        <f t="shared" si="183"/>
        <v>23421.982758620688</v>
      </c>
      <c r="D2328" s="79">
        <v>30700</v>
      </c>
      <c r="E2328" s="79">
        <v>165</v>
      </c>
      <c r="F2328" s="79">
        <v>531</v>
      </c>
      <c r="G2328" s="79">
        <v>118700</v>
      </c>
      <c r="H2328" s="79" t="s">
        <v>1027</v>
      </c>
      <c r="I2328" s="79" t="s">
        <v>85</v>
      </c>
      <c r="J2328" s="79">
        <v>1</v>
      </c>
      <c r="K2328" s="79">
        <v>0</v>
      </c>
      <c r="L2328" s="79">
        <v>0</v>
      </c>
      <c r="M2328" s="34"/>
      <c r="N2328" s="35">
        <f t="shared" si="180"/>
        <v>74.245860667352659</v>
      </c>
      <c r="O2328" s="35">
        <f t="shared" si="181"/>
        <v>26729.503280082317</v>
      </c>
      <c r="P2328" s="35">
        <f t="shared" si="184"/>
        <v>46.196901745166016</v>
      </c>
      <c r="Q2328" s="35">
        <f t="shared" si="182"/>
        <v>23363.62820941992</v>
      </c>
    </row>
    <row r="2329" spans="1:17" x14ac:dyDescent="0.25">
      <c r="A2329" s="112" t="s">
        <v>2824</v>
      </c>
      <c r="B2329" s="79">
        <v>5250</v>
      </c>
      <c r="C2329" s="86">
        <f t="shared" si="183"/>
        <v>29491.367486889874</v>
      </c>
      <c r="D2329" s="79">
        <v>37900</v>
      </c>
      <c r="E2329" s="79">
        <v>550</v>
      </c>
      <c r="F2329" s="79">
        <v>1929</v>
      </c>
      <c r="G2329" s="79">
        <v>119300</v>
      </c>
      <c r="H2329" s="79" t="s">
        <v>1027</v>
      </c>
      <c r="I2329" s="79" t="s">
        <v>85</v>
      </c>
      <c r="J2329" s="79">
        <v>1</v>
      </c>
      <c r="K2329" s="79">
        <v>0</v>
      </c>
      <c r="L2329" s="79">
        <v>0</v>
      </c>
      <c r="M2329" s="34"/>
      <c r="N2329" s="35">
        <f t="shared" si="180"/>
        <v>55.684395500514498</v>
      </c>
      <c r="O2329" s="35">
        <f t="shared" si="181"/>
        <v>24502.12746006174</v>
      </c>
      <c r="P2329" s="35">
        <f t="shared" si="184"/>
        <v>34.647676308874509</v>
      </c>
      <c r="Q2329" s="35">
        <f t="shared" si="182"/>
        <v>21977.721157064942</v>
      </c>
    </row>
    <row r="2330" spans="1:17" x14ac:dyDescent="0.25">
      <c r="A2330" s="112" t="s">
        <v>2825</v>
      </c>
      <c r="B2330" s="79">
        <v>4896</v>
      </c>
      <c r="C2330" s="86">
        <f t="shared" si="183"/>
        <v>24116.981132075471</v>
      </c>
      <c r="D2330" s="79">
        <v>30800</v>
      </c>
      <c r="E2330" s="79">
        <v>138</v>
      </c>
      <c r="F2330" s="79">
        <v>498</v>
      </c>
      <c r="G2330" s="79">
        <v>120200</v>
      </c>
      <c r="H2330" s="79" t="s">
        <v>1027</v>
      </c>
      <c r="I2330" s="79" t="s">
        <v>85</v>
      </c>
      <c r="J2330" s="79">
        <v>1</v>
      </c>
      <c r="K2330" s="79">
        <v>0</v>
      </c>
      <c r="L2330" s="79">
        <v>0</v>
      </c>
      <c r="M2330" s="34"/>
      <c r="N2330" s="35">
        <f t="shared" si="180"/>
        <v>51.929676261051235</v>
      </c>
      <c r="O2330" s="35">
        <f t="shared" si="181"/>
        <v>24051.561151326147</v>
      </c>
      <c r="P2330" s="35">
        <f t="shared" si="184"/>
        <v>32.31143299204755</v>
      </c>
      <c r="Q2330" s="35">
        <f t="shared" si="182"/>
        <v>21697.371959045708</v>
      </c>
    </row>
    <row r="2331" spans="1:17" x14ac:dyDescent="0.25">
      <c r="A2331" s="112" t="s">
        <v>2680</v>
      </c>
      <c r="B2331" s="79">
        <v>15510</v>
      </c>
      <c r="C2331" s="86">
        <f t="shared" si="183"/>
        <v>24032.051282051281</v>
      </c>
      <c r="D2331" s="79">
        <v>32600</v>
      </c>
      <c r="E2331" s="79">
        <v>123</v>
      </c>
      <c r="F2331" s="79">
        <v>345</v>
      </c>
      <c r="G2331" s="79">
        <v>121200</v>
      </c>
      <c r="H2331" s="79" t="s">
        <v>268</v>
      </c>
      <c r="I2331" s="79" t="s">
        <v>83</v>
      </c>
      <c r="J2331" s="79">
        <v>1</v>
      </c>
      <c r="K2331" s="79">
        <v>0</v>
      </c>
      <c r="L2331" s="79">
        <v>0</v>
      </c>
      <c r="M2331" s="34"/>
      <c r="N2331" s="35">
        <f t="shared" si="180"/>
        <v>164.50761413580571</v>
      </c>
      <c r="O2331" s="35">
        <f t="shared" si="181"/>
        <v>37560.913696296688</v>
      </c>
      <c r="P2331" s="35">
        <f t="shared" si="184"/>
        <v>102.35913515250357</v>
      </c>
      <c r="Q2331" s="35">
        <f t="shared" si="182"/>
        <v>30103.09621830043</v>
      </c>
    </row>
    <row r="2332" spans="1:17" x14ac:dyDescent="0.25">
      <c r="A2332" s="112" t="s">
        <v>2826</v>
      </c>
      <c r="B2332" s="79">
        <v>4500</v>
      </c>
      <c r="C2332" s="86">
        <f t="shared" si="183"/>
        <v>24205.938556519184</v>
      </c>
      <c r="D2332" s="79">
        <v>32100</v>
      </c>
      <c r="E2332" s="79">
        <v>1673</v>
      </c>
      <c r="F2332" s="79">
        <v>5130</v>
      </c>
      <c r="G2332" s="79">
        <v>121900</v>
      </c>
      <c r="H2332" s="79" t="s">
        <v>1027</v>
      </c>
      <c r="I2332" s="79" t="s">
        <v>85</v>
      </c>
      <c r="J2332" s="79">
        <v>1</v>
      </c>
      <c r="K2332" s="79">
        <v>0</v>
      </c>
      <c r="L2332" s="79">
        <v>0</v>
      </c>
      <c r="M2332" s="34"/>
      <c r="N2332" s="35">
        <f t="shared" si="180"/>
        <v>47.729481857583856</v>
      </c>
      <c r="O2332" s="35">
        <f t="shared" si="181"/>
        <v>23547.537822910061</v>
      </c>
      <c r="P2332" s="35">
        <f t="shared" si="184"/>
        <v>29.698008264749586</v>
      </c>
      <c r="Q2332" s="35">
        <f t="shared" si="182"/>
        <v>21383.760991769952</v>
      </c>
    </row>
    <row r="2333" spans="1:17" x14ac:dyDescent="0.25">
      <c r="A2333" s="112" t="s">
        <v>2827</v>
      </c>
      <c r="B2333" s="79">
        <v>5514</v>
      </c>
      <c r="C2333" s="86">
        <f t="shared" si="183"/>
        <v>25744.118326785301</v>
      </c>
      <c r="D2333" s="79">
        <v>34800</v>
      </c>
      <c r="E2333" s="79">
        <v>1126</v>
      </c>
      <c r="F2333" s="79">
        <v>3201</v>
      </c>
      <c r="G2333" s="79">
        <v>123200</v>
      </c>
      <c r="H2333" s="79" t="s">
        <v>1027</v>
      </c>
      <c r="I2333" s="79" t="s">
        <v>85</v>
      </c>
      <c r="J2333" s="79">
        <v>1</v>
      </c>
      <c r="K2333" s="79">
        <v>0</v>
      </c>
      <c r="L2333" s="79">
        <v>0</v>
      </c>
      <c r="M2333" s="34"/>
      <c r="N2333" s="35">
        <f t="shared" si="180"/>
        <v>58.484525102826083</v>
      </c>
      <c r="O2333" s="35">
        <f t="shared" si="181"/>
        <v>24838.143012339133</v>
      </c>
      <c r="P2333" s="35">
        <f t="shared" si="184"/>
        <v>36.389959460406487</v>
      </c>
      <c r="Q2333" s="35">
        <f t="shared" si="182"/>
        <v>22186.79513524878</v>
      </c>
    </row>
    <row r="2334" spans="1:17" x14ac:dyDescent="0.25">
      <c r="A2334" s="112" t="s">
        <v>2828</v>
      </c>
      <c r="B2334" s="79">
        <v>5500</v>
      </c>
      <c r="C2334" s="86">
        <f t="shared" si="183"/>
        <v>27775.101404056164</v>
      </c>
      <c r="D2334" s="79">
        <v>36800</v>
      </c>
      <c r="E2334" s="79">
        <v>786</v>
      </c>
      <c r="F2334" s="79">
        <v>2419</v>
      </c>
      <c r="G2334" s="79">
        <v>123300</v>
      </c>
      <c r="H2334" s="79" t="s">
        <v>1027</v>
      </c>
      <c r="I2334" s="79" t="s">
        <v>85</v>
      </c>
      <c r="J2334" s="79">
        <v>1</v>
      </c>
      <c r="K2334" s="79">
        <v>0</v>
      </c>
      <c r="L2334" s="79">
        <v>0</v>
      </c>
      <c r="M2334" s="34"/>
      <c r="N2334" s="35">
        <f t="shared" si="180"/>
        <v>58.336033381491376</v>
      </c>
      <c r="O2334" s="35">
        <f t="shared" si="181"/>
        <v>24820.324005778966</v>
      </c>
      <c r="P2334" s="35">
        <f t="shared" si="184"/>
        <v>36.297565656916156</v>
      </c>
      <c r="Q2334" s="35">
        <f t="shared" si="182"/>
        <v>22175.70787882994</v>
      </c>
    </row>
    <row r="2335" spans="1:17" x14ac:dyDescent="0.25">
      <c r="A2335" s="112" t="s">
        <v>2829</v>
      </c>
      <c r="B2335" s="79">
        <v>5402</v>
      </c>
      <c r="C2335" s="86">
        <f t="shared" si="183"/>
        <v>22965.391621129325</v>
      </c>
      <c r="D2335" s="79">
        <v>32000</v>
      </c>
      <c r="E2335" s="79">
        <v>620</v>
      </c>
      <c r="F2335" s="79">
        <v>1576</v>
      </c>
      <c r="G2335" s="79">
        <v>124600</v>
      </c>
      <c r="H2335" s="79" t="s">
        <v>1027</v>
      </c>
      <c r="I2335" s="79" t="s">
        <v>85</v>
      </c>
      <c r="J2335" s="79">
        <v>1</v>
      </c>
      <c r="K2335" s="79">
        <v>0</v>
      </c>
      <c r="L2335" s="79">
        <v>0</v>
      </c>
      <c r="M2335" s="34"/>
      <c r="N2335" s="35">
        <f t="shared" si="180"/>
        <v>57.296591332148438</v>
      </c>
      <c r="O2335" s="35">
        <f t="shared" si="181"/>
        <v>24695.590959857815</v>
      </c>
      <c r="P2335" s="35">
        <f t="shared" si="184"/>
        <v>35.650809032483835</v>
      </c>
      <c r="Q2335" s="35">
        <f t="shared" si="182"/>
        <v>22098.097083898061</v>
      </c>
    </row>
    <row r="2336" spans="1:17" x14ac:dyDescent="0.25">
      <c r="A2336" s="112" t="s">
        <v>2681</v>
      </c>
      <c r="B2336" s="79">
        <v>14980</v>
      </c>
      <c r="C2336" s="86">
        <f t="shared" si="183"/>
        <v>34177.564102564102</v>
      </c>
      <c r="D2336" s="79">
        <v>40700</v>
      </c>
      <c r="E2336" s="79">
        <v>25</v>
      </c>
      <c r="F2336" s="79">
        <v>131</v>
      </c>
      <c r="G2336" s="79">
        <v>125500</v>
      </c>
      <c r="H2336" s="79" t="s">
        <v>268</v>
      </c>
      <c r="I2336" s="79" t="s">
        <v>83</v>
      </c>
      <c r="J2336" s="79">
        <v>1</v>
      </c>
      <c r="K2336" s="79">
        <v>0</v>
      </c>
      <c r="L2336" s="79">
        <v>0</v>
      </c>
      <c r="M2336" s="34"/>
      <c r="N2336" s="35">
        <f t="shared" si="180"/>
        <v>158.88614182813473</v>
      </c>
      <c r="O2336" s="35">
        <f t="shared" si="181"/>
        <v>36886.337019376166</v>
      </c>
      <c r="P2336" s="35">
        <f t="shared" si="184"/>
        <v>98.861369734655284</v>
      </c>
      <c r="Q2336" s="35">
        <f t="shared" si="182"/>
        <v>29683.364368158633</v>
      </c>
    </row>
    <row r="2337" spans="1:17" x14ac:dyDescent="0.25">
      <c r="A2337" s="112" t="s">
        <v>2830</v>
      </c>
      <c r="B2337" s="79">
        <v>5000</v>
      </c>
      <c r="C2337" s="86">
        <f t="shared" si="183"/>
        <v>24021.853546910756</v>
      </c>
      <c r="D2337" s="79">
        <v>33700</v>
      </c>
      <c r="E2337" s="79">
        <v>502</v>
      </c>
      <c r="F2337" s="79">
        <v>1246</v>
      </c>
      <c r="G2337" s="79">
        <v>126600</v>
      </c>
      <c r="H2337" s="79" t="s">
        <v>1027</v>
      </c>
      <c r="I2337" s="79" t="s">
        <v>85</v>
      </c>
      <c r="J2337" s="79">
        <v>1</v>
      </c>
      <c r="K2337" s="79">
        <v>0</v>
      </c>
      <c r="L2337" s="79">
        <v>0</v>
      </c>
      <c r="M2337" s="34"/>
      <c r="N2337" s="35">
        <f t="shared" si="180"/>
        <v>53.03275761953762</v>
      </c>
      <c r="O2337" s="35">
        <f t="shared" si="181"/>
        <v>24183.930914344513</v>
      </c>
      <c r="P2337" s="35">
        <f t="shared" si="184"/>
        <v>32.997786960832869</v>
      </c>
      <c r="Q2337" s="35">
        <f t="shared" si="182"/>
        <v>21779.734435299943</v>
      </c>
    </row>
    <row r="2338" spans="1:17" x14ac:dyDescent="0.25">
      <c r="A2338" s="112" t="s">
        <v>2831</v>
      </c>
      <c r="B2338" s="79">
        <v>5250</v>
      </c>
      <c r="C2338" s="86">
        <f t="shared" si="183"/>
        <v>28158.257918552037</v>
      </c>
      <c r="D2338" s="79">
        <v>39700</v>
      </c>
      <c r="E2338" s="79">
        <v>257</v>
      </c>
      <c r="F2338" s="79">
        <v>627</v>
      </c>
      <c r="G2338" s="79">
        <v>126700</v>
      </c>
      <c r="H2338" s="79" t="s">
        <v>1027</v>
      </c>
      <c r="I2338" s="79" t="s">
        <v>85</v>
      </c>
      <c r="J2338" s="79">
        <v>1</v>
      </c>
      <c r="K2338" s="79">
        <v>0</v>
      </c>
      <c r="L2338" s="79">
        <v>0</v>
      </c>
      <c r="M2338" s="34"/>
      <c r="N2338" s="35">
        <f t="shared" si="180"/>
        <v>55.684395500514498</v>
      </c>
      <c r="O2338" s="35">
        <f t="shared" si="181"/>
        <v>24502.12746006174</v>
      </c>
      <c r="P2338" s="35">
        <f t="shared" si="184"/>
        <v>34.647676308874509</v>
      </c>
      <c r="Q2338" s="35">
        <f t="shared" si="182"/>
        <v>21977.721157064942</v>
      </c>
    </row>
    <row r="2339" spans="1:17" x14ac:dyDescent="0.25">
      <c r="A2339" s="112" t="s">
        <v>2832</v>
      </c>
      <c r="B2339" s="79">
        <v>4500</v>
      </c>
      <c r="C2339" s="86">
        <f t="shared" si="183"/>
        <v>30178.01204819277</v>
      </c>
      <c r="D2339" s="79">
        <v>36700</v>
      </c>
      <c r="E2339" s="79">
        <v>472</v>
      </c>
      <c r="F2339" s="79">
        <v>2184</v>
      </c>
      <c r="G2339" s="79">
        <v>126900</v>
      </c>
      <c r="H2339" s="79" t="s">
        <v>1027</v>
      </c>
      <c r="I2339" s="79" t="s">
        <v>85</v>
      </c>
      <c r="J2339" s="79">
        <v>1</v>
      </c>
      <c r="K2339" s="79">
        <v>0</v>
      </c>
      <c r="L2339" s="79">
        <v>0</v>
      </c>
      <c r="M2339" s="34"/>
      <c r="N2339" s="35">
        <f t="shared" si="180"/>
        <v>47.729481857583856</v>
      </c>
      <c r="O2339" s="35">
        <f t="shared" si="181"/>
        <v>23547.537822910061</v>
      </c>
      <c r="P2339" s="35">
        <f t="shared" si="184"/>
        <v>29.698008264749586</v>
      </c>
      <c r="Q2339" s="35">
        <f t="shared" si="182"/>
        <v>21383.760991769952</v>
      </c>
    </row>
    <row r="2340" spans="1:17" x14ac:dyDescent="0.25">
      <c r="A2340" s="112" t="s">
        <v>2833</v>
      </c>
      <c r="B2340" s="79">
        <v>3500</v>
      </c>
      <c r="C2340" s="86">
        <f t="shared" si="183"/>
        <v>22640.042826552464</v>
      </c>
      <c r="D2340" s="79">
        <v>31200</v>
      </c>
      <c r="E2340" s="79">
        <v>1025</v>
      </c>
      <c r="F2340" s="79">
        <v>2711</v>
      </c>
      <c r="G2340" s="79">
        <v>127200</v>
      </c>
      <c r="H2340" s="79" t="s">
        <v>1027</v>
      </c>
      <c r="I2340" s="79" t="s">
        <v>85</v>
      </c>
      <c r="J2340" s="79">
        <v>1</v>
      </c>
      <c r="K2340" s="79">
        <v>0</v>
      </c>
      <c r="L2340" s="79">
        <v>0</v>
      </c>
      <c r="M2340" s="34"/>
      <c r="N2340" s="35">
        <f t="shared" si="180"/>
        <v>37.122930333676329</v>
      </c>
      <c r="O2340" s="35">
        <f t="shared" si="181"/>
        <v>22274.751640041159</v>
      </c>
      <c r="P2340" s="35">
        <f t="shared" si="184"/>
        <v>23.098450872583008</v>
      </c>
      <c r="Q2340" s="35">
        <f t="shared" si="182"/>
        <v>20591.81410470996</v>
      </c>
    </row>
    <row r="2341" spans="1:17" x14ac:dyDescent="0.25">
      <c r="A2341" s="112" t="s">
        <v>2834</v>
      </c>
      <c r="B2341" s="79">
        <v>3500</v>
      </c>
      <c r="C2341" s="86">
        <f t="shared" si="183"/>
        <v>22721.776681061074</v>
      </c>
      <c r="D2341" s="79">
        <v>32000</v>
      </c>
      <c r="E2341" s="79">
        <v>940</v>
      </c>
      <c r="F2341" s="79">
        <v>2302</v>
      </c>
      <c r="G2341" s="79">
        <v>127300</v>
      </c>
      <c r="H2341" s="79" t="s">
        <v>1027</v>
      </c>
      <c r="I2341" s="79" t="s">
        <v>85</v>
      </c>
      <c r="J2341" s="79">
        <v>1</v>
      </c>
      <c r="K2341" s="79">
        <v>0</v>
      </c>
      <c r="L2341" s="79">
        <v>0</v>
      </c>
      <c r="M2341" s="34"/>
      <c r="N2341" s="35">
        <f t="shared" si="180"/>
        <v>37.122930333676329</v>
      </c>
      <c r="O2341" s="35">
        <f t="shared" si="181"/>
        <v>22274.751640041159</v>
      </c>
      <c r="P2341" s="35">
        <f t="shared" si="184"/>
        <v>23.098450872583008</v>
      </c>
      <c r="Q2341" s="35">
        <f t="shared" si="182"/>
        <v>20591.81410470996</v>
      </c>
    </row>
    <row r="2342" spans="1:17" x14ac:dyDescent="0.25">
      <c r="A2342" s="112" t="s">
        <v>2835</v>
      </c>
      <c r="B2342" s="79">
        <v>4500</v>
      </c>
      <c r="C2342" s="86">
        <f t="shared" si="183"/>
        <v>25606.599578750294</v>
      </c>
      <c r="D2342" s="79">
        <v>34300</v>
      </c>
      <c r="E2342" s="79">
        <v>1083</v>
      </c>
      <c r="F2342" s="79">
        <v>3190</v>
      </c>
      <c r="G2342" s="79">
        <v>128000</v>
      </c>
      <c r="H2342" s="79" t="s">
        <v>1027</v>
      </c>
      <c r="I2342" s="79" t="s">
        <v>85</v>
      </c>
      <c r="J2342" s="79">
        <v>1</v>
      </c>
      <c r="K2342" s="79">
        <v>0</v>
      </c>
      <c r="L2342" s="79">
        <v>0</v>
      </c>
      <c r="M2342" s="34"/>
      <c r="N2342" s="35">
        <f t="shared" si="180"/>
        <v>47.729481857583856</v>
      </c>
      <c r="O2342" s="35">
        <f t="shared" si="181"/>
        <v>23547.537822910061</v>
      </c>
      <c r="P2342" s="35">
        <f t="shared" si="184"/>
        <v>29.698008264749586</v>
      </c>
      <c r="Q2342" s="35">
        <f t="shared" si="182"/>
        <v>21383.760991769952</v>
      </c>
    </row>
    <row r="2343" spans="1:17" x14ac:dyDescent="0.25">
      <c r="A2343" s="112" t="s">
        <v>2836</v>
      </c>
      <c r="B2343" s="79">
        <v>6283.5</v>
      </c>
      <c r="C2343" s="86">
        <f t="shared" si="183"/>
        <v>25565.002063557575</v>
      </c>
      <c r="D2343" s="79">
        <v>34800</v>
      </c>
      <c r="E2343" s="79">
        <v>643</v>
      </c>
      <c r="F2343" s="79">
        <v>1780</v>
      </c>
      <c r="G2343" s="79">
        <v>129000</v>
      </c>
      <c r="H2343" s="79" t="s">
        <v>1027</v>
      </c>
      <c r="I2343" s="79" t="s">
        <v>85</v>
      </c>
      <c r="J2343" s="79">
        <v>1</v>
      </c>
      <c r="K2343" s="79">
        <v>0</v>
      </c>
      <c r="L2343" s="79">
        <v>0</v>
      </c>
      <c r="M2343" s="34"/>
      <c r="N2343" s="35">
        <f t="shared" si="180"/>
        <v>66.646266500472919</v>
      </c>
      <c r="O2343" s="35">
        <f t="shared" si="181"/>
        <v>25817.551980056749</v>
      </c>
      <c r="P2343" s="35">
        <f t="shared" si="184"/>
        <v>41.468318873678669</v>
      </c>
      <c r="Q2343" s="35">
        <f t="shared" si="182"/>
        <v>22796.198264841441</v>
      </c>
    </row>
    <row r="2344" spans="1:17" x14ac:dyDescent="0.25">
      <c r="A2344" s="112" t="s">
        <v>2837</v>
      </c>
      <c r="B2344" s="79">
        <v>4526</v>
      </c>
      <c r="C2344" s="86">
        <f t="shared" si="183"/>
        <v>30367.058823529413</v>
      </c>
      <c r="D2344" s="79">
        <v>40500</v>
      </c>
      <c r="E2344" s="79">
        <v>319</v>
      </c>
      <c r="F2344" s="79">
        <v>956</v>
      </c>
      <c r="G2344" s="79">
        <v>129200</v>
      </c>
      <c r="H2344" s="79" t="s">
        <v>1027</v>
      </c>
      <c r="I2344" s="79" t="s">
        <v>85</v>
      </c>
      <c r="J2344" s="79">
        <v>1</v>
      </c>
      <c r="K2344" s="79">
        <v>0</v>
      </c>
      <c r="L2344" s="79">
        <v>0</v>
      </c>
      <c r="M2344" s="34"/>
      <c r="N2344" s="35">
        <f t="shared" si="180"/>
        <v>48.005252197205451</v>
      </c>
      <c r="O2344" s="35">
        <f t="shared" si="181"/>
        <v>23580.630263664654</v>
      </c>
      <c r="P2344" s="35">
        <f t="shared" si="184"/>
        <v>29.869596756945914</v>
      </c>
      <c r="Q2344" s="35">
        <f t="shared" si="182"/>
        <v>21404.35161083351</v>
      </c>
    </row>
    <row r="2345" spans="1:17" x14ac:dyDescent="0.25">
      <c r="A2345" s="112" t="s">
        <v>2838</v>
      </c>
      <c r="B2345" s="79">
        <v>6000</v>
      </c>
      <c r="C2345" s="86">
        <f t="shared" si="183"/>
        <v>22449.438202247191</v>
      </c>
      <c r="D2345" s="79">
        <v>32400</v>
      </c>
      <c r="E2345" s="79">
        <v>902</v>
      </c>
      <c r="F2345" s="79">
        <v>2035</v>
      </c>
      <c r="G2345" s="79">
        <v>133500</v>
      </c>
      <c r="H2345" s="79" t="s">
        <v>1027</v>
      </c>
      <c r="I2345" s="79" t="s">
        <v>85</v>
      </c>
      <c r="J2345" s="79">
        <v>1</v>
      </c>
      <c r="K2345" s="79">
        <v>0</v>
      </c>
      <c r="L2345" s="79">
        <v>0</v>
      </c>
      <c r="M2345" s="34"/>
      <c r="N2345" s="35">
        <f t="shared" si="180"/>
        <v>63.639309143445139</v>
      </c>
      <c r="O2345" s="35">
        <f t="shared" si="181"/>
        <v>25456.717097213419</v>
      </c>
      <c r="P2345" s="35">
        <f t="shared" si="184"/>
        <v>39.59734435299945</v>
      </c>
      <c r="Q2345" s="35">
        <f t="shared" si="182"/>
        <v>22571.681322359935</v>
      </c>
    </row>
    <row r="2346" spans="1:17" x14ac:dyDescent="0.25">
      <c r="A2346" s="112" t="s">
        <v>2839</v>
      </c>
      <c r="B2346" s="79">
        <v>4500</v>
      </c>
      <c r="C2346" s="86">
        <f t="shared" si="183"/>
        <v>23730.56133056133</v>
      </c>
      <c r="D2346" s="79">
        <v>32800</v>
      </c>
      <c r="E2346" s="79">
        <v>798</v>
      </c>
      <c r="F2346" s="79">
        <v>2088</v>
      </c>
      <c r="G2346" s="79">
        <v>134400</v>
      </c>
      <c r="H2346" s="79" t="s">
        <v>1027</v>
      </c>
      <c r="I2346" s="79" t="s">
        <v>85</v>
      </c>
      <c r="J2346" s="79">
        <v>1</v>
      </c>
      <c r="K2346" s="79">
        <v>0</v>
      </c>
      <c r="L2346" s="79">
        <v>0</v>
      </c>
      <c r="M2346" s="34"/>
      <c r="N2346" s="35">
        <f t="shared" si="180"/>
        <v>47.729481857583856</v>
      </c>
      <c r="O2346" s="35">
        <f t="shared" si="181"/>
        <v>23547.537822910061</v>
      </c>
      <c r="P2346" s="35">
        <f t="shared" si="184"/>
        <v>29.698008264749586</v>
      </c>
      <c r="Q2346" s="35">
        <f t="shared" si="182"/>
        <v>21383.760991769952</v>
      </c>
    </row>
    <row r="2347" spans="1:17" x14ac:dyDescent="0.25">
      <c r="A2347" s="112" t="s">
        <v>2840</v>
      </c>
      <c r="B2347" s="79">
        <v>5500</v>
      </c>
      <c r="C2347" s="86">
        <f t="shared" si="183"/>
        <v>24589.574155653452</v>
      </c>
      <c r="D2347" s="79">
        <v>31300</v>
      </c>
      <c r="E2347" s="79">
        <v>146</v>
      </c>
      <c r="F2347" s="79">
        <v>535</v>
      </c>
      <c r="G2347" s="79">
        <v>136200</v>
      </c>
      <c r="H2347" s="79" t="s">
        <v>1027</v>
      </c>
      <c r="I2347" s="79" t="s">
        <v>85</v>
      </c>
      <c r="J2347" s="79">
        <v>1</v>
      </c>
      <c r="K2347" s="79">
        <v>0</v>
      </c>
      <c r="L2347" s="79">
        <v>0</v>
      </c>
      <c r="M2347" s="34"/>
      <c r="N2347" s="35">
        <f t="shared" si="180"/>
        <v>58.336033381491376</v>
      </c>
      <c r="O2347" s="35">
        <f t="shared" si="181"/>
        <v>24820.324005778966</v>
      </c>
      <c r="P2347" s="35">
        <f t="shared" si="184"/>
        <v>36.297565656916156</v>
      </c>
      <c r="Q2347" s="35">
        <f t="shared" si="182"/>
        <v>22175.70787882994</v>
      </c>
    </row>
    <row r="2348" spans="1:17" x14ac:dyDescent="0.25">
      <c r="A2348" s="112" t="s">
        <v>2841</v>
      </c>
      <c r="B2348" s="79">
        <v>12500</v>
      </c>
      <c r="C2348" s="86">
        <f t="shared" si="183"/>
        <v>32176.659372720642</v>
      </c>
      <c r="D2348" s="79">
        <v>36100</v>
      </c>
      <c r="E2348" s="79">
        <v>149</v>
      </c>
      <c r="F2348" s="79">
        <v>1222</v>
      </c>
      <c r="G2348" s="79">
        <v>142800</v>
      </c>
      <c r="H2348" s="79" t="s">
        <v>1027</v>
      </c>
      <c r="I2348" s="79" t="s">
        <v>83</v>
      </c>
      <c r="J2348" s="79">
        <v>1</v>
      </c>
      <c r="K2348" s="79">
        <v>0</v>
      </c>
      <c r="L2348" s="79">
        <v>0</v>
      </c>
      <c r="M2348" s="34"/>
      <c r="N2348" s="35">
        <f t="shared" si="180"/>
        <v>132.58189404884405</v>
      </c>
      <c r="O2348" s="35">
        <f t="shared" si="181"/>
        <v>33729.827285861284</v>
      </c>
      <c r="P2348" s="35">
        <f t="shared" si="184"/>
        <v>82.494467402082179</v>
      </c>
      <c r="Q2348" s="35">
        <f t="shared" si="182"/>
        <v>27719.33608824986</v>
      </c>
    </row>
    <row r="2349" spans="1:17" x14ac:dyDescent="0.25">
      <c r="A2349" s="112" t="s">
        <v>2842</v>
      </c>
      <c r="B2349" s="79">
        <v>6447.5</v>
      </c>
      <c r="C2349" s="86">
        <f t="shared" si="183"/>
        <v>31126.887417218542</v>
      </c>
      <c r="D2349" s="79">
        <v>38400</v>
      </c>
      <c r="E2349" s="79">
        <v>286</v>
      </c>
      <c r="F2349" s="79">
        <v>1224</v>
      </c>
      <c r="G2349" s="79">
        <v>144100</v>
      </c>
      <c r="H2349" s="79" t="s">
        <v>1027</v>
      </c>
      <c r="I2349" s="79" t="s">
        <v>83</v>
      </c>
      <c r="J2349" s="79">
        <v>1</v>
      </c>
      <c r="K2349" s="79">
        <v>0</v>
      </c>
      <c r="L2349" s="79">
        <v>0</v>
      </c>
      <c r="M2349" s="34"/>
      <c r="N2349" s="35">
        <f t="shared" si="180"/>
        <v>68.385740950393753</v>
      </c>
      <c r="O2349" s="35">
        <f t="shared" si="181"/>
        <v>26026.288914047251</v>
      </c>
      <c r="P2349" s="35">
        <f t="shared" si="184"/>
        <v>42.550646285993984</v>
      </c>
      <c r="Q2349" s="35">
        <f t="shared" si="182"/>
        <v>22926.077554319279</v>
      </c>
    </row>
    <row r="2350" spans="1:17" x14ac:dyDescent="0.25">
      <c r="A2350" s="112" t="s">
        <v>2682</v>
      </c>
      <c r="B2350" s="79">
        <v>20500</v>
      </c>
      <c r="C2350" s="86">
        <f t="shared" si="183"/>
        <v>45116.82242990654</v>
      </c>
      <c r="D2350" s="79">
        <v>50000</v>
      </c>
      <c r="E2350" s="79">
        <v>209</v>
      </c>
      <c r="F2350" s="79">
        <v>1931</v>
      </c>
      <c r="G2350" s="79">
        <v>144800</v>
      </c>
      <c r="H2350" s="79" t="s">
        <v>268</v>
      </c>
      <c r="I2350" s="79" t="s">
        <v>83</v>
      </c>
      <c r="J2350" s="79">
        <v>1</v>
      </c>
      <c r="K2350" s="79">
        <v>0</v>
      </c>
      <c r="L2350" s="79">
        <v>0</v>
      </c>
      <c r="M2350" s="34"/>
      <c r="N2350" s="35">
        <f t="shared" si="180"/>
        <v>217.43430624010421</v>
      </c>
      <c r="O2350" s="35">
        <f t="shared" si="181"/>
        <v>43912.116748812507</v>
      </c>
      <c r="P2350" s="35">
        <f t="shared" si="184"/>
        <v>135.29092653941478</v>
      </c>
      <c r="Q2350" s="35">
        <f t="shared" si="182"/>
        <v>34054.911184729775</v>
      </c>
    </row>
    <row r="2351" spans="1:17" x14ac:dyDescent="0.25">
      <c r="A2351" s="112" t="s">
        <v>2249</v>
      </c>
      <c r="B2351" s="79">
        <v>6375</v>
      </c>
      <c r="C2351" s="86">
        <f t="shared" si="183"/>
        <v>47889.538461538461</v>
      </c>
      <c r="D2351" s="79">
        <v>55200</v>
      </c>
      <c r="E2351" s="79">
        <v>1033</v>
      </c>
      <c r="F2351" s="79">
        <v>6767</v>
      </c>
      <c r="G2351" s="79">
        <v>145900</v>
      </c>
      <c r="H2351" s="79" t="s">
        <v>82</v>
      </c>
      <c r="I2351" s="79" t="s">
        <v>83</v>
      </c>
      <c r="J2351" s="79">
        <v>1</v>
      </c>
      <c r="K2351" s="79">
        <v>0</v>
      </c>
      <c r="L2351" s="79">
        <v>0</v>
      </c>
      <c r="M2351" s="34"/>
      <c r="N2351" s="35">
        <f t="shared" si="180"/>
        <v>67.616765964910471</v>
      </c>
      <c r="O2351" s="35">
        <f t="shared" si="181"/>
        <v>25934.011915789255</v>
      </c>
      <c r="P2351" s="35">
        <f t="shared" si="184"/>
        <v>42.07217837506191</v>
      </c>
      <c r="Q2351" s="35">
        <f t="shared" si="182"/>
        <v>22868.661405007428</v>
      </c>
    </row>
    <row r="2352" spans="1:17" x14ac:dyDescent="0.25">
      <c r="A2352" s="112" t="s">
        <v>2683</v>
      </c>
      <c r="B2352" s="79">
        <v>13625</v>
      </c>
      <c r="C2352" s="86">
        <f t="shared" si="183"/>
        <v>28152.701505757308</v>
      </c>
      <c r="D2352" s="79">
        <v>32400</v>
      </c>
      <c r="E2352" s="79">
        <v>148</v>
      </c>
      <c r="F2352" s="79">
        <v>981</v>
      </c>
      <c r="G2352" s="79">
        <v>146700</v>
      </c>
      <c r="H2352" s="79" t="s">
        <v>268</v>
      </c>
      <c r="I2352" s="79" t="s">
        <v>83</v>
      </c>
      <c r="J2352" s="79">
        <v>1</v>
      </c>
      <c r="K2352" s="79">
        <v>0</v>
      </c>
      <c r="L2352" s="79">
        <v>0</v>
      </c>
      <c r="M2352" s="34"/>
      <c r="N2352" s="35">
        <f t="shared" si="180"/>
        <v>144.51426451324002</v>
      </c>
      <c r="O2352" s="35">
        <f t="shared" si="181"/>
        <v>35161.711741588806</v>
      </c>
      <c r="P2352" s="35">
        <f t="shared" si="184"/>
        <v>89.91896946826958</v>
      </c>
      <c r="Q2352" s="35">
        <f t="shared" si="182"/>
        <v>28610.27633619235</v>
      </c>
    </row>
    <row r="2353" spans="1:17" x14ac:dyDescent="0.25">
      <c r="A2353" s="112" t="s">
        <v>2684</v>
      </c>
      <c r="B2353" s="79">
        <v>11619.5</v>
      </c>
      <c r="C2353" s="86">
        <f t="shared" si="183"/>
        <v>45120.9375</v>
      </c>
      <c r="D2353" s="79">
        <v>52600</v>
      </c>
      <c r="E2353" s="79">
        <v>91</v>
      </c>
      <c r="F2353" s="79">
        <v>549</v>
      </c>
      <c r="G2353" s="79">
        <v>146800</v>
      </c>
      <c r="H2353" s="79" t="s">
        <v>268</v>
      </c>
      <c r="I2353" s="79" t="s">
        <v>83</v>
      </c>
      <c r="J2353" s="79">
        <v>1</v>
      </c>
      <c r="K2353" s="79">
        <v>0</v>
      </c>
      <c r="L2353" s="79">
        <v>0</v>
      </c>
      <c r="M2353" s="34"/>
      <c r="N2353" s="35">
        <f t="shared" si="180"/>
        <v>123.24282543204347</v>
      </c>
      <c r="O2353" s="35">
        <f t="shared" si="181"/>
        <v>32609.139051845217</v>
      </c>
      <c r="P2353" s="35">
        <f t="shared" si="184"/>
        <v>76.683557118279509</v>
      </c>
      <c r="Q2353" s="35">
        <f t="shared" si="182"/>
        <v>27022.02685419354</v>
      </c>
    </row>
    <row r="2354" spans="1:17" x14ac:dyDescent="0.25">
      <c r="A2354" s="112" t="s">
        <v>2843</v>
      </c>
      <c r="B2354" s="79">
        <v>5500</v>
      </c>
      <c r="C2354" s="86">
        <f t="shared" si="183"/>
        <v>26925.918261769271</v>
      </c>
      <c r="D2354" s="79">
        <v>32900</v>
      </c>
      <c r="E2354" s="79">
        <v>351</v>
      </c>
      <c r="F2354" s="79">
        <v>1582</v>
      </c>
      <c r="G2354" s="79">
        <v>147100</v>
      </c>
      <c r="H2354" s="79" t="s">
        <v>1027</v>
      </c>
      <c r="I2354" s="79" t="s">
        <v>83</v>
      </c>
      <c r="J2354" s="79">
        <v>1</v>
      </c>
      <c r="K2354" s="79">
        <v>0</v>
      </c>
      <c r="L2354" s="79">
        <v>0</v>
      </c>
      <c r="M2354" s="34"/>
      <c r="N2354" s="35">
        <f t="shared" si="180"/>
        <v>58.336033381491376</v>
      </c>
      <c r="O2354" s="35">
        <f t="shared" si="181"/>
        <v>24820.324005778966</v>
      </c>
      <c r="P2354" s="35">
        <f t="shared" si="184"/>
        <v>36.297565656916156</v>
      </c>
      <c r="Q2354" s="35">
        <f t="shared" si="182"/>
        <v>22175.70787882994</v>
      </c>
    </row>
    <row r="2355" spans="1:17" x14ac:dyDescent="0.25">
      <c r="A2355" s="112" t="s">
        <v>2844</v>
      </c>
      <c r="B2355" s="79">
        <v>4500</v>
      </c>
      <c r="C2355" s="86">
        <f t="shared" si="183"/>
        <v>24401.830282861898</v>
      </c>
      <c r="D2355" s="79">
        <v>31500</v>
      </c>
      <c r="E2355" s="79">
        <v>948</v>
      </c>
      <c r="F2355" s="79">
        <v>3259</v>
      </c>
      <c r="G2355" s="79">
        <v>147500</v>
      </c>
      <c r="H2355" s="79" t="s">
        <v>1027</v>
      </c>
      <c r="I2355" s="79" t="s">
        <v>83</v>
      </c>
      <c r="J2355" s="79">
        <v>1</v>
      </c>
      <c r="K2355" s="79">
        <v>0</v>
      </c>
      <c r="L2355" s="79">
        <v>0</v>
      </c>
      <c r="M2355" s="34"/>
      <c r="N2355" s="35">
        <f t="shared" si="180"/>
        <v>47.729481857583856</v>
      </c>
      <c r="O2355" s="35">
        <f t="shared" si="181"/>
        <v>23547.537822910061</v>
      </c>
      <c r="P2355" s="35">
        <f t="shared" si="184"/>
        <v>29.698008264749586</v>
      </c>
      <c r="Q2355" s="35">
        <f t="shared" si="182"/>
        <v>21383.760991769952</v>
      </c>
    </row>
    <row r="2356" spans="1:17" x14ac:dyDescent="0.25">
      <c r="A2356" s="112" t="s">
        <v>2685</v>
      </c>
      <c r="B2356" s="79">
        <v>9500</v>
      </c>
      <c r="C2356" s="86">
        <f t="shared" si="183"/>
        <v>23603.092783505155</v>
      </c>
      <c r="D2356" s="79">
        <v>28500</v>
      </c>
      <c r="E2356" s="79">
        <v>150</v>
      </c>
      <c r="F2356" s="79">
        <v>723</v>
      </c>
      <c r="G2356" s="79">
        <v>147800</v>
      </c>
      <c r="H2356" s="79" t="s">
        <v>268</v>
      </c>
      <c r="I2356" s="79" t="s">
        <v>83</v>
      </c>
      <c r="J2356" s="79">
        <v>1</v>
      </c>
      <c r="K2356" s="79">
        <v>0</v>
      </c>
      <c r="L2356" s="79">
        <v>0</v>
      </c>
      <c r="M2356" s="34"/>
      <c r="N2356" s="35">
        <f t="shared" si="180"/>
        <v>100.76223947712148</v>
      </c>
      <c r="O2356" s="35">
        <f t="shared" si="181"/>
        <v>29911.468737254578</v>
      </c>
      <c r="P2356" s="35">
        <f t="shared" si="184"/>
        <v>62.695795225582451</v>
      </c>
      <c r="Q2356" s="35">
        <f t="shared" si="182"/>
        <v>25343.495427069895</v>
      </c>
    </row>
    <row r="2357" spans="1:17" x14ac:dyDescent="0.25">
      <c r="A2357" s="112" t="s">
        <v>2845</v>
      </c>
      <c r="B2357" s="79">
        <v>15000</v>
      </c>
      <c r="C2357" s="86">
        <f t="shared" si="183"/>
        <v>39692.992213570637</v>
      </c>
      <c r="D2357" s="79">
        <v>44000</v>
      </c>
      <c r="E2357" s="79">
        <v>352</v>
      </c>
      <c r="F2357" s="79">
        <v>3244</v>
      </c>
      <c r="G2357" s="79">
        <v>148000</v>
      </c>
      <c r="H2357" s="79" t="s">
        <v>1027</v>
      </c>
      <c r="I2357" s="79" t="s">
        <v>83</v>
      </c>
      <c r="J2357" s="79">
        <v>1</v>
      </c>
      <c r="K2357" s="79">
        <v>0</v>
      </c>
      <c r="L2357" s="79">
        <v>0</v>
      </c>
      <c r="M2357" s="34"/>
      <c r="N2357" s="35">
        <f t="shared" si="180"/>
        <v>159.09827285861286</v>
      </c>
      <c r="O2357" s="35">
        <f t="shared" si="181"/>
        <v>36911.79274303354</v>
      </c>
      <c r="P2357" s="35">
        <f t="shared" si="184"/>
        <v>98.993360882498607</v>
      </c>
      <c r="Q2357" s="35">
        <f t="shared" si="182"/>
        <v>29699.203305899831</v>
      </c>
    </row>
    <row r="2358" spans="1:17" x14ac:dyDescent="0.25">
      <c r="A2358" s="112" t="s">
        <v>2846</v>
      </c>
      <c r="B2358" s="79">
        <v>6000</v>
      </c>
      <c r="C2358" s="86">
        <f t="shared" si="183"/>
        <v>26936.283185840708</v>
      </c>
      <c r="D2358" s="79">
        <v>35600</v>
      </c>
      <c r="E2358" s="79">
        <v>110</v>
      </c>
      <c r="F2358" s="79">
        <v>342</v>
      </c>
      <c r="G2358" s="79">
        <v>148500</v>
      </c>
      <c r="H2358" s="79" t="s">
        <v>1027</v>
      </c>
      <c r="I2358" s="79" t="s">
        <v>85</v>
      </c>
      <c r="J2358" s="79">
        <v>1</v>
      </c>
      <c r="K2358" s="79">
        <v>0</v>
      </c>
      <c r="L2358" s="79">
        <v>0</v>
      </c>
      <c r="M2358" s="34"/>
      <c r="N2358" s="35">
        <f t="shared" si="180"/>
        <v>63.639309143445139</v>
      </c>
      <c r="O2358" s="35">
        <f t="shared" si="181"/>
        <v>25456.717097213419</v>
      </c>
      <c r="P2358" s="35">
        <f t="shared" si="184"/>
        <v>39.59734435299945</v>
      </c>
      <c r="Q2358" s="35">
        <f t="shared" si="182"/>
        <v>22571.681322359935</v>
      </c>
    </row>
    <row r="2359" spans="1:17" x14ac:dyDescent="0.25">
      <c r="A2359" s="112" t="s">
        <v>2686</v>
      </c>
      <c r="B2359" s="79">
        <v>18863</v>
      </c>
      <c r="C2359" s="86">
        <f t="shared" si="183"/>
        <v>24710.752688172044</v>
      </c>
      <c r="D2359" s="79">
        <v>29400</v>
      </c>
      <c r="E2359" s="79">
        <v>178</v>
      </c>
      <c r="F2359" s="79">
        <v>938</v>
      </c>
      <c r="G2359" s="79">
        <v>148600</v>
      </c>
      <c r="H2359" s="79" t="s">
        <v>268</v>
      </c>
      <c r="I2359" s="79" t="s">
        <v>83</v>
      </c>
      <c r="J2359" s="79">
        <v>1</v>
      </c>
      <c r="K2359" s="79">
        <v>0</v>
      </c>
      <c r="L2359" s="79">
        <v>0</v>
      </c>
      <c r="M2359" s="34"/>
      <c r="N2359" s="35">
        <f t="shared" si="180"/>
        <v>200.07138139546763</v>
      </c>
      <c r="O2359" s="35">
        <f t="shared" si="181"/>
        <v>41828.565767456115</v>
      </c>
      <c r="P2359" s="35">
        <f t="shared" si="184"/>
        <v>124.48745108843809</v>
      </c>
      <c r="Q2359" s="35">
        <f t="shared" si="182"/>
        <v>32758.494130612569</v>
      </c>
    </row>
    <row r="2360" spans="1:17" x14ac:dyDescent="0.25">
      <c r="A2360" s="112" t="s">
        <v>2687</v>
      </c>
      <c r="B2360" s="79">
        <v>15000</v>
      </c>
      <c r="C2360" s="86">
        <f t="shared" si="183"/>
        <v>25223.255813953489</v>
      </c>
      <c r="D2360" s="79">
        <v>31900</v>
      </c>
      <c r="E2360" s="79">
        <v>126</v>
      </c>
      <c r="F2360" s="79">
        <v>476</v>
      </c>
      <c r="G2360" s="79">
        <v>149700</v>
      </c>
      <c r="H2360" s="79" t="s">
        <v>268</v>
      </c>
      <c r="I2360" s="79" t="s">
        <v>83</v>
      </c>
      <c r="J2360" s="79">
        <v>1</v>
      </c>
      <c r="K2360" s="79">
        <v>0</v>
      </c>
      <c r="L2360" s="79">
        <v>0</v>
      </c>
      <c r="M2360" s="34"/>
      <c r="N2360" s="35">
        <f t="shared" si="180"/>
        <v>159.09827285861286</v>
      </c>
      <c r="O2360" s="35">
        <f t="shared" si="181"/>
        <v>36911.79274303354</v>
      </c>
      <c r="P2360" s="35">
        <f t="shared" si="184"/>
        <v>98.993360882498607</v>
      </c>
      <c r="Q2360" s="35">
        <f t="shared" si="182"/>
        <v>29699.203305899831</v>
      </c>
    </row>
    <row r="2361" spans="1:17" x14ac:dyDescent="0.25">
      <c r="A2361" s="112" t="s">
        <v>2688</v>
      </c>
      <c r="B2361" s="79">
        <v>5076.5</v>
      </c>
      <c r="C2361" s="86">
        <f t="shared" si="183"/>
        <v>21008.474576271186</v>
      </c>
      <c r="D2361" s="79">
        <v>26800</v>
      </c>
      <c r="E2361" s="79">
        <v>918</v>
      </c>
      <c r="F2361" s="79">
        <v>3330</v>
      </c>
      <c r="G2361" s="79">
        <v>149900</v>
      </c>
      <c r="H2361" s="79" t="s">
        <v>268</v>
      </c>
      <c r="I2361" s="79" t="s">
        <v>83</v>
      </c>
      <c r="J2361" s="79">
        <v>1</v>
      </c>
      <c r="K2361" s="79">
        <v>0</v>
      </c>
      <c r="L2361" s="79">
        <v>0</v>
      </c>
      <c r="M2361" s="34"/>
      <c r="N2361" s="35">
        <f t="shared" si="180"/>
        <v>53.844158811116536</v>
      </c>
      <c r="O2361" s="35">
        <f t="shared" si="181"/>
        <v>24281.299057333985</v>
      </c>
      <c r="P2361" s="35">
        <f t="shared" si="184"/>
        <v>33.502653101333614</v>
      </c>
      <c r="Q2361" s="35">
        <f t="shared" si="182"/>
        <v>21840.318372160033</v>
      </c>
    </row>
    <row r="2362" spans="1:17" x14ac:dyDescent="0.25">
      <c r="A2362" s="112" t="s">
        <v>2847</v>
      </c>
      <c r="B2362" s="79">
        <v>5182</v>
      </c>
      <c r="C2362" s="86">
        <f t="shared" si="183"/>
        <v>26606.352530541011</v>
      </c>
      <c r="D2362" s="79">
        <v>33200</v>
      </c>
      <c r="E2362" s="79">
        <v>569</v>
      </c>
      <c r="F2362" s="79">
        <v>2296</v>
      </c>
      <c r="G2362" s="79">
        <v>150400</v>
      </c>
      <c r="H2362" s="79" t="s">
        <v>1027</v>
      </c>
      <c r="I2362" s="79" t="s">
        <v>83</v>
      </c>
      <c r="J2362" s="79">
        <v>1</v>
      </c>
      <c r="K2362" s="79">
        <v>0</v>
      </c>
      <c r="L2362" s="79">
        <v>0</v>
      </c>
      <c r="M2362" s="34"/>
      <c r="N2362" s="35">
        <f t="shared" si="180"/>
        <v>54.963149996888788</v>
      </c>
      <c r="O2362" s="35">
        <f t="shared" si="181"/>
        <v>24415.577999626657</v>
      </c>
      <c r="P2362" s="35">
        <f t="shared" si="184"/>
        <v>34.198906406207186</v>
      </c>
      <c r="Q2362" s="35">
        <f t="shared" si="182"/>
        <v>21923.868768744862</v>
      </c>
    </row>
    <row r="2363" spans="1:17" x14ac:dyDescent="0.25">
      <c r="A2363" s="112" t="s">
        <v>2689</v>
      </c>
      <c r="B2363" s="79">
        <v>18950</v>
      </c>
      <c r="C2363" s="86">
        <f t="shared" si="183"/>
        <v>41925.8883248731</v>
      </c>
      <c r="D2363" s="79">
        <v>48800</v>
      </c>
      <c r="E2363" s="79">
        <v>111</v>
      </c>
      <c r="F2363" s="79">
        <v>677</v>
      </c>
      <c r="G2363" s="79">
        <v>151500</v>
      </c>
      <c r="H2363" s="79" t="s">
        <v>268</v>
      </c>
      <c r="I2363" s="79" t="s">
        <v>83</v>
      </c>
      <c r="J2363" s="79">
        <v>1</v>
      </c>
      <c r="K2363" s="79">
        <v>0</v>
      </c>
      <c r="L2363" s="79">
        <v>0</v>
      </c>
      <c r="M2363" s="34"/>
      <c r="N2363" s="35">
        <f t="shared" si="180"/>
        <v>200.99415137804758</v>
      </c>
      <c r="O2363" s="35">
        <f t="shared" si="181"/>
        <v>41939.298165365704</v>
      </c>
      <c r="P2363" s="35">
        <f t="shared" si="184"/>
        <v>125.06161258155659</v>
      </c>
      <c r="Q2363" s="35">
        <f t="shared" si="182"/>
        <v>32827.393509786794</v>
      </c>
    </row>
    <row r="2364" spans="1:17" x14ac:dyDescent="0.25">
      <c r="A2364" s="112" t="s">
        <v>2848</v>
      </c>
      <c r="B2364" s="79">
        <v>6500</v>
      </c>
      <c r="C2364" s="86">
        <f t="shared" si="183"/>
        <v>30914.347305389223</v>
      </c>
      <c r="D2364" s="79">
        <v>37400</v>
      </c>
      <c r="E2364" s="79">
        <v>724</v>
      </c>
      <c r="F2364" s="79">
        <v>3451</v>
      </c>
      <c r="G2364" s="79">
        <v>151900</v>
      </c>
      <c r="H2364" s="79" t="s">
        <v>1027</v>
      </c>
      <c r="I2364" s="79" t="s">
        <v>83</v>
      </c>
      <c r="J2364" s="79">
        <v>1</v>
      </c>
      <c r="K2364" s="79">
        <v>0</v>
      </c>
      <c r="L2364" s="79">
        <v>0</v>
      </c>
      <c r="M2364" s="34"/>
      <c r="N2364" s="35">
        <f t="shared" si="180"/>
        <v>68.942584905398903</v>
      </c>
      <c r="O2364" s="35">
        <f t="shared" si="181"/>
        <v>26093.110188647868</v>
      </c>
      <c r="P2364" s="35">
        <f t="shared" si="184"/>
        <v>42.897123049082737</v>
      </c>
      <c r="Q2364" s="35">
        <f t="shared" si="182"/>
        <v>22967.654765889929</v>
      </c>
    </row>
    <row r="2365" spans="1:17" x14ac:dyDescent="0.25">
      <c r="A2365" s="112" t="s">
        <v>2849</v>
      </c>
      <c r="B2365" s="79">
        <v>5500</v>
      </c>
      <c r="C2365" s="86">
        <f t="shared" si="183"/>
        <v>28635.01342081718</v>
      </c>
      <c r="D2365" s="79">
        <v>34800</v>
      </c>
      <c r="E2365" s="79">
        <v>594</v>
      </c>
      <c r="F2365" s="79">
        <v>2759</v>
      </c>
      <c r="G2365" s="79">
        <v>152000</v>
      </c>
      <c r="H2365" s="79" t="s">
        <v>1027</v>
      </c>
      <c r="I2365" s="79" t="s">
        <v>83</v>
      </c>
      <c r="J2365" s="79">
        <v>1</v>
      </c>
      <c r="K2365" s="79">
        <v>0</v>
      </c>
      <c r="L2365" s="79">
        <v>0</v>
      </c>
      <c r="M2365" s="34"/>
      <c r="N2365" s="35">
        <f t="shared" si="180"/>
        <v>58.336033381491376</v>
      </c>
      <c r="O2365" s="35">
        <f t="shared" si="181"/>
        <v>24820.324005778966</v>
      </c>
      <c r="P2365" s="35">
        <f t="shared" si="184"/>
        <v>36.297565656916156</v>
      </c>
      <c r="Q2365" s="35">
        <f t="shared" si="182"/>
        <v>22175.70787882994</v>
      </c>
    </row>
    <row r="2366" spans="1:17" x14ac:dyDescent="0.25">
      <c r="A2366" s="112" t="s">
        <v>2850</v>
      </c>
      <c r="B2366" s="79">
        <v>6000</v>
      </c>
      <c r="C2366" s="86">
        <f t="shared" si="183"/>
        <v>27314.965464313125</v>
      </c>
      <c r="D2366" s="79">
        <v>33800</v>
      </c>
      <c r="E2366" s="79">
        <v>250</v>
      </c>
      <c r="F2366" s="79">
        <v>1053</v>
      </c>
      <c r="G2366" s="79">
        <v>152300</v>
      </c>
      <c r="H2366" s="79" t="s">
        <v>1027</v>
      </c>
      <c r="I2366" s="79" t="s">
        <v>83</v>
      </c>
      <c r="J2366" s="79">
        <v>1</v>
      </c>
      <c r="K2366" s="79">
        <v>0</v>
      </c>
      <c r="L2366" s="79">
        <v>0</v>
      </c>
      <c r="M2366" s="34"/>
      <c r="N2366" s="35">
        <f t="shared" si="180"/>
        <v>63.639309143445139</v>
      </c>
      <c r="O2366" s="35">
        <f t="shared" si="181"/>
        <v>25456.717097213419</v>
      </c>
      <c r="P2366" s="35">
        <f t="shared" si="184"/>
        <v>39.59734435299945</v>
      </c>
      <c r="Q2366" s="35">
        <f t="shared" si="182"/>
        <v>22571.681322359935</v>
      </c>
    </row>
    <row r="2367" spans="1:17" x14ac:dyDescent="0.25">
      <c r="A2367" s="112" t="s">
        <v>2690</v>
      </c>
      <c r="B2367" s="79">
        <v>11000</v>
      </c>
      <c r="C2367" s="86">
        <f t="shared" si="183"/>
        <v>41082.194671590609</v>
      </c>
      <c r="D2367" s="79">
        <v>48700</v>
      </c>
      <c r="E2367" s="79">
        <v>593</v>
      </c>
      <c r="F2367" s="79">
        <v>3198</v>
      </c>
      <c r="G2367" s="79">
        <v>152600</v>
      </c>
      <c r="H2367" s="79" t="s">
        <v>268</v>
      </c>
      <c r="I2367" s="79" t="s">
        <v>83</v>
      </c>
      <c r="J2367" s="79">
        <v>1</v>
      </c>
      <c r="K2367" s="79">
        <v>0</v>
      </c>
      <c r="L2367" s="79">
        <v>0</v>
      </c>
      <c r="M2367" s="34"/>
      <c r="N2367" s="35">
        <f t="shared" si="180"/>
        <v>116.67206676298275</v>
      </c>
      <c r="O2367" s="35">
        <f t="shared" si="181"/>
        <v>31820.648011557932</v>
      </c>
      <c r="P2367" s="35">
        <f t="shared" si="184"/>
        <v>72.595131313832312</v>
      </c>
      <c r="Q2367" s="35">
        <f t="shared" si="182"/>
        <v>26531.415757659877</v>
      </c>
    </row>
    <row r="2368" spans="1:17" x14ac:dyDescent="0.25">
      <c r="A2368" s="112" t="s">
        <v>2851</v>
      </c>
      <c r="B2368" s="79">
        <v>8750</v>
      </c>
      <c r="C2368" s="86">
        <f t="shared" si="183"/>
        <v>28031.61894662425</v>
      </c>
      <c r="D2368" s="79">
        <v>35300</v>
      </c>
      <c r="E2368" s="79">
        <v>1165</v>
      </c>
      <c r="F2368" s="79">
        <v>4493</v>
      </c>
      <c r="G2368" s="79">
        <v>152800</v>
      </c>
      <c r="H2368" s="79" t="s">
        <v>1027</v>
      </c>
      <c r="I2368" s="79" t="s">
        <v>83</v>
      </c>
      <c r="J2368" s="79">
        <v>1</v>
      </c>
      <c r="K2368" s="79">
        <v>0</v>
      </c>
      <c r="L2368" s="79">
        <v>0</v>
      </c>
      <c r="M2368" s="34"/>
      <c r="N2368" s="35">
        <f t="shared" si="180"/>
        <v>92.807325834190834</v>
      </c>
      <c r="O2368" s="35">
        <f t="shared" si="181"/>
        <v>28956.879100102902</v>
      </c>
      <c r="P2368" s="35">
        <f t="shared" si="184"/>
        <v>57.746127181457524</v>
      </c>
      <c r="Q2368" s="35">
        <f t="shared" si="182"/>
        <v>24749.535261774901</v>
      </c>
    </row>
    <row r="2369" spans="1:17" x14ac:dyDescent="0.25">
      <c r="A2369" s="112" t="s">
        <v>2250</v>
      </c>
      <c r="B2369" s="79">
        <v>9551.5</v>
      </c>
      <c r="C2369" s="86">
        <f t="shared" si="183"/>
        <v>22535.088282504013</v>
      </c>
      <c r="D2369" s="79">
        <v>29200</v>
      </c>
      <c r="E2369" s="79">
        <v>711</v>
      </c>
      <c r="F2369" s="79">
        <v>2404</v>
      </c>
      <c r="G2369" s="79">
        <v>153400</v>
      </c>
      <c r="H2369" s="79" t="s">
        <v>82</v>
      </c>
      <c r="I2369" s="79" t="s">
        <v>83</v>
      </c>
      <c r="J2369" s="79">
        <v>1</v>
      </c>
      <c r="K2369" s="79">
        <v>0</v>
      </c>
      <c r="L2369" s="79">
        <v>0</v>
      </c>
      <c r="M2369" s="34"/>
      <c r="N2369" s="35">
        <f t="shared" si="180"/>
        <v>101.30847688060271</v>
      </c>
      <c r="O2369" s="35">
        <f t="shared" si="181"/>
        <v>29977.017225672324</v>
      </c>
      <c r="P2369" s="35">
        <f t="shared" si="184"/>
        <v>63.035672431279039</v>
      </c>
      <c r="Q2369" s="35">
        <f t="shared" si="182"/>
        <v>25384.280691753484</v>
      </c>
    </row>
    <row r="2370" spans="1:17" x14ac:dyDescent="0.25">
      <c r="A2370" s="112" t="s">
        <v>2691</v>
      </c>
      <c r="B2370" s="79">
        <v>8750</v>
      </c>
      <c r="C2370" s="86">
        <f t="shared" si="183"/>
        <v>33006.303724928366</v>
      </c>
      <c r="D2370" s="79">
        <v>37400</v>
      </c>
      <c r="E2370" s="79">
        <v>41</v>
      </c>
      <c r="F2370" s="79">
        <v>308</v>
      </c>
      <c r="G2370" s="79">
        <v>154000</v>
      </c>
      <c r="H2370" s="79" t="s">
        <v>268</v>
      </c>
      <c r="I2370" s="79" t="s">
        <v>83</v>
      </c>
      <c r="J2370" s="79">
        <v>1</v>
      </c>
      <c r="K2370" s="79">
        <v>0</v>
      </c>
      <c r="L2370" s="79">
        <v>0</v>
      </c>
      <c r="M2370" s="34"/>
      <c r="N2370" s="35">
        <f t="shared" si="180"/>
        <v>92.807325834190834</v>
      </c>
      <c r="O2370" s="35">
        <f t="shared" si="181"/>
        <v>28956.879100102902</v>
      </c>
      <c r="P2370" s="35">
        <f t="shared" si="184"/>
        <v>57.746127181457524</v>
      </c>
      <c r="Q2370" s="35">
        <f t="shared" si="182"/>
        <v>24749.535261774901</v>
      </c>
    </row>
    <row r="2371" spans="1:17" x14ac:dyDescent="0.25">
      <c r="A2371" s="112" t="s">
        <v>2852</v>
      </c>
      <c r="B2371" s="79">
        <v>16500</v>
      </c>
      <c r="C2371" s="86">
        <f t="shared" si="183"/>
        <v>31330.580357142859</v>
      </c>
      <c r="D2371" s="79">
        <v>35400</v>
      </c>
      <c r="E2371" s="79">
        <v>103</v>
      </c>
      <c r="F2371" s="79">
        <v>793</v>
      </c>
      <c r="G2371" s="79">
        <v>154400</v>
      </c>
      <c r="H2371" s="79" t="s">
        <v>1027</v>
      </c>
      <c r="I2371" s="79" t="s">
        <v>83</v>
      </c>
      <c r="J2371" s="79">
        <v>1</v>
      </c>
      <c r="K2371" s="79">
        <v>0</v>
      </c>
      <c r="L2371" s="79">
        <v>0</v>
      </c>
      <c r="M2371" s="34"/>
      <c r="N2371" s="35">
        <f t="shared" si="180"/>
        <v>175.00810014447413</v>
      </c>
      <c r="O2371" s="35">
        <f t="shared" si="181"/>
        <v>38820.972017336899</v>
      </c>
      <c r="P2371" s="35">
        <f t="shared" si="184"/>
        <v>108.89269697074847</v>
      </c>
      <c r="Q2371" s="35">
        <f t="shared" si="182"/>
        <v>30887.123636489814</v>
      </c>
    </row>
    <row r="2372" spans="1:17" x14ac:dyDescent="0.25">
      <c r="A2372" s="112" t="s">
        <v>2692</v>
      </c>
      <c r="B2372" s="79">
        <v>9500</v>
      </c>
      <c r="C2372" s="86">
        <f t="shared" si="183"/>
        <v>31548.813559322032</v>
      </c>
      <c r="D2372" s="79">
        <v>38300</v>
      </c>
      <c r="E2372" s="79">
        <v>52</v>
      </c>
      <c r="F2372" s="79">
        <v>243</v>
      </c>
      <c r="G2372" s="79">
        <v>155500</v>
      </c>
      <c r="H2372" s="79" t="s">
        <v>268</v>
      </c>
      <c r="I2372" s="79" t="s">
        <v>83</v>
      </c>
      <c r="J2372" s="79">
        <v>1</v>
      </c>
      <c r="K2372" s="79">
        <v>0</v>
      </c>
      <c r="L2372" s="79">
        <v>0</v>
      </c>
      <c r="M2372" s="34"/>
      <c r="N2372" s="35">
        <f t="shared" si="180"/>
        <v>100.76223947712148</v>
      </c>
      <c r="O2372" s="35">
        <f t="shared" si="181"/>
        <v>29911.468737254578</v>
      </c>
      <c r="P2372" s="35">
        <f t="shared" si="184"/>
        <v>62.695795225582451</v>
      </c>
      <c r="Q2372" s="35">
        <f t="shared" si="182"/>
        <v>25343.495427069895</v>
      </c>
    </row>
    <row r="2373" spans="1:17" x14ac:dyDescent="0.25">
      <c r="A2373" s="112" t="s">
        <v>2693</v>
      </c>
      <c r="B2373" s="79">
        <v>16000</v>
      </c>
      <c r="C2373" s="86">
        <f t="shared" si="183"/>
        <v>32684.120171673821</v>
      </c>
      <c r="D2373" s="79">
        <v>37700</v>
      </c>
      <c r="E2373" s="79">
        <v>217</v>
      </c>
      <c r="F2373" s="79">
        <v>1414</v>
      </c>
      <c r="G2373" s="79">
        <v>155900</v>
      </c>
      <c r="H2373" s="79" t="s">
        <v>268</v>
      </c>
      <c r="I2373" s="79" t="s">
        <v>83</v>
      </c>
      <c r="J2373" s="79">
        <v>1</v>
      </c>
      <c r="K2373" s="79">
        <v>0</v>
      </c>
      <c r="L2373" s="79">
        <v>0</v>
      </c>
      <c r="M2373" s="34"/>
      <c r="N2373" s="35">
        <f t="shared" si="180"/>
        <v>169.70482438252037</v>
      </c>
      <c r="O2373" s="35">
        <f t="shared" si="181"/>
        <v>38184.578925902446</v>
      </c>
      <c r="P2373" s="35">
        <f t="shared" si="184"/>
        <v>105.59291827466519</v>
      </c>
      <c r="Q2373" s="35">
        <f t="shared" si="182"/>
        <v>30491.150192959823</v>
      </c>
    </row>
    <row r="2374" spans="1:17" x14ac:dyDescent="0.25">
      <c r="A2374" s="112" t="s">
        <v>2853</v>
      </c>
      <c r="B2374" s="79">
        <v>10539.5</v>
      </c>
      <c r="C2374" s="86">
        <f t="shared" si="183"/>
        <v>33114.95327102804</v>
      </c>
      <c r="D2374" s="79">
        <v>38100</v>
      </c>
      <c r="E2374" s="79">
        <v>238</v>
      </c>
      <c r="F2374" s="79">
        <v>1581</v>
      </c>
      <c r="G2374" s="79">
        <v>156100</v>
      </c>
      <c r="H2374" s="79" t="s">
        <v>1027</v>
      </c>
      <c r="I2374" s="79" t="s">
        <v>83</v>
      </c>
      <c r="J2374" s="79">
        <v>1</v>
      </c>
      <c r="K2374" s="79">
        <v>0</v>
      </c>
      <c r="L2374" s="79">
        <v>0</v>
      </c>
      <c r="M2374" s="34"/>
      <c r="N2374" s="35">
        <f t="shared" ref="N2374:N2437" si="185">-PMT($O$3/12,120,B2374)</f>
        <v>111.78774978622334</v>
      </c>
      <c r="O2374" s="35">
        <f t="shared" ref="O2374:O2437" si="186">N2374*12*10+$O$2</f>
        <v>31234.529974346802</v>
      </c>
      <c r="P2374" s="35">
        <f t="shared" si="184"/>
        <v>69.556035134739616</v>
      </c>
      <c r="Q2374" s="35">
        <f t="shared" ref="Q2374:Q2437" si="187">P2374*12*10+$O$2</f>
        <v>26166.724216168754</v>
      </c>
    </row>
    <row r="2375" spans="1:17" x14ac:dyDescent="0.25">
      <c r="A2375" s="112" t="s">
        <v>504</v>
      </c>
      <c r="B2375" s="79">
        <v>12900</v>
      </c>
      <c r="C2375" s="86">
        <f t="shared" ref="C2375:C2438" si="188">D2375*F2375/SUM(E2375:F2375)</f>
        <v>28585.245901639344</v>
      </c>
      <c r="D2375" s="79">
        <v>32900</v>
      </c>
      <c r="E2375" s="79">
        <v>48</v>
      </c>
      <c r="F2375" s="79">
        <v>318</v>
      </c>
      <c r="G2375" s="79">
        <v>156300</v>
      </c>
      <c r="H2375" s="79" t="s">
        <v>268</v>
      </c>
      <c r="I2375" s="79" t="s">
        <v>83</v>
      </c>
      <c r="J2375" s="79">
        <v>1</v>
      </c>
      <c r="K2375" s="79">
        <v>0</v>
      </c>
      <c r="L2375" s="79">
        <v>0</v>
      </c>
      <c r="M2375" s="34"/>
      <c r="N2375" s="35">
        <f t="shared" si="185"/>
        <v>136.82451465840705</v>
      </c>
      <c r="O2375" s="35">
        <f t="shared" si="186"/>
        <v>34238.941759008841</v>
      </c>
      <c r="P2375" s="35">
        <f t="shared" ref="P2375:P2438" si="189">-PMT($O$3/12,240,B2375)</f>
        <v>85.134290358948817</v>
      </c>
      <c r="Q2375" s="35">
        <f t="shared" si="187"/>
        <v>28036.114843073858</v>
      </c>
    </row>
    <row r="2376" spans="1:17" x14ac:dyDescent="0.25">
      <c r="A2376" s="112" t="s">
        <v>2854</v>
      </c>
      <c r="B2376" s="79">
        <v>11897.5</v>
      </c>
      <c r="C2376" s="86">
        <f t="shared" si="188"/>
        <v>27135.626535626536</v>
      </c>
      <c r="D2376" s="79">
        <v>31600</v>
      </c>
      <c r="E2376" s="79">
        <v>115</v>
      </c>
      <c r="F2376" s="79">
        <v>699</v>
      </c>
      <c r="G2376" s="79">
        <v>156600</v>
      </c>
      <c r="H2376" s="79" t="s">
        <v>1027</v>
      </c>
      <c r="I2376" s="79" t="s">
        <v>83</v>
      </c>
      <c r="J2376" s="79">
        <v>1</v>
      </c>
      <c r="K2376" s="79">
        <v>0</v>
      </c>
      <c r="L2376" s="79">
        <v>0</v>
      </c>
      <c r="M2376" s="34"/>
      <c r="N2376" s="35">
        <f t="shared" si="185"/>
        <v>126.19144675568975</v>
      </c>
      <c r="O2376" s="35">
        <f t="shared" si="186"/>
        <v>32962.97361068277</v>
      </c>
      <c r="P2376" s="35">
        <f t="shared" si="189"/>
        <v>78.518234073301812</v>
      </c>
      <c r="Q2376" s="35">
        <f t="shared" si="187"/>
        <v>27242.188088796218</v>
      </c>
    </row>
    <row r="2377" spans="1:17" x14ac:dyDescent="0.25">
      <c r="A2377" s="112" t="s">
        <v>2855</v>
      </c>
      <c r="B2377" s="79">
        <v>3664</v>
      </c>
      <c r="C2377" s="86">
        <f t="shared" si="188"/>
        <v>29292.176689728578</v>
      </c>
      <c r="D2377" s="79">
        <v>34400</v>
      </c>
      <c r="E2377" s="79">
        <v>279</v>
      </c>
      <c r="F2377" s="79">
        <v>1600</v>
      </c>
      <c r="G2377" s="79">
        <v>157100</v>
      </c>
      <c r="H2377" s="79" t="s">
        <v>1027</v>
      </c>
      <c r="I2377" s="79" t="s">
        <v>85</v>
      </c>
      <c r="J2377" s="79">
        <v>1</v>
      </c>
      <c r="K2377" s="79">
        <v>0</v>
      </c>
      <c r="L2377" s="79">
        <v>0</v>
      </c>
      <c r="M2377" s="34"/>
      <c r="N2377" s="35">
        <f t="shared" si="185"/>
        <v>38.862404783597171</v>
      </c>
      <c r="O2377" s="35">
        <f t="shared" si="186"/>
        <v>22483.48857403166</v>
      </c>
      <c r="P2377" s="35">
        <f t="shared" si="189"/>
        <v>24.180778284898327</v>
      </c>
      <c r="Q2377" s="35">
        <f t="shared" si="187"/>
        <v>20721.693394187801</v>
      </c>
    </row>
    <row r="2378" spans="1:17" x14ac:dyDescent="0.25">
      <c r="A2378" s="112" t="s">
        <v>2856</v>
      </c>
      <c r="B2378" s="79">
        <v>13000</v>
      </c>
      <c r="C2378" s="86">
        <f t="shared" si="188"/>
        <v>40105.563689604685</v>
      </c>
      <c r="D2378" s="79">
        <v>45900</v>
      </c>
      <c r="E2378" s="79">
        <v>776</v>
      </c>
      <c r="F2378" s="79">
        <v>5371</v>
      </c>
      <c r="G2378" s="79">
        <v>157400</v>
      </c>
      <c r="H2378" s="79" t="s">
        <v>1027</v>
      </c>
      <c r="I2378" s="79" t="s">
        <v>83</v>
      </c>
      <c r="J2378" s="79">
        <v>1</v>
      </c>
      <c r="K2378" s="79">
        <v>0</v>
      </c>
      <c r="L2378" s="79">
        <v>0</v>
      </c>
      <c r="M2378" s="34"/>
      <c r="N2378" s="35">
        <f t="shared" si="185"/>
        <v>137.88516981079781</v>
      </c>
      <c r="O2378" s="35">
        <f t="shared" si="186"/>
        <v>34366.220377295736</v>
      </c>
      <c r="P2378" s="35">
        <f t="shared" si="189"/>
        <v>85.794246098165473</v>
      </c>
      <c r="Q2378" s="35">
        <f t="shared" si="187"/>
        <v>28115.309531779858</v>
      </c>
    </row>
    <row r="2379" spans="1:17" x14ac:dyDescent="0.25">
      <c r="A2379" s="112" t="s">
        <v>2857</v>
      </c>
      <c r="B2379" s="79">
        <v>6500</v>
      </c>
      <c r="C2379" s="86">
        <f t="shared" si="188"/>
        <v>30061.300813008129</v>
      </c>
      <c r="D2379" s="79">
        <v>34300</v>
      </c>
      <c r="E2379" s="79">
        <v>152</v>
      </c>
      <c r="F2379" s="79">
        <v>1078</v>
      </c>
      <c r="G2379" s="79">
        <v>157500</v>
      </c>
      <c r="H2379" s="79" t="s">
        <v>1027</v>
      </c>
      <c r="I2379" s="79" t="s">
        <v>83</v>
      </c>
      <c r="J2379" s="79">
        <v>1</v>
      </c>
      <c r="K2379" s="79">
        <v>0</v>
      </c>
      <c r="L2379" s="79">
        <v>0</v>
      </c>
      <c r="M2379" s="34"/>
      <c r="N2379" s="35">
        <f t="shared" si="185"/>
        <v>68.942584905398903</v>
      </c>
      <c r="O2379" s="35">
        <f t="shared" si="186"/>
        <v>26093.110188647868</v>
      </c>
      <c r="P2379" s="35">
        <f t="shared" si="189"/>
        <v>42.897123049082737</v>
      </c>
      <c r="Q2379" s="35">
        <f t="shared" si="187"/>
        <v>22967.654765889929</v>
      </c>
    </row>
    <row r="2380" spans="1:17" x14ac:dyDescent="0.25">
      <c r="A2380" s="112" t="s">
        <v>2694</v>
      </c>
      <c r="B2380" s="79">
        <v>17500</v>
      </c>
      <c r="C2380" s="86">
        <f t="shared" si="188"/>
        <v>50173.004596740495</v>
      </c>
      <c r="D2380" s="79">
        <v>56000</v>
      </c>
      <c r="E2380" s="79">
        <v>249</v>
      </c>
      <c r="F2380" s="79">
        <v>2144</v>
      </c>
      <c r="G2380" s="79">
        <v>158000</v>
      </c>
      <c r="H2380" s="79" t="s">
        <v>268</v>
      </c>
      <c r="I2380" s="79" t="s">
        <v>83</v>
      </c>
      <c r="J2380" s="79">
        <v>1</v>
      </c>
      <c r="K2380" s="79">
        <v>0</v>
      </c>
      <c r="L2380" s="79">
        <v>0</v>
      </c>
      <c r="M2380" s="34"/>
      <c r="N2380" s="35">
        <f t="shared" si="185"/>
        <v>185.61465166838167</v>
      </c>
      <c r="O2380" s="35">
        <f t="shared" si="186"/>
        <v>40093.758200205804</v>
      </c>
      <c r="P2380" s="35">
        <f t="shared" si="189"/>
        <v>115.49225436291505</v>
      </c>
      <c r="Q2380" s="35">
        <f t="shared" si="187"/>
        <v>31679.070523549806</v>
      </c>
    </row>
    <row r="2381" spans="1:17" x14ac:dyDescent="0.25">
      <c r="A2381" s="112" t="s">
        <v>2695</v>
      </c>
      <c r="B2381" s="79">
        <v>22000</v>
      </c>
      <c r="C2381" s="86">
        <f t="shared" si="188"/>
        <v>42494.145199063234</v>
      </c>
      <c r="D2381" s="79">
        <v>47500</v>
      </c>
      <c r="E2381" s="79">
        <v>90</v>
      </c>
      <c r="F2381" s="79">
        <v>764</v>
      </c>
      <c r="G2381" s="79">
        <v>158200</v>
      </c>
      <c r="H2381" s="79" t="s">
        <v>268</v>
      </c>
      <c r="I2381" s="79" t="s">
        <v>83</v>
      </c>
      <c r="J2381" s="79">
        <v>1</v>
      </c>
      <c r="K2381" s="79">
        <v>0</v>
      </c>
      <c r="L2381" s="79">
        <v>0</v>
      </c>
      <c r="M2381" s="34"/>
      <c r="N2381" s="35">
        <f t="shared" si="185"/>
        <v>233.3441335259655</v>
      </c>
      <c r="O2381" s="35">
        <f t="shared" si="186"/>
        <v>45821.296023115865</v>
      </c>
      <c r="P2381" s="35">
        <f t="shared" si="189"/>
        <v>145.19026262766462</v>
      </c>
      <c r="Q2381" s="35">
        <f t="shared" si="187"/>
        <v>35242.831515319755</v>
      </c>
    </row>
    <row r="2382" spans="1:17" x14ac:dyDescent="0.25">
      <c r="A2382" s="112" t="s">
        <v>2696</v>
      </c>
      <c r="B2382" s="79">
        <v>12211.5</v>
      </c>
      <c r="C2382" s="86">
        <f t="shared" si="188"/>
        <v>25495.466666666667</v>
      </c>
      <c r="D2382" s="79">
        <v>29600</v>
      </c>
      <c r="E2382" s="79">
        <v>52</v>
      </c>
      <c r="F2382" s="79">
        <v>323</v>
      </c>
      <c r="G2382" s="79">
        <v>158700</v>
      </c>
      <c r="H2382" s="79" t="s">
        <v>268</v>
      </c>
      <c r="I2382" s="79" t="s">
        <v>83</v>
      </c>
      <c r="J2382" s="79">
        <v>1</v>
      </c>
      <c r="K2382" s="79">
        <v>0</v>
      </c>
      <c r="L2382" s="79">
        <v>0</v>
      </c>
      <c r="M2382" s="34"/>
      <c r="N2382" s="35">
        <f t="shared" si="185"/>
        <v>129.52190393419673</v>
      </c>
      <c r="O2382" s="35">
        <f t="shared" si="186"/>
        <v>33362.628472103606</v>
      </c>
      <c r="P2382" s="35">
        <f t="shared" si="189"/>
        <v>80.590495094442119</v>
      </c>
      <c r="Q2382" s="35">
        <f t="shared" si="187"/>
        <v>27490.859411333055</v>
      </c>
    </row>
    <row r="2383" spans="1:17" x14ac:dyDescent="0.25">
      <c r="A2383" s="112" t="s">
        <v>2858</v>
      </c>
      <c r="B2383" s="79">
        <v>12500</v>
      </c>
      <c r="C2383" s="86">
        <f t="shared" si="188"/>
        <v>28948.101265822785</v>
      </c>
      <c r="D2383" s="79">
        <v>32400</v>
      </c>
      <c r="E2383" s="79">
        <v>101</v>
      </c>
      <c r="F2383" s="79">
        <v>847</v>
      </c>
      <c r="G2383" s="79">
        <v>159000</v>
      </c>
      <c r="H2383" s="79" t="s">
        <v>1027</v>
      </c>
      <c r="I2383" s="79" t="s">
        <v>83</v>
      </c>
      <c r="J2383" s="79">
        <v>1</v>
      </c>
      <c r="K2383" s="79">
        <v>0</v>
      </c>
      <c r="L2383" s="79">
        <v>0</v>
      </c>
      <c r="M2383" s="34"/>
      <c r="N2383" s="35">
        <f t="shared" si="185"/>
        <v>132.58189404884405</v>
      </c>
      <c r="O2383" s="35">
        <f t="shared" si="186"/>
        <v>33729.827285861284</v>
      </c>
      <c r="P2383" s="35">
        <f t="shared" si="189"/>
        <v>82.494467402082179</v>
      </c>
      <c r="Q2383" s="35">
        <f t="shared" si="187"/>
        <v>27719.33608824986</v>
      </c>
    </row>
    <row r="2384" spans="1:17" x14ac:dyDescent="0.25">
      <c r="A2384" s="112" t="s">
        <v>2859</v>
      </c>
      <c r="B2384" s="79">
        <v>11000</v>
      </c>
      <c r="C2384" s="86">
        <f t="shared" si="188"/>
        <v>35997.148676171077</v>
      </c>
      <c r="D2384" s="79">
        <v>40200</v>
      </c>
      <c r="E2384" s="79">
        <v>308</v>
      </c>
      <c r="F2384" s="79">
        <v>2638</v>
      </c>
      <c r="G2384" s="79">
        <v>159900</v>
      </c>
      <c r="H2384" s="79" t="s">
        <v>1027</v>
      </c>
      <c r="I2384" s="79" t="s">
        <v>83</v>
      </c>
      <c r="J2384" s="79">
        <v>1</v>
      </c>
      <c r="K2384" s="79">
        <v>0</v>
      </c>
      <c r="L2384" s="79">
        <v>0</v>
      </c>
      <c r="M2384" s="34"/>
      <c r="N2384" s="35">
        <f t="shared" si="185"/>
        <v>116.67206676298275</v>
      </c>
      <c r="O2384" s="35">
        <f t="shared" si="186"/>
        <v>31820.648011557932</v>
      </c>
      <c r="P2384" s="35">
        <f t="shared" si="189"/>
        <v>72.595131313832312</v>
      </c>
      <c r="Q2384" s="35">
        <f t="shared" si="187"/>
        <v>26531.415757659877</v>
      </c>
    </row>
    <row r="2385" spans="1:17" x14ac:dyDescent="0.25">
      <c r="A2385" s="112" t="s">
        <v>2697</v>
      </c>
      <c r="B2385" s="79">
        <v>17724.5</v>
      </c>
      <c r="C2385" s="86">
        <f t="shared" si="188"/>
        <v>30956.175298804781</v>
      </c>
      <c r="D2385" s="79">
        <v>37000</v>
      </c>
      <c r="E2385" s="79">
        <v>41</v>
      </c>
      <c r="F2385" s="79">
        <v>210</v>
      </c>
      <c r="G2385" s="79">
        <v>160000</v>
      </c>
      <c r="H2385" s="79" t="s">
        <v>268</v>
      </c>
      <c r="I2385" s="79" t="s">
        <v>83</v>
      </c>
      <c r="J2385" s="79">
        <v>1</v>
      </c>
      <c r="K2385" s="79">
        <v>0</v>
      </c>
      <c r="L2385" s="79">
        <v>0</v>
      </c>
      <c r="M2385" s="34"/>
      <c r="N2385" s="35">
        <f t="shared" si="185"/>
        <v>187.99582248549891</v>
      </c>
      <c r="O2385" s="35">
        <f t="shared" si="186"/>
        <v>40379.498698259864</v>
      </c>
      <c r="P2385" s="35">
        <f t="shared" si="189"/>
        <v>116.97385499745644</v>
      </c>
      <c r="Q2385" s="35">
        <f t="shared" si="187"/>
        <v>31856.862599694774</v>
      </c>
    </row>
    <row r="2386" spans="1:17" x14ac:dyDescent="0.25">
      <c r="A2386" s="112" t="s">
        <v>2860</v>
      </c>
      <c r="B2386" s="79">
        <v>10250</v>
      </c>
      <c r="C2386" s="86">
        <f t="shared" si="188"/>
        <v>35222.374260355027</v>
      </c>
      <c r="D2386" s="79">
        <v>39900</v>
      </c>
      <c r="E2386" s="79">
        <v>317</v>
      </c>
      <c r="F2386" s="79">
        <v>2387</v>
      </c>
      <c r="G2386" s="79">
        <v>160100</v>
      </c>
      <c r="H2386" s="79" t="s">
        <v>1027</v>
      </c>
      <c r="I2386" s="79" t="s">
        <v>83</v>
      </c>
      <c r="J2386" s="79">
        <v>1</v>
      </c>
      <c r="K2386" s="79">
        <v>0</v>
      </c>
      <c r="L2386" s="79">
        <v>0</v>
      </c>
      <c r="M2386" s="34"/>
      <c r="N2386" s="35">
        <f t="shared" si="185"/>
        <v>108.7171531200521</v>
      </c>
      <c r="O2386" s="35">
        <f t="shared" si="186"/>
        <v>30866.058374406253</v>
      </c>
      <c r="P2386" s="35">
        <f t="shared" si="189"/>
        <v>67.645463269707392</v>
      </c>
      <c r="Q2386" s="35">
        <f t="shared" si="187"/>
        <v>25937.455592364888</v>
      </c>
    </row>
    <row r="2387" spans="1:17" x14ac:dyDescent="0.25">
      <c r="A2387" s="112" t="s">
        <v>2861</v>
      </c>
      <c r="B2387" s="79">
        <v>3500</v>
      </c>
      <c r="C2387" s="86">
        <f t="shared" si="188"/>
        <v>22955.483870967742</v>
      </c>
      <c r="D2387" s="79">
        <v>28900</v>
      </c>
      <c r="E2387" s="79">
        <v>542</v>
      </c>
      <c r="F2387" s="79">
        <v>2093</v>
      </c>
      <c r="G2387" s="79">
        <v>165200</v>
      </c>
      <c r="H2387" s="79" t="s">
        <v>1027</v>
      </c>
      <c r="I2387" s="79" t="s">
        <v>85</v>
      </c>
      <c r="J2387" s="79">
        <v>1</v>
      </c>
      <c r="K2387" s="79">
        <v>0</v>
      </c>
      <c r="L2387" s="79">
        <v>0</v>
      </c>
      <c r="M2387" s="34"/>
      <c r="N2387" s="35">
        <f t="shared" si="185"/>
        <v>37.122930333676329</v>
      </c>
      <c r="O2387" s="35">
        <f t="shared" si="186"/>
        <v>22274.751640041159</v>
      </c>
      <c r="P2387" s="35">
        <f t="shared" si="189"/>
        <v>23.098450872583008</v>
      </c>
      <c r="Q2387" s="35">
        <f t="shared" si="187"/>
        <v>20591.81410470996</v>
      </c>
    </row>
    <row r="2388" spans="1:17" x14ac:dyDescent="0.25">
      <c r="A2388" s="112" t="s">
        <v>2698</v>
      </c>
      <c r="B2388" s="79">
        <v>16948.5</v>
      </c>
      <c r="C2388" s="86">
        <f t="shared" si="188"/>
        <v>31077.441077441079</v>
      </c>
      <c r="D2388" s="79">
        <v>36400</v>
      </c>
      <c r="E2388" s="79">
        <v>608</v>
      </c>
      <c r="F2388" s="79">
        <v>3550</v>
      </c>
      <c r="G2388" s="79">
        <v>166500</v>
      </c>
      <c r="H2388" s="79" t="s">
        <v>268</v>
      </c>
      <c r="I2388" s="79" t="s">
        <v>83</v>
      </c>
      <c r="J2388" s="79">
        <v>1</v>
      </c>
      <c r="K2388" s="79">
        <v>0</v>
      </c>
      <c r="L2388" s="79">
        <v>0</v>
      </c>
      <c r="M2388" s="34"/>
      <c r="N2388" s="35">
        <f t="shared" si="185"/>
        <v>179.76513850294666</v>
      </c>
      <c r="O2388" s="35">
        <f t="shared" si="186"/>
        <v>39391.816620353595</v>
      </c>
      <c r="P2388" s="35">
        <f t="shared" si="189"/>
        <v>111.85259846113519</v>
      </c>
      <c r="Q2388" s="35">
        <f t="shared" si="187"/>
        <v>31242.311815336223</v>
      </c>
    </row>
    <row r="2389" spans="1:17" x14ac:dyDescent="0.25">
      <c r="A2389" s="112" t="s">
        <v>2699</v>
      </c>
      <c r="B2389" s="79">
        <v>17500</v>
      </c>
      <c r="C2389" s="86">
        <f t="shared" si="188"/>
        <v>49379.400749063672</v>
      </c>
      <c r="D2389" s="79">
        <v>55800</v>
      </c>
      <c r="E2389" s="79">
        <v>553</v>
      </c>
      <c r="F2389" s="79">
        <v>4253</v>
      </c>
      <c r="G2389" s="79">
        <v>167100</v>
      </c>
      <c r="H2389" s="79" t="s">
        <v>268</v>
      </c>
      <c r="I2389" s="79" t="s">
        <v>83</v>
      </c>
      <c r="J2389" s="79">
        <v>1</v>
      </c>
      <c r="K2389" s="79">
        <v>0</v>
      </c>
      <c r="L2389" s="79">
        <v>0</v>
      </c>
      <c r="M2389" s="34"/>
      <c r="N2389" s="35">
        <f t="shared" si="185"/>
        <v>185.61465166838167</v>
      </c>
      <c r="O2389" s="35">
        <f t="shared" si="186"/>
        <v>40093.758200205804</v>
      </c>
      <c r="P2389" s="35">
        <f t="shared" si="189"/>
        <v>115.49225436291505</v>
      </c>
      <c r="Q2389" s="35">
        <f t="shared" si="187"/>
        <v>31679.070523549806</v>
      </c>
    </row>
    <row r="2390" spans="1:17" x14ac:dyDescent="0.25">
      <c r="A2390" s="112" t="s">
        <v>2862</v>
      </c>
      <c r="B2390" s="79">
        <v>12500</v>
      </c>
      <c r="C2390" s="86">
        <f t="shared" si="188"/>
        <v>30689.054726368158</v>
      </c>
      <c r="D2390" s="79">
        <v>36500</v>
      </c>
      <c r="E2390" s="79">
        <v>256</v>
      </c>
      <c r="F2390" s="79">
        <v>1352</v>
      </c>
      <c r="G2390" s="79">
        <v>169400</v>
      </c>
      <c r="H2390" s="79" t="s">
        <v>1027</v>
      </c>
      <c r="I2390" s="79" t="s">
        <v>83</v>
      </c>
      <c r="J2390" s="79">
        <v>1</v>
      </c>
      <c r="K2390" s="79">
        <v>0</v>
      </c>
      <c r="L2390" s="79">
        <v>0</v>
      </c>
      <c r="M2390" s="34"/>
      <c r="N2390" s="35">
        <f t="shared" si="185"/>
        <v>132.58189404884405</v>
      </c>
      <c r="O2390" s="35">
        <f t="shared" si="186"/>
        <v>33729.827285861284</v>
      </c>
      <c r="P2390" s="35">
        <f t="shared" si="189"/>
        <v>82.494467402082179</v>
      </c>
      <c r="Q2390" s="35">
        <f t="shared" si="187"/>
        <v>27719.33608824986</v>
      </c>
    </row>
    <row r="2391" spans="1:17" x14ac:dyDescent="0.25">
      <c r="A2391" s="112" t="s">
        <v>2863</v>
      </c>
      <c r="B2391" s="79">
        <v>4081.5</v>
      </c>
      <c r="C2391" s="86">
        <f t="shared" si="188"/>
        <v>28674.446439257928</v>
      </c>
      <c r="D2391" s="79">
        <v>35000</v>
      </c>
      <c r="E2391" s="79">
        <v>302</v>
      </c>
      <c r="F2391" s="79">
        <v>1369</v>
      </c>
      <c r="G2391" s="79">
        <v>169900</v>
      </c>
      <c r="H2391" s="79" t="s">
        <v>1027</v>
      </c>
      <c r="I2391" s="79" t="s">
        <v>85</v>
      </c>
      <c r="J2391" s="79">
        <v>1</v>
      </c>
      <c r="K2391" s="79">
        <v>0</v>
      </c>
      <c r="L2391" s="79">
        <v>0</v>
      </c>
      <c r="M2391" s="34"/>
      <c r="N2391" s="35">
        <f t="shared" si="185"/>
        <v>43.290640044828557</v>
      </c>
      <c r="O2391" s="35">
        <f t="shared" si="186"/>
        <v>23014.876805379427</v>
      </c>
      <c r="P2391" s="35">
        <f t="shared" si="189"/>
        <v>26.936093496127871</v>
      </c>
      <c r="Q2391" s="35">
        <f t="shared" si="187"/>
        <v>21052.331219535343</v>
      </c>
    </row>
    <row r="2392" spans="1:17" x14ac:dyDescent="0.25">
      <c r="A2392" s="112" t="s">
        <v>2700</v>
      </c>
      <c r="B2392" s="79">
        <v>11600</v>
      </c>
      <c r="C2392" s="86">
        <f t="shared" si="188"/>
        <v>25264.637002341919</v>
      </c>
      <c r="D2392" s="79">
        <v>31000</v>
      </c>
      <c r="E2392" s="79">
        <v>79</v>
      </c>
      <c r="F2392" s="79">
        <v>348</v>
      </c>
      <c r="G2392" s="79">
        <v>171600</v>
      </c>
      <c r="H2392" s="79" t="s">
        <v>268</v>
      </c>
      <c r="I2392" s="79" t="s">
        <v>85</v>
      </c>
      <c r="J2392" s="79">
        <v>1</v>
      </c>
      <c r="K2392" s="79">
        <v>0</v>
      </c>
      <c r="L2392" s="79">
        <v>0</v>
      </c>
      <c r="M2392" s="34"/>
      <c r="N2392" s="35">
        <f t="shared" si="185"/>
        <v>123.03599767732727</v>
      </c>
      <c r="O2392" s="35">
        <f t="shared" si="186"/>
        <v>32584.319721279273</v>
      </c>
      <c r="P2392" s="35">
        <f t="shared" si="189"/>
        <v>76.554865749132261</v>
      </c>
      <c r="Q2392" s="35">
        <f t="shared" si="187"/>
        <v>27006.583889895872</v>
      </c>
    </row>
    <row r="2393" spans="1:17" x14ac:dyDescent="0.25">
      <c r="A2393" s="112" t="s">
        <v>2864</v>
      </c>
      <c r="B2393" s="79">
        <v>4750</v>
      </c>
      <c r="C2393" s="86">
        <f t="shared" si="188"/>
        <v>29063.429137760158</v>
      </c>
      <c r="D2393" s="79">
        <v>34500</v>
      </c>
      <c r="E2393" s="79">
        <v>159</v>
      </c>
      <c r="F2393" s="79">
        <v>850</v>
      </c>
      <c r="G2393" s="79">
        <v>172800</v>
      </c>
      <c r="H2393" s="79" t="s">
        <v>1027</v>
      </c>
      <c r="I2393" s="79" t="s">
        <v>85</v>
      </c>
      <c r="J2393" s="79">
        <v>1</v>
      </c>
      <c r="K2393" s="79">
        <v>0</v>
      </c>
      <c r="L2393" s="79">
        <v>0</v>
      </c>
      <c r="M2393" s="34"/>
      <c r="N2393" s="35">
        <f t="shared" si="185"/>
        <v>50.381119738560741</v>
      </c>
      <c r="O2393" s="35">
        <f t="shared" si="186"/>
        <v>23865.734368627287</v>
      </c>
      <c r="P2393" s="35">
        <f t="shared" si="189"/>
        <v>31.347897612791225</v>
      </c>
      <c r="Q2393" s="35">
        <f t="shared" si="187"/>
        <v>21581.747713534947</v>
      </c>
    </row>
    <row r="2394" spans="1:17" x14ac:dyDescent="0.25">
      <c r="A2394" s="112" t="s">
        <v>2701</v>
      </c>
      <c r="B2394" s="79">
        <v>13166</v>
      </c>
      <c r="C2394" s="86">
        <f t="shared" si="188"/>
        <v>30409.290617848972</v>
      </c>
      <c r="D2394" s="79">
        <v>35100</v>
      </c>
      <c r="E2394" s="79">
        <v>584</v>
      </c>
      <c r="F2394" s="79">
        <v>3786</v>
      </c>
      <c r="G2394" s="79">
        <v>174600</v>
      </c>
      <c r="H2394" s="79" t="s">
        <v>268</v>
      </c>
      <c r="I2394" s="79" t="s">
        <v>83</v>
      </c>
      <c r="J2394" s="79">
        <v>1</v>
      </c>
      <c r="K2394" s="79">
        <v>0</v>
      </c>
      <c r="L2394" s="79">
        <v>0</v>
      </c>
      <c r="M2394" s="34"/>
      <c r="N2394" s="35">
        <f t="shared" si="185"/>
        <v>139.64585736376645</v>
      </c>
      <c r="O2394" s="35">
        <f t="shared" si="186"/>
        <v>34577.502883651978</v>
      </c>
      <c r="P2394" s="35">
        <f t="shared" si="189"/>
        <v>86.88977262526511</v>
      </c>
      <c r="Q2394" s="35">
        <f t="shared" si="187"/>
        <v>28246.772715031813</v>
      </c>
    </row>
    <row r="2395" spans="1:17" x14ac:dyDescent="0.25">
      <c r="A2395" s="112" t="s">
        <v>2702</v>
      </c>
      <c r="B2395" s="79">
        <v>14000</v>
      </c>
      <c r="C2395" s="86">
        <f t="shared" si="188"/>
        <v>40310.259301014659</v>
      </c>
      <c r="D2395" s="79">
        <v>46800</v>
      </c>
      <c r="E2395" s="79">
        <v>246</v>
      </c>
      <c r="F2395" s="79">
        <v>1528</v>
      </c>
      <c r="G2395" s="79">
        <v>174900</v>
      </c>
      <c r="H2395" s="79" t="s">
        <v>268</v>
      </c>
      <c r="I2395" s="79" t="s">
        <v>83</v>
      </c>
      <c r="J2395" s="79">
        <v>1</v>
      </c>
      <c r="K2395" s="79">
        <v>0</v>
      </c>
      <c r="L2395" s="79">
        <v>0</v>
      </c>
      <c r="M2395" s="34"/>
      <c r="N2395" s="35">
        <f t="shared" si="185"/>
        <v>148.49172133470532</v>
      </c>
      <c r="O2395" s="35">
        <f t="shared" si="186"/>
        <v>35639.006560164635</v>
      </c>
      <c r="P2395" s="35">
        <f t="shared" si="189"/>
        <v>92.393803490332033</v>
      </c>
      <c r="Q2395" s="35">
        <f t="shared" si="187"/>
        <v>28907.256418839843</v>
      </c>
    </row>
    <row r="2396" spans="1:17" x14ac:dyDescent="0.25">
      <c r="A2396" s="112" t="s">
        <v>2703</v>
      </c>
      <c r="B2396" s="79">
        <v>9500</v>
      </c>
      <c r="C2396" s="86">
        <f t="shared" si="188"/>
        <v>26449.14425427873</v>
      </c>
      <c r="D2396" s="79">
        <v>32100</v>
      </c>
      <c r="E2396" s="79">
        <v>72</v>
      </c>
      <c r="F2396" s="79">
        <v>337</v>
      </c>
      <c r="G2396" s="79">
        <v>178400</v>
      </c>
      <c r="H2396" s="79" t="s">
        <v>268</v>
      </c>
      <c r="I2396" s="79" t="s">
        <v>85</v>
      </c>
      <c r="J2396" s="79">
        <v>1</v>
      </c>
      <c r="K2396" s="79">
        <v>0</v>
      </c>
      <c r="L2396" s="79">
        <v>0</v>
      </c>
      <c r="M2396" s="34"/>
      <c r="N2396" s="35">
        <f t="shared" si="185"/>
        <v>100.76223947712148</v>
      </c>
      <c r="O2396" s="35">
        <f t="shared" si="186"/>
        <v>29911.468737254578</v>
      </c>
      <c r="P2396" s="35">
        <f t="shared" si="189"/>
        <v>62.695795225582451</v>
      </c>
      <c r="Q2396" s="35">
        <f t="shared" si="187"/>
        <v>25343.495427069895</v>
      </c>
    </row>
    <row r="2397" spans="1:17" x14ac:dyDescent="0.25">
      <c r="A2397" s="112" t="s">
        <v>2865</v>
      </c>
      <c r="B2397" s="79">
        <v>10500</v>
      </c>
      <c r="C2397" s="86">
        <f t="shared" si="188"/>
        <v>26355.858310626703</v>
      </c>
      <c r="D2397" s="79">
        <v>32900</v>
      </c>
      <c r="E2397" s="79">
        <v>219</v>
      </c>
      <c r="F2397" s="79">
        <v>882</v>
      </c>
      <c r="G2397" s="79">
        <v>181100</v>
      </c>
      <c r="H2397" s="79" t="s">
        <v>1027</v>
      </c>
      <c r="I2397" s="79" t="s">
        <v>83</v>
      </c>
      <c r="J2397" s="79">
        <v>1</v>
      </c>
      <c r="K2397" s="79">
        <v>0</v>
      </c>
      <c r="L2397" s="79">
        <v>0</v>
      </c>
      <c r="M2397" s="34"/>
      <c r="N2397" s="35">
        <f t="shared" si="185"/>
        <v>111.368791001029</v>
      </c>
      <c r="O2397" s="35">
        <f t="shared" si="186"/>
        <v>31184.25492012348</v>
      </c>
      <c r="P2397" s="35">
        <f t="shared" si="189"/>
        <v>69.295352617749018</v>
      </c>
      <c r="Q2397" s="35">
        <f t="shared" si="187"/>
        <v>26135.442314129883</v>
      </c>
    </row>
    <row r="2398" spans="1:17" x14ac:dyDescent="0.25">
      <c r="A2398" s="112" t="s">
        <v>2866</v>
      </c>
      <c r="B2398" s="79">
        <v>10500</v>
      </c>
      <c r="C2398" s="86">
        <f t="shared" si="188"/>
        <v>33069.435431537961</v>
      </c>
      <c r="D2398" s="79">
        <v>39200</v>
      </c>
      <c r="E2398" s="79">
        <v>241</v>
      </c>
      <c r="F2398" s="79">
        <v>1300</v>
      </c>
      <c r="G2398" s="79">
        <v>181500</v>
      </c>
      <c r="H2398" s="79" t="s">
        <v>1027</v>
      </c>
      <c r="I2398" s="79" t="s">
        <v>83</v>
      </c>
      <c r="J2398" s="79">
        <v>1</v>
      </c>
      <c r="K2398" s="79">
        <v>0</v>
      </c>
      <c r="L2398" s="79">
        <v>0</v>
      </c>
      <c r="M2398" s="34"/>
      <c r="N2398" s="35">
        <f t="shared" si="185"/>
        <v>111.368791001029</v>
      </c>
      <c r="O2398" s="35">
        <f t="shared" si="186"/>
        <v>31184.25492012348</v>
      </c>
      <c r="P2398" s="35">
        <f t="shared" si="189"/>
        <v>69.295352617749018</v>
      </c>
      <c r="Q2398" s="35">
        <f t="shared" si="187"/>
        <v>26135.442314129883</v>
      </c>
    </row>
    <row r="2399" spans="1:17" x14ac:dyDescent="0.25">
      <c r="A2399" s="112" t="s">
        <v>2867</v>
      </c>
      <c r="B2399" s="79">
        <v>12000</v>
      </c>
      <c r="C2399" s="86">
        <f t="shared" si="188"/>
        <v>36183.102369244523</v>
      </c>
      <c r="D2399" s="79">
        <v>42400</v>
      </c>
      <c r="E2399" s="79">
        <v>328</v>
      </c>
      <c r="F2399" s="79">
        <v>1909</v>
      </c>
      <c r="G2399" s="79">
        <v>182700</v>
      </c>
      <c r="H2399" s="79" t="s">
        <v>1027</v>
      </c>
      <c r="I2399" s="79" t="s">
        <v>83</v>
      </c>
      <c r="J2399" s="79">
        <v>1</v>
      </c>
      <c r="K2399" s="79">
        <v>0</v>
      </c>
      <c r="L2399" s="79">
        <v>0</v>
      </c>
      <c r="M2399" s="34"/>
      <c r="N2399" s="35">
        <f t="shared" si="185"/>
        <v>127.27861828689028</v>
      </c>
      <c r="O2399" s="35">
        <f t="shared" si="186"/>
        <v>33093.434194426838</v>
      </c>
      <c r="P2399" s="35">
        <f t="shared" si="189"/>
        <v>79.1946887059989</v>
      </c>
      <c r="Q2399" s="35">
        <f t="shared" si="187"/>
        <v>27323.362644719869</v>
      </c>
    </row>
    <row r="2400" spans="1:17" x14ac:dyDescent="0.25">
      <c r="A2400" s="112" t="s">
        <v>2704</v>
      </c>
      <c r="B2400" s="79">
        <v>12000</v>
      </c>
      <c r="C2400" s="86">
        <f t="shared" si="188"/>
        <v>38828.947368421053</v>
      </c>
      <c r="D2400" s="79">
        <v>45500</v>
      </c>
      <c r="E2400" s="79">
        <v>78</v>
      </c>
      <c r="F2400" s="79">
        <v>454</v>
      </c>
      <c r="G2400" s="79">
        <v>183400</v>
      </c>
      <c r="H2400" s="79" t="s">
        <v>268</v>
      </c>
      <c r="I2400" s="79" t="s">
        <v>83</v>
      </c>
      <c r="J2400" s="79">
        <v>1</v>
      </c>
      <c r="K2400" s="79">
        <v>0</v>
      </c>
      <c r="L2400" s="79">
        <v>0</v>
      </c>
      <c r="M2400" s="34"/>
      <c r="N2400" s="35">
        <f t="shared" si="185"/>
        <v>127.27861828689028</v>
      </c>
      <c r="O2400" s="35">
        <f t="shared" si="186"/>
        <v>33093.434194426838</v>
      </c>
      <c r="P2400" s="35">
        <f t="shared" si="189"/>
        <v>79.1946887059989</v>
      </c>
      <c r="Q2400" s="35">
        <f t="shared" si="187"/>
        <v>27323.362644719869</v>
      </c>
    </row>
    <row r="2401" spans="1:17" x14ac:dyDescent="0.25">
      <c r="A2401" s="112" t="s">
        <v>2705</v>
      </c>
      <c r="B2401" s="79">
        <v>21250</v>
      </c>
      <c r="C2401" s="86">
        <f t="shared" si="188"/>
        <v>50208.527131782947</v>
      </c>
      <c r="D2401" s="79">
        <v>54200</v>
      </c>
      <c r="E2401" s="79">
        <v>76</v>
      </c>
      <c r="F2401" s="79">
        <v>956</v>
      </c>
      <c r="G2401" s="79">
        <v>184200</v>
      </c>
      <c r="H2401" s="79" t="s">
        <v>268</v>
      </c>
      <c r="I2401" s="79" t="s">
        <v>83</v>
      </c>
      <c r="J2401" s="79">
        <v>1</v>
      </c>
      <c r="K2401" s="79">
        <v>0</v>
      </c>
      <c r="L2401" s="79">
        <v>0</v>
      </c>
      <c r="M2401" s="34"/>
      <c r="N2401" s="35">
        <f t="shared" si="185"/>
        <v>225.38921988303488</v>
      </c>
      <c r="O2401" s="35">
        <f t="shared" si="186"/>
        <v>44866.706385964186</v>
      </c>
      <c r="P2401" s="35">
        <f t="shared" si="189"/>
        <v>140.24059458353972</v>
      </c>
      <c r="Q2401" s="35">
        <f t="shared" si="187"/>
        <v>34648.871350024769</v>
      </c>
    </row>
    <row r="2402" spans="1:17" x14ac:dyDescent="0.25">
      <c r="A2402" s="112" t="s">
        <v>2251</v>
      </c>
      <c r="B2402" s="79">
        <v>5250</v>
      </c>
      <c r="C2402" s="86">
        <f t="shared" si="188"/>
        <v>36699.626865671642</v>
      </c>
      <c r="D2402" s="79">
        <v>41500</v>
      </c>
      <c r="E2402" s="79">
        <v>31</v>
      </c>
      <c r="F2402" s="79">
        <v>237</v>
      </c>
      <c r="G2402" s="79">
        <v>188100</v>
      </c>
      <c r="H2402" s="79" t="s">
        <v>82</v>
      </c>
      <c r="I2402" s="79" t="s">
        <v>83</v>
      </c>
      <c r="J2402" s="79">
        <v>1</v>
      </c>
      <c r="K2402" s="79">
        <v>0</v>
      </c>
      <c r="L2402" s="79">
        <v>0</v>
      </c>
      <c r="M2402" s="34"/>
      <c r="N2402" s="35">
        <f t="shared" si="185"/>
        <v>55.684395500514498</v>
      </c>
      <c r="O2402" s="35">
        <f t="shared" si="186"/>
        <v>24502.12746006174</v>
      </c>
      <c r="P2402" s="35">
        <f t="shared" si="189"/>
        <v>34.647676308874509</v>
      </c>
      <c r="Q2402" s="35">
        <f t="shared" si="187"/>
        <v>21977.721157064942</v>
      </c>
    </row>
    <row r="2403" spans="1:17" x14ac:dyDescent="0.25">
      <c r="A2403" s="112" t="s">
        <v>2706</v>
      </c>
      <c r="B2403" s="79">
        <v>3750</v>
      </c>
      <c r="C2403" s="86">
        <f t="shared" si="188"/>
        <v>20178.04391217565</v>
      </c>
      <c r="D2403" s="79">
        <v>25400</v>
      </c>
      <c r="E2403" s="79">
        <v>103</v>
      </c>
      <c r="F2403" s="79">
        <v>398</v>
      </c>
      <c r="G2403" s="79">
        <v>191400</v>
      </c>
      <c r="H2403" s="79" t="s">
        <v>268</v>
      </c>
      <c r="I2403" s="79" t="s">
        <v>83</v>
      </c>
      <c r="J2403" s="79">
        <v>1</v>
      </c>
      <c r="K2403" s="79">
        <v>0</v>
      </c>
      <c r="L2403" s="79">
        <v>0</v>
      </c>
      <c r="M2403" s="34"/>
      <c r="N2403" s="35">
        <f t="shared" si="185"/>
        <v>39.774568214653215</v>
      </c>
      <c r="O2403" s="35">
        <f t="shared" si="186"/>
        <v>22592.948185758385</v>
      </c>
      <c r="P2403" s="35">
        <f t="shared" si="189"/>
        <v>24.748340220624652</v>
      </c>
      <c r="Q2403" s="35">
        <f t="shared" si="187"/>
        <v>20789.800826474959</v>
      </c>
    </row>
    <row r="2404" spans="1:17" x14ac:dyDescent="0.25">
      <c r="A2404" s="112" t="s">
        <v>2868</v>
      </c>
      <c r="B2404" s="79">
        <v>5500</v>
      </c>
      <c r="C2404" s="86">
        <f t="shared" si="188"/>
        <v>27319.31892599869</v>
      </c>
      <c r="D2404" s="79">
        <v>33400</v>
      </c>
      <c r="E2404" s="79">
        <v>278</v>
      </c>
      <c r="F2404" s="79">
        <v>1249</v>
      </c>
      <c r="G2404" s="79">
        <v>192500</v>
      </c>
      <c r="H2404" s="79" t="s">
        <v>1027</v>
      </c>
      <c r="I2404" s="79" t="s">
        <v>85</v>
      </c>
      <c r="J2404" s="79">
        <v>1</v>
      </c>
      <c r="K2404" s="79">
        <v>0</v>
      </c>
      <c r="L2404" s="79">
        <v>0</v>
      </c>
      <c r="M2404" s="34"/>
      <c r="N2404" s="35">
        <f t="shared" si="185"/>
        <v>58.336033381491376</v>
      </c>
      <c r="O2404" s="35">
        <f t="shared" si="186"/>
        <v>24820.324005778966</v>
      </c>
      <c r="P2404" s="35">
        <f t="shared" si="189"/>
        <v>36.297565656916156</v>
      </c>
      <c r="Q2404" s="35">
        <f t="shared" si="187"/>
        <v>22175.70787882994</v>
      </c>
    </row>
    <row r="2405" spans="1:17" x14ac:dyDescent="0.25">
      <c r="A2405" s="112" t="s">
        <v>2869</v>
      </c>
      <c r="B2405" s="79">
        <v>4500</v>
      </c>
      <c r="C2405" s="86">
        <f t="shared" si="188"/>
        <v>28820.78853046595</v>
      </c>
      <c r="D2405" s="79">
        <v>34000</v>
      </c>
      <c r="E2405" s="79">
        <v>85</v>
      </c>
      <c r="F2405" s="79">
        <v>473</v>
      </c>
      <c r="G2405" s="79">
        <v>193600</v>
      </c>
      <c r="H2405" s="79" t="s">
        <v>1027</v>
      </c>
      <c r="I2405" s="79" t="s">
        <v>85</v>
      </c>
      <c r="J2405" s="79">
        <v>1</v>
      </c>
      <c r="K2405" s="79">
        <v>0</v>
      </c>
      <c r="L2405" s="79">
        <v>0</v>
      </c>
      <c r="M2405" s="34"/>
      <c r="N2405" s="35">
        <f t="shared" si="185"/>
        <v>47.729481857583856</v>
      </c>
      <c r="O2405" s="35">
        <f t="shared" si="186"/>
        <v>23547.537822910061</v>
      </c>
      <c r="P2405" s="35">
        <f t="shared" si="189"/>
        <v>29.698008264749586</v>
      </c>
      <c r="Q2405" s="35">
        <f t="shared" si="187"/>
        <v>21383.760991769952</v>
      </c>
    </row>
    <row r="2406" spans="1:17" x14ac:dyDescent="0.25">
      <c r="A2406" s="112" t="s">
        <v>2870</v>
      </c>
      <c r="B2406" s="79">
        <v>10250</v>
      </c>
      <c r="C2406" s="86">
        <f t="shared" si="188"/>
        <v>35631.992337164753</v>
      </c>
      <c r="D2406" s="79">
        <v>40700</v>
      </c>
      <c r="E2406" s="79">
        <v>260</v>
      </c>
      <c r="F2406" s="79">
        <v>1828</v>
      </c>
      <c r="G2406" s="79">
        <v>194900</v>
      </c>
      <c r="H2406" s="79" t="s">
        <v>1027</v>
      </c>
      <c r="I2406" s="79" t="s">
        <v>83</v>
      </c>
      <c r="J2406" s="79">
        <v>1</v>
      </c>
      <c r="K2406" s="79">
        <v>0</v>
      </c>
      <c r="L2406" s="79">
        <v>0</v>
      </c>
      <c r="M2406" s="34"/>
      <c r="N2406" s="35">
        <f t="shared" si="185"/>
        <v>108.7171531200521</v>
      </c>
      <c r="O2406" s="35">
        <f t="shared" si="186"/>
        <v>30866.058374406253</v>
      </c>
      <c r="P2406" s="35">
        <f t="shared" si="189"/>
        <v>67.645463269707392</v>
      </c>
      <c r="Q2406" s="35">
        <f t="shared" si="187"/>
        <v>25937.455592364888</v>
      </c>
    </row>
    <row r="2407" spans="1:17" x14ac:dyDescent="0.25">
      <c r="A2407" s="112" t="s">
        <v>2871</v>
      </c>
      <c r="B2407" s="79">
        <v>9752</v>
      </c>
      <c r="C2407" s="86">
        <f t="shared" si="188"/>
        <v>26728.980099502489</v>
      </c>
      <c r="D2407" s="79">
        <v>31100</v>
      </c>
      <c r="E2407" s="79">
        <v>113</v>
      </c>
      <c r="F2407" s="79">
        <v>691</v>
      </c>
      <c r="G2407" s="79">
        <v>196800</v>
      </c>
      <c r="H2407" s="79" t="s">
        <v>1027</v>
      </c>
      <c r="I2407" s="79" t="s">
        <v>83</v>
      </c>
      <c r="J2407" s="79">
        <v>1</v>
      </c>
      <c r="K2407" s="79">
        <v>0</v>
      </c>
      <c r="L2407" s="79">
        <v>0</v>
      </c>
      <c r="M2407" s="34"/>
      <c r="N2407" s="35">
        <f t="shared" si="185"/>
        <v>103.43509046114616</v>
      </c>
      <c r="O2407" s="35">
        <f t="shared" si="186"/>
        <v>30232.21085533754</v>
      </c>
      <c r="P2407" s="35">
        <f t="shared" si="189"/>
        <v>64.358883688408426</v>
      </c>
      <c r="Q2407" s="35">
        <f t="shared" si="187"/>
        <v>25543.066042609011</v>
      </c>
    </row>
    <row r="2408" spans="1:17" x14ac:dyDescent="0.25">
      <c r="A2408" s="112" t="s">
        <v>2707</v>
      </c>
      <c r="B2408" s="79">
        <v>10492</v>
      </c>
      <c r="C2408" s="86">
        <f t="shared" si="188"/>
        <v>24767.493796526054</v>
      </c>
      <c r="D2408" s="79">
        <v>29100</v>
      </c>
      <c r="E2408" s="79">
        <v>120</v>
      </c>
      <c r="F2408" s="79">
        <v>686</v>
      </c>
      <c r="G2408" s="79">
        <v>197200</v>
      </c>
      <c r="H2408" s="79" t="s">
        <v>268</v>
      </c>
      <c r="I2408" s="79" t="s">
        <v>83</v>
      </c>
      <c r="J2408" s="79">
        <v>1</v>
      </c>
      <c r="K2408" s="79">
        <v>0</v>
      </c>
      <c r="L2408" s="79">
        <v>0</v>
      </c>
      <c r="M2408" s="34"/>
      <c r="N2408" s="35">
        <f t="shared" si="185"/>
        <v>111.28393858883773</v>
      </c>
      <c r="O2408" s="35">
        <f t="shared" si="186"/>
        <v>31174.072630660528</v>
      </c>
      <c r="P2408" s="35">
        <f t="shared" si="189"/>
        <v>69.242556158611691</v>
      </c>
      <c r="Q2408" s="35">
        <f t="shared" si="187"/>
        <v>26129.106739033403</v>
      </c>
    </row>
    <row r="2409" spans="1:17" x14ac:dyDescent="0.25">
      <c r="A2409" s="112" t="s">
        <v>2872</v>
      </c>
      <c r="B2409" s="79">
        <v>10687.5</v>
      </c>
      <c r="C2409" s="86">
        <f t="shared" si="188"/>
        <v>27965.01567398119</v>
      </c>
      <c r="D2409" s="79">
        <v>33200</v>
      </c>
      <c r="E2409" s="79">
        <v>503</v>
      </c>
      <c r="F2409" s="79">
        <v>2687</v>
      </c>
      <c r="G2409" s="79">
        <v>197600</v>
      </c>
      <c r="H2409" s="79" t="s">
        <v>1027</v>
      </c>
      <c r="I2409" s="79" t="s">
        <v>83</v>
      </c>
      <c r="J2409" s="79">
        <v>1</v>
      </c>
      <c r="K2409" s="79">
        <v>0</v>
      </c>
      <c r="L2409" s="79">
        <v>0</v>
      </c>
      <c r="M2409" s="34"/>
      <c r="N2409" s="35">
        <f t="shared" si="185"/>
        <v>113.35751941176166</v>
      </c>
      <c r="O2409" s="35">
        <f t="shared" si="186"/>
        <v>31422.902329411401</v>
      </c>
      <c r="P2409" s="35">
        <f t="shared" si="189"/>
        <v>70.532769628780258</v>
      </c>
      <c r="Q2409" s="35">
        <f t="shared" si="187"/>
        <v>26283.932355453631</v>
      </c>
    </row>
    <row r="2410" spans="1:17" x14ac:dyDescent="0.25">
      <c r="A2410" s="112" t="s">
        <v>2708</v>
      </c>
      <c r="B2410" s="79">
        <v>6000</v>
      </c>
      <c r="C2410" s="86">
        <f t="shared" si="188"/>
        <v>28247.948164146866</v>
      </c>
      <c r="D2410" s="79">
        <v>34600</v>
      </c>
      <c r="E2410" s="79">
        <v>85</v>
      </c>
      <c r="F2410" s="79">
        <v>378</v>
      </c>
      <c r="G2410" s="79">
        <v>198000</v>
      </c>
      <c r="H2410" s="79" t="s">
        <v>268</v>
      </c>
      <c r="I2410" s="79" t="s">
        <v>83</v>
      </c>
      <c r="J2410" s="79">
        <v>1</v>
      </c>
      <c r="K2410" s="79">
        <v>0</v>
      </c>
      <c r="L2410" s="79">
        <v>0</v>
      </c>
      <c r="M2410" s="34"/>
      <c r="N2410" s="35">
        <f t="shared" si="185"/>
        <v>63.639309143445139</v>
      </c>
      <c r="O2410" s="35">
        <f t="shared" si="186"/>
        <v>25456.717097213419</v>
      </c>
      <c r="P2410" s="35">
        <f t="shared" si="189"/>
        <v>39.59734435299945</v>
      </c>
      <c r="Q2410" s="35">
        <f t="shared" si="187"/>
        <v>22571.681322359935</v>
      </c>
    </row>
    <row r="2411" spans="1:17" x14ac:dyDescent="0.25">
      <c r="A2411" s="112" t="s">
        <v>2873</v>
      </c>
      <c r="B2411" s="79">
        <v>5830.5</v>
      </c>
      <c r="C2411" s="86">
        <f t="shared" si="188"/>
        <v>23468.231841526045</v>
      </c>
      <c r="D2411" s="79">
        <v>29400</v>
      </c>
      <c r="E2411" s="79">
        <v>275</v>
      </c>
      <c r="F2411" s="79">
        <v>1088</v>
      </c>
      <c r="G2411" s="79">
        <v>199100</v>
      </c>
      <c r="H2411" s="79" t="s">
        <v>1027</v>
      </c>
      <c r="I2411" s="79" t="s">
        <v>85</v>
      </c>
      <c r="J2411" s="79">
        <v>1</v>
      </c>
      <c r="K2411" s="79">
        <v>0</v>
      </c>
      <c r="L2411" s="79">
        <v>0</v>
      </c>
      <c r="M2411" s="34"/>
      <c r="N2411" s="35">
        <f t="shared" si="185"/>
        <v>61.841498660142811</v>
      </c>
      <c r="O2411" s="35">
        <f t="shared" si="186"/>
        <v>25240.979839217136</v>
      </c>
      <c r="P2411" s="35">
        <f t="shared" si="189"/>
        <v>38.478719375027211</v>
      </c>
      <c r="Q2411" s="35">
        <f t="shared" si="187"/>
        <v>22437.446325003264</v>
      </c>
    </row>
    <row r="2412" spans="1:17" x14ac:dyDescent="0.25">
      <c r="A2412" s="112" t="s">
        <v>2874</v>
      </c>
      <c r="B2412" s="79">
        <v>5771.5</v>
      </c>
      <c r="C2412" s="86">
        <f t="shared" si="188"/>
        <v>20608.238276299111</v>
      </c>
      <c r="D2412" s="79">
        <v>27700</v>
      </c>
      <c r="E2412" s="79">
        <v>606</v>
      </c>
      <c r="F2412" s="79">
        <v>1761</v>
      </c>
      <c r="G2412" s="79">
        <v>199700</v>
      </c>
      <c r="H2412" s="79" t="s">
        <v>1027</v>
      </c>
      <c r="I2412" s="79" t="s">
        <v>85</v>
      </c>
      <c r="J2412" s="79">
        <v>1</v>
      </c>
      <c r="K2412" s="79">
        <v>0</v>
      </c>
      <c r="L2412" s="79">
        <v>0</v>
      </c>
      <c r="M2412" s="34"/>
      <c r="N2412" s="35">
        <f t="shared" si="185"/>
        <v>61.215712120232276</v>
      </c>
      <c r="O2412" s="35">
        <f t="shared" si="186"/>
        <v>25165.885454427873</v>
      </c>
      <c r="P2412" s="35">
        <f t="shared" si="189"/>
        <v>38.089345488889386</v>
      </c>
      <c r="Q2412" s="35">
        <f t="shared" si="187"/>
        <v>22390.721458666725</v>
      </c>
    </row>
    <row r="2413" spans="1:17" x14ac:dyDescent="0.25">
      <c r="A2413" s="112" t="s">
        <v>2709</v>
      </c>
      <c r="B2413" s="79">
        <v>13500</v>
      </c>
      <c r="C2413" s="86">
        <f t="shared" si="188"/>
        <v>32244.660194174758</v>
      </c>
      <c r="D2413" s="79">
        <v>36100</v>
      </c>
      <c r="E2413" s="79">
        <v>99</v>
      </c>
      <c r="F2413" s="79">
        <v>828</v>
      </c>
      <c r="G2413" s="79">
        <v>200400</v>
      </c>
      <c r="H2413" s="79" t="s">
        <v>268</v>
      </c>
      <c r="I2413" s="79" t="s">
        <v>83</v>
      </c>
      <c r="J2413" s="79">
        <v>1</v>
      </c>
      <c r="K2413" s="79">
        <v>0</v>
      </c>
      <c r="L2413" s="79">
        <v>0</v>
      </c>
      <c r="M2413" s="34"/>
      <c r="N2413" s="35">
        <f t="shared" si="185"/>
        <v>143.18844557275156</v>
      </c>
      <c r="O2413" s="35">
        <f t="shared" si="186"/>
        <v>35002.613468730189</v>
      </c>
      <c r="P2413" s="35">
        <f t="shared" si="189"/>
        <v>89.094024794248753</v>
      </c>
      <c r="Q2413" s="35">
        <f t="shared" si="187"/>
        <v>28511.282975309849</v>
      </c>
    </row>
    <row r="2414" spans="1:17" x14ac:dyDescent="0.25">
      <c r="A2414" s="112" t="s">
        <v>2875</v>
      </c>
      <c r="B2414" s="79">
        <v>17559</v>
      </c>
      <c r="C2414" s="86">
        <f t="shared" si="188"/>
        <v>28808.358942839583</v>
      </c>
      <c r="D2414" s="79">
        <v>32800</v>
      </c>
      <c r="E2414" s="79">
        <v>198</v>
      </c>
      <c r="F2414" s="79">
        <v>1429</v>
      </c>
      <c r="G2414" s="79">
        <v>200600</v>
      </c>
      <c r="H2414" s="79" t="s">
        <v>1027</v>
      </c>
      <c r="I2414" s="79" t="s">
        <v>83</v>
      </c>
      <c r="J2414" s="79">
        <v>1</v>
      </c>
      <c r="K2414" s="79">
        <v>0</v>
      </c>
      <c r="L2414" s="79">
        <v>0</v>
      </c>
      <c r="M2414" s="34"/>
      <c r="N2414" s="35">
        <f t="shared" si="185"/>
        <v>186.2404382082922</v>
      </c>
      <c r="O2414" s="35">
        <f t="shared" si="186"/>
        <v>40168.852584995067</v>
      </c>
      <c r="P2414" s="35">
        <f t="shared" si="189"/>
        <v>115.88162824905288</v>
      </c>
      <c r="Q2414" s="35">
        <f t="shared" si="187"/>
        <v>31725.795389886345</v>
      </c>
    </row>
    <row r="2415" spans="1:17" x14ac:dyDescent="0.25">
      <c r="A2415" s="112" t="s">
        <v>2876</v>
      </c>
      <c r="B2415" s="79">
        <v>7950</v>
      </c>
      <c r="C2415" s="86">
        <f t="shared" si="188"/>
        <v>29121.71052631579</v>
      </c>
      <c r="D2415" s="79">
        <v>35100</v>
      </c>
      <c r="E2415" s="79">
        <v>233</v>
      </c>
      <c r="F2415" s="79">
        <v>1135</v>
      </c>
      <c r="G2415" s="79">
        <v>201100</v>
      </c>
      <c r="H2415" s="79" t="s">
        <v>1027</v>
      </c>
      <c r="I2415" s="79" t="s">
        <v>83</v>
      </c>
      <c r="J2415" s="79">
        <v>1</v>
      </c>
      <c r="K2415" s="79">
        <v>0</v>
      </c>
      <c r="L2415" s="79">
        <v>0</v>
      </c>
      <c r="M2415" s="34"/>
      <c r="N2415" s="35">
        <f t="shared" si="185"/>
        <v>84.32208461506481</v>
      </c>
      <c r="O2415" s="35">
        <f t="shared" si="186"/>
        <v>27938.650153807779</v>
      </c>
      <c r="P2415" s="35">
        <f t="shared" si="189"/>
        <v>52.466481267724262</v>
      </c>
      <c r="Q2415" s="35">
        <f t="shared" si="187"/>
        <v>24115.977752126913</v>
      </c>
    </row>
    <row r="2416" spans="1:17" x14ac:dyDescent="0.25">
      <c r="A2416" s="112" t="s">
        <v>2877</v>
      </c>
      <c r="B2416" s="79">
        <v>10380</v>
      </c>
      <c r="C2416" s="86">
        <f t="shared" si="188"/>
        <v>33603.477523324851</v>
      </c>
      <c r="D2416" s="79">
        <v>39500</v>
      </c>
      <c r="E2416" s="79">
        <v>176</v>
      </c>
      <c r="F2416" s="79">
        <v>1003</v>
      </c>
      <c r="G2416" s="79">
        <v>201300</v>
      </c>
      <c r="H2416" s="79" t="s">
        <v>1027</v>
      </c>
      <c r="I2416" s="79" t="s">
        <v>83</v>
      </c>
      <c r="J2416" s="79">
        <v>1</v>
      </c>
      <c r="K2416" s="79">
        <v>0</v>
      </c>
      <c r="L2416" s="79">
        <v>0</v>
      </c>
      <c r="M2416" s="34"/>
      <c r="N2416" s="35">
        <f t="shared" si="185"/>
        <v>110.0960048181601</v>
      </c>
      <c r="O2416" s="35">
        <f t="shared" si="186"/>
        <v>31031.52057817921</v>
      </c>
      <c r="P2416" s="35">
        <f t="shared" si="189"/>
        <v>68.503405730689039</v>
      </c>
      <c r="Q2416" s="35">
        <f t="shared" si="187"/>
        <v>26040.408687682684</v>
      </c>
    </row>
    <row r="2417" spans="1:17" x14ac:dyDescent="0.25">
      <c r="A2417" s="112" t="s">
        <v>2878</v>
      </c>
      <c r="B2417" s="79">
        <v>16762</v>
      </c>
      <c r="C2417" s="86">
        <f t="shared" si="188"/>
        <v>33775.857892612032</v>
      </c>
      <c r="D2417" s="79">
        <v>37200</v>
      </c>
      <c r="E2417" s="79">
        <v>228</v>
      </c>
      <c r="F2417" s="79">
        <v>2249</v>
      </c>
      <c r="G2417" s="79">
        <v>202500</v>
      </c>
      <c r="H2417" s="79" t="s">
        <v>1027</v>
      </c>
      <c r="I2417" s="79" t="s">
        <v>83</v>
      </c>
      <c r="J2417" s="79">
        <v>1</v>
      </c>
      <c r="K2417" s="79">
        <v>0</v>
      </c>
      <c r="L2417" s="79">
        <v>0</v>
      </c>
      <c r="M2417" s="34"/>
      <c r="N2417" s="35">
        <f t="shared" si="185"/>
        <v>177.7870166437379</v>
      </c>
      <c r="O2417" s="35">
        <f t="shared" si="186"/>
        <v>39154.441997248548</v>
      </c>
      <c r="P2417" s="35">
        <f t="shared" si="189"/>
        <v>110.62178100749612</v>
      </c>
      <c r="Q2417" s="35">
        <f t="shared" si="187"/>
        <v>31094.613720899535</v>
      </c>
    </row>
    <row r="2418" spans="1:17" x14ac:dyDescent="0.25">
      <c r="A2418" s="112" t="s">
        <v>2879</v>
      </c>
      <c r="B2418" s="79">
        <v>12114</v>
      </c>
      <c r="C2418" s="86">
        <f t="shared" si="188"/>
        <v>26468.37606837607</v>
      </c>
      <c r="D2418" s="79">
        <v>31600</v>
      </c>
      <c r="E2418" s="79">
        <v>190</v>
      </c>
      <c r="F2418" s="79">
        <v>980</v>
      </c>
      <c r="G2418" s="79">
        <v>202600</v>
      </c>
      <c r="H2418" s="79" t="s">
        <v>1027</v>
      </c>
      <c r="I2418" s="79" t="s">
        <v>83</v>
      </c>
      <c r="J2418" s="79">
        <v>1</v>
      </c>
      <c r="K2418" s="79">
        <v>0</v>
      </c>
      <c r="L2418" s="79">
        <v>0</v>
      </c>
      <c r="M2418" s="34"/>
      <c r="N2418" s="35">
        <f t="shared" si="185"/>
        <v>128.48776516061574</v>
      </c>
      <c r="O2418" s="35">
        <f t="shared" si="186"/>
        <v>33238.531819273892</v>
      </c>
      <c r="P2418" s="35">
        <f t="shared" si="189"/>
        <v>79.94703824870588</v>
      </c>
      <c r="Q2418" s="35">
        <f t="shared" si="187"/>
        <v>27413.644589844705</v>
      </c>
    </row>
    <row r="2419" spans="1:17" x14ac:dyDescent="0.25">
      <c r="A2419" s="112" t="s">
        <v>2880</v>
      </c>
      <c r="B2419" s="79">
        <v>12180</v>
      </c>
      <c r="C2419" s="86">
        <f t="shared" si="188"/>
        <v>46312.900820283372</v>
      </c>
      <c r="D2419" s="79">
        <v>51200</v>
      </c>
      <c r="E2419" s="79">
        <v>128</v>
      </c>
      <c r="F2419" s="79">
        <v>1213</v>
      </c>
      <c r="G2419" s="79">
        <v>206200</v>
      </c>
      <c r="H2419" s="79" t="s">
        <v>1027</v>
      </c>
      <c r="I2419" s="79" t="s">
        <v>83</v>
      </c>
      <c r="J2419" s="79">
        <v>1</v>
      </c>
      <c r="K2419" s="79">
        <v>0</v>
      </c>
      <c r="L2419" s="79">
        <v>0</v>
      </c>
      <c r="M2419" s="34"/>
      <c r="N2419" s="35">
        <f t="shared" si="185"/>
        <v>129.18779756119363</v>
      </c>
      <c r="O2419" s="35">
        <f t="shared" si="186"/>
        <v>33322.535707343239</v>
      </c>
      <c r="P2419" s="35">
        <f t="shared" si="189"/>
        <v>80.38260903658886</v>
      </c>
      <c r="Q2419" s="35">
        <f t="shared" si="187"/>
        <v>27465.913084390664</v>
      </c>
    </row>
    <row r="2420" spans="1:17" x14ac:dyDescent="0.25">
      <c r="A2420" s="112" t="s">
        <v>2881</v>
      </c>
      <c r="B2420" s="79">
        <v>5500</v>
      </c>
      <c r="C2420" s="86">
        <f t="shared" si="188"/>
        <v>29576.198115099258</v>
      </c>
      <c r="D2420" s="79">
        <v>36500</v>
      </c>
      <c r="E2420" s="79">
        <v>946</v>
      </c>
      <c r="F2420" s="79">
        <v>4041</v>
      </c>
      <c r="G2420" s="79">
        <v>206300</v>
      </c>
      <c r="H2420" s="79" t="s">
        <v>1027</v>
      </c>
      <c r="I2420" s="79" t="s">
        <v>85</v>
      </c>
      <c r="J2420" s="79">
        <v>1</v>
      </c>
      <c r="K2420" s="79">
        <v>0</v>
      </c>
      <c r="L2420" s="79">
        <v>0</v>
      </c>
      <c r="M2420" s="34"/>
      <c r="N2420" s="35">
        <f t="shared" si="185"/>
        <v>58.336033381491376</v>
      </c>
      <c r="O2420" s="35">
        <f t="shared" si="186"/>
        <v>24820.324005778966</v>
      </c>
      <c r="P2420" s="35">
        <f t="shared" si="189"/>
        <v>36.297565656916156</v>
      </c>
      <c r="Q2420" s="35">
        <f t="shared" si="187"/>
        <v>22175.70787882994</v>
      </c>
    </row>
    <row r="2421" spans="1:17" x14ac:dyDescent="0.25">
      <c r="A2421" s="112" t="s">
        <v>2710</v>
      </c>
      <c r="B2421" s="79">
        <v>18500</v>
      </c>
      <c r="C2421" s="86">
        <f t="shared" si="188"/>
        <v>42633.191489361699</v>
      </c>
      <c r="D2421" s="79">
        <v>48400</v>
      </c>
      <c r="E2421" s="79">
        <v>56</v>
      </c>
      <c r="F2421" s="79">
        <v>414</v>
      </c>
      <c r="G2421" s="79">
        <v>206700</v>
      </c>
      <c r="H2421" s="79" t="s">
        <v>268</v>
      </c>
      <c r="I2421" s="79" t="s">
        <v>83</v>
      </c>
      <c r="J2421" s="79">
        <v>1</v>
      </c>
      <c r="K2421" s="79">
        <v>0</v>
      </c>
      <c r="L2421" s="79">
        <v>0</v>
      </c>
      <c r="M2421" s="34"/>
      <c r="N2421" s="35">
        <f t="shared" si="185"/>
        <v>196.22120319228918</v>
      </c>
      <c r="O2421" s="35">
        <f t="shared" si="186"/>
        <v>41366.544383074703</v>
      </c>
      <c r="P2421" s="35">
        <f t="shared" si="189"/>
        <v>122.09181175508162</v>
      </c>
      <c r="Q2421" s="35">
        <f t="shared" si="187"/>
        <v>32471.017410609795</v>
      </c>
    </row>
    <row r="2422" spans="1:17" x14ac:dyDescent="0.25">
      <c r="A2422" s="112" t="s">
        <v>2882</v>
      </c>
      <c r="B2422" s="79">
        <v>8768</v>
      </c>
      <c r="C2422" s="86">
        <f t="shared" si="188"/>
        <v>32667.226890756301</v>
      </c>
      <c r="D2422" s="79">
        <v>38000</v>
      </c>
      <c r="E2422" s="79">
        <v>167</v>
      </c>
      <c r="F2422" s="79">
        <v>1023</v>
      </c>
      <c r="G2422" s="79">
        <v>206800</v>
      </c>
      <c r="H2422" s="79" t="s">
        <v>1027</v>
      </c>
      <c r="I2422" s="79" t="s">
        <v>83</v>
      </c>
      <c r="J2422" s="79">
        <v>1</v>
      </c>
      <c r="K2422" s="79">
        <v>0</v>
      </c>
      <c r="L2422" s="79">
        <v>0</v>
      </c>
      <c r="M2422" s="34"/>
      <c r="N2422" s="35">
        <f t="shared" si="185"/>
        <v>92.998243761621168</v>
      </c>
      <c r="O2422" s="35">
        <f t="shared" si="186"/>
        <v>28979.789251394541</v>
      </c>
      <c r="P2422" s="35">
        <f t="shared" si="189"/>
        <v>57.864919214516519</v>
      </c>
      <c r="Q2422" s="35">
        <f t="shared" si="187"/>
        <v>24763.790305741983</v>
      </c>
    </row>
    <row r="2423" spans="1:17" x14ac:dyDescent="0.25">
      <c r="A2423" s="112" t="s">
        <v>2883</v>
      </c>
      <c r="B2423" s="79">
        <v>15000</v>
      </c>
      <c r="C2423" s="86">
        <f t="shared" si="188"/>
        <v>36228.483412322275</v>
      </c>
      <c r="D2423" s="79">
        <v>40900</v>
      </c>
      <c r="E2423" s="79">
        <v>241</v>
      </c>
      <c r="F2423" s="79">
        <v>1869</v>
      </c>
      <c r="G2423" s="79">
        <v>208300</v>
      </c>
      <c r="H2423" s="79" t="s">
        <v>1027</v>
      </c>
      <c r="I2423" s="79" t="s">
        <v>83</v>
      </c>
      <c r="J2423" s="79">
        <v>1</v>
      </c>
      <c r="K2423" s="79">
        <v>0</v>
      </c>
      <c r="L2423" s="79">
        <v>0</v>
      </c>
      <c r="M2423" s="34"/>
      <c r="N2423" s="35">
        <f t="shared" si="185"/>
        <v>159.09827285861286</v>
      </c>
      <c r="O2423" s="35">
        <f t="shared" si="186"/>
        <v>36911.79274303354</v>
      </c>
      <c r="P2423" s="35">
        <f t="shared" si="189"/>
        <v>98.993360882498607</v>
      </c>
      <c r="Q2423" s="35">
        <f t="shared" si="187"/>
        <v>29699.203305899831</v>
      </c>
    </row>
    <row r="2424" spans="1:17" x14ac:dyDescent="0.25">
      <c r="A2424" s="112" t="s">
        <v>2884</v>
      </c>
      <c r="B2424" s="79">
        <v>3500</v>
      </c>
      <c r="C2424" s="86">
        <f t="shared" si="188"/>
        <v>36202.266910420476</v>
      </c>
      <c r="D2424" s="79">
        <v>42900</v>
      </c>
      <c r="E2424" s="79">
        <v>427</v>
      </c>
      <c r="F2424" s="79">
        <v>2308</v>
      </c>
      <c r="G2424" s="79">
        <v>208900</v>
      </c>
      <c r="H2424" s="79" t="s">
        <v>1027</v>
      </c>
      <c r="I2424" s="79" t="s">
        <v>85</v>
      </c>
      <c r="J2424" s="79">
        <v>1</v>
      </c>
      <c r="K2424" s="79">
        <v>0</v>
      </c>
      <c r="L2424" s="79">
        <v>0</v>
      </c>
      <c r="M2424" s="34"/>
      <c r="N2424" s="35">
        <f t="shared" si="185"/>
        <v>37.122930333676329</v>
      </c>
      <c r="O2424" s="35">
        <f t="shared" si="186"/>
        <v>22274.751640041159</v>
      </c>
      <c r="P2424" s="35">
        <f t="shared" si="189"/>
        <v>23.098450872583008</v>
      </c>
      <c r="Q2424" s="35">
        <f t="shared" si="187"/>
        <v>20591.81410470996</v>
      </c>
    </row>
    <row r="2425" spans="1:17" x14ac:dyDescent="0.25">
      <c r="A2425" s="112" t="s">
        <v>2885</v>
      </c>
      <c r="B2425" s="79">
        <v>14250</v>
      </c>
      <c r="C2425" s="86">
        <f t="shared" si="188"/>
        <v>35818.281036834924</v>
      </c>
      <c r="D2425" s="79">
        <v>39600</v>
      </c>
      <c r="E2425" s="79">
        <v>140</v>
      </c>
      <c r="F2425" s="79">
        <v>1326</v>
      </c>
      <c r="G2425" s="79">
        <v>210600</v>
      </c>
      <c r="H2425" s="79" t="s">
        <v>1027</v>
      </c>
      <c r="I2425" s="79" t="s">
        <v>83</v>
      </c>
      <c r="J2425" s="79">
        <v>1</v>
      </c>
      <c r="K2425" s="79">
        <v>0</v>
      </c>
      <c r="L2425" s="79">
        <v>0</v>
      </c>
      <c r="M2425" s="34"/>
      <c r="N2425" s="35">
        <f t="shared" si="185"/>
        <v>151.14335921568221</v>
      </c>
      <c r="O2425" s="35">
        <f t="shared" si="186"/>
        <v>35957.203105881868</v>
      </c>
      <c r="P2425" s="35">
        <f t="shared" si="189"/>
        <v>94.043692838373687</v>
      </c>
      <c r="Q2425" s="35">
        <f t="shared" si="187"/>
        <v>29105.243140604842</v>
      </c>
    </row>
    <row r="2426" spans="1:17" x14ac:dyDescent="0.25">
      <c r="A2426" s="112" t="s">
        <v>2711</v>
      </c>
      <c r="B2426" s="79">
        <v>18500</v>
      </c>
      <c r="C2426" s="86">
        <f t="shared" si="188"/>
        <v>34477.695167286249</v>
      </c>
      <c r="D2426" s="79">
        <v>40500</v>
      </c>
      <c r="E2426" s="79">
        <v>80</v>
      </c>
      <c r="F2426" s="79">
        <v>458</v>
      </c>
      <c r="G2426" s="79">
        <v>223800</v>
      </c>
      <c r="H2426" s="79" t="s">
        <v>268</v>
      </c>
      <c r="I2426" s="79" t="s">
        <v>83</v>
      </c>
      <c r="J2426" s="79">
        <v>1</v>
      </c>
      <c r="K2426" s="79">
        <v>0</v>
      </c>
      <c r="L2426" s="79">
        <v>0</v>
      </c>
      <c r="M2426" s="34"/>
      <c r="N2426" s="35">
        <f t="shared" si="185"/>
        <v>196.22120319228918</v>
      </c>
      <c r="O2426" s="35">
        <f t="shared" si="186"/>
        <v>41366.544383074703</v>
      </c>
      <c r="P2426" s="35">
        <f t="shared" si="189"/>
        <v>122.09181175508162</v>
      </c>
      <c r="Q2426" s="35">
        <f t="shared" si="187"/>
        <v>32471.017410609795</v>
      </c>
    </row>
    <row r="2427" spans="1:17" x14ac:dyDescent="0.25">
      <c r="A2427" s="112" t="s">
        <v>2886</v>
      </c>
      <c r="B2427" s="79">
        <v>17750</v>
      </c>
      <c r="C2427" s="86">
        <f t="shared" si="188"/>
        <v>40422.416585681895</v>
      </c>
      <c r="D2427" s="79">
        <v>44000</v>
      </c>
      <c r="E2427" s="79">
        <v>502</v>
      </c>
      <c r="F2427" s="79">
        <v>5672</v>
      </c>
      <c r="G2427" s="79">
        <v>224300</v>
      </c>
      <c r="H2427" s="79" t="s">
        <v>1027</v>
      </c>
      <c r="I2427" s="79" t="s">
        <v>83</v>
      </c>
      <c r="J2427" s="79">
        <v>1</v>
      </c>
      <c r="K2427" s="79">
        <v>0</v>
      </c>
      <c r="L2427" s="79">
        <v>0</v>
      </c>
      <c r="M2427" s="34"/>
      <c r="N2427" s="35">
        <f t="shared" si="185"/>
        <v>188.26628954935856</v>
      </c>
      <c r="O2427" s="35">
        <f t="shared" si="186"/>
        <v>40411.954745923023</v>
      </c>
      <c r="P2427" s="35">
        <f t="shared" si="189"/>
        <v>117.14214371095669</v>
      </c>
      <c r="Q2427" s="35">
        <f t="shared" si="187"/>
        <v>31877.057245314802</v>
      </c>
    </row>
    <row r="2428" spans="1:17" x14ac:dyDescent="0.25">
      <c r="A2428" s="112" t="s">
        <v>2712</v>
      </c>
      <c r="B2428" s="79">
        <v>16750</v>
      </c>
      <c r="C2428" s="86">
        <f t="shared" si="188"/>
        <v>47918.543046357619</v>
      </c>
      <c r="D2428" s="79">
        <v>53400</v>
      </c>
      <c r="E2428" s="79">
        <v>31</v>
      </c>
      <c r="F2428" s="79">
        <v>271</v>
      </c>
      <c r="G2428" s="79">
        <v>224600</v>
      </c>
      <c r="H2428" s="79" t="s">
        <v>268</v>
      </c>
      <c r="I2428" s="79" t="s">
        <v>83</v>
      </c>
      <c r="J2428" s="79">
        <v>1</v>
      </c>
      <c r="K2428" s="79">
        <v>0</v>
      </c>
      <c r="L2428" s="79">
        <v>0</v>
      </c>
      <c r="M2428" s="34"/>
      <c r="N2428" s="35">
        <f t="shared" si="185"/>
        <v>177.65973802545102</v>
      </c>
      <c r="O2428" s="35">
        <f t="shared" si="186"/>
        <v>39139.168563054118</v>
      </c>
      <c r="P2428" s="35">
        <f t="shared" si="189"/>
        <v>110.54258631879013</v>
      </c>
      <c r="Q2428" s="35">
        <f t="shared" si="187"/>
        <v>31085.110358254817</v>
      </c>
    </row>
    <row r="2429" spans="1:17" x14ac:dyDescent="0.25">
      <c r="A2429" s="112" t="s">
        <v>2713</v>
      </c>
      <c r="B2429" s="79">
        <v>13328.5</v>
      </c>
      <c r="C2429" s="86">
        <f t="shared" si="188"/>
        <v>26580.904339370365</v>
      </c>
      <c r="D2429" s="79">
        <v>33300</v>
      </c>
      <c r="E2429" s="79">
        <v>1660</v>
      </c>
      <c r="F2429" s="79">
        <v>6567</v>
      </c>
      <c r="G2429" s="79">
        <v>224900</v>
      </c>
      <c r="H2429" s="79" t="s">
        <v>268</v>
      </c>
      <c r="I2429" s="79" t="s">
        <v>83</v>
      </c>
      <c r="J2429" s="79">
        <v>1</v>
      </c>
      <c r="K2429" s="79">
        <v>0</v>
      </c>
      <c r="L2429" s="79">
        <v>0</v>
      </c>
      <c r="M2429" s="34"/>
      <c r="N2429" s="35">
        <f t="shared" si="185"/>
        <v>141.36942198640142</v>
      </c>
      <c r="O2429" s="35">
        <f t="shared" si="186"/>
        <v>34784.33063836817</v>
      </c>
      <c r="P2429" s="35">
        <f t="shared" si="189"/>
        <v>87.962200701492179</v>
      </c>
      <c r="Q2429" s="35">
        <f t="shared" si="187"/>
        <v>28375.464084179061</v>
      </c>
    </row>
    <row r="2430" spans="1:17" x14ac:dyDescent="0.25">
      <c r="A2430" s="112" t="s">
        <v>2887</v>
      </c>
      <c r="B2430" s="79">
        <v>4255</v>
      </c>
      <c r="C2430" s="86">
        <f t="shared" si="188"/>
        <v>22933.006064106266</v>
      </c>
      <c r="D2430" s="79">
        <v>29800</v>
      </c>
      <c r="E2430" s="79">
        <v>798</v>
      </c>
      <c r="F2430" s="79">
        <v>2665</v>
      </c>
      <c r="G2430" s="79">
        <v>226100</v>
      </c>
      <c r="H2430" s="79" t="s">
        <v>1027</v>
      </c>
      <c r="I2430" s="79" t="s">
        <v>85</v>
      </c>
      <c r="J2430" s="79">
        <v>1</v>
      </c>
      <c r="K2430" s="79">
        <v>0</v>
      </c>
      <c r="L2430" s="79">
        <v>0</v>
      </c>
      <c r="M2430" s="34"/>
      <c r="N2430" s="35">
        <f t="shared" si="185"/>
        <v>45.130876734226511</v>
      </c>
      <c r="O2430" s="35">
        <f t="shared" si="186"/>
        <v>23235.705208107182</v>
      </c>
      <c r="P2430" s="35">
        <f t="shared" si="189"/>
        <v>28.081116703668773</v>
      </c>
      <c r="Q2430" s="35">
        <f t="shared" si="187"/>
        <v>21189.734004440252</v>
      </c>
    </row>
    <row r="2431" spans="1:17" x14ac:dyDescent="0.25">
      <c r="A2431" s="112" t="s">
        <v>3367</v>
      </c>
      <c r="B2431" s="79">
        <v>4869.5</v>
      </c>
      <c r="C2431" s="86">
        <f t="shared" si="188"/>
        <v>27202.502182135584</v>
      </c>
      <c r="D2431" s="79">
        <v>34500</v>
      </c>
      <c r="E2431" s="79">
        <v>727</v>
      </c>
      <c r="F2431" s="79">
        <v>2710</v>
      </c>
      <c r="G2431" s="79">
        <v>227000</v>
      </c>
      <c r="H2431" s="79" t="s">
        <v>1027</v>
      </c>
      <c r="I2431" s="79" t="s">
        <v>85</v>
      </c>
      <c r="J2431" s="79">
        <v>1</v>
      </c>
      <c r="K2431" s="79">
        <v>0</v>
      </c>
      <c r="L2431" s="79">
        <v>0</v>
      </c>
      <c r="M2431" s="34"/>
      <c r="N2431" s="35">
        <f t="shared" si="185"/>
        <v>51.648602645667687</v>
      </c>
      <c r="O2431" s="35">
        <f t="shared" si="186"/>
        <v>24017.832317480123</v>
      </c>
      <c r="P2431" s="35">
        <f t="shared" si="189"/>
        <v>32.136544721155133</v>
      </c>
      <c r="Q2431" s="35">
        <f t="shared" si="187"/>
        <v>21676.385366538616</v>
      </c>
    </row>
    <row r="2432" spans="1:17" x14ac:dyDescent="0.25">
      <c r="A2432" s="112" t="s">
        <v>2888</v>
      </c>
      <c r="B2432" s="79">
        <v>5833</v>
      </c>
      <c r="C2432" s="86">
        <f t="shared" si="188"/>
        <v>26340.522133938706</v>
      </c>
      <c r="D2432" s="79">
        <v>32800</v>
      </c>
      <c r="E2432" s="79">
        <v>347</v>
      </c>
      <c r="F2432" s="79">
        <v>1415</v>
      </c>
      <c r="G2432" s="79">
        <v>227600</v>
      </c>
      <c r="H2432" s="79" t="s">
        <v>1027</v>
      </c>
      <c r="I2432" s="79" t="s">
        <v>85</v>
      </c>
      <c r="J2432" s="79">
        <v>1</v>
      </c>
      <c r="K2432" s="79">
        <v>0</v>
      </c>
      <c r="L2432" s="79">
        <v>0</v>
      </c>
      <c r="M2432" s="34"/>
      <c r="N2432" s="35">
        <f t="shared" si="185"/>
        <v>61.868015038952585</v>
      </c>
      <c r="O2432" s="35">
        <f t="shared" si="186"/>
        <v>25244.16180467431</v>
      </c>
      <c r="P2432" s="35">
        <f t="shared" si="189"/>
        <v>38.495218268507628</v>
      </c>
      <c r="Q2432" s="35">
        <f t="shared" si="187"/>
        <v>22439.426192220915</v>
      </c>
    </row>
    <row r="2433" spans="1:17" x14ac:dyDescent="0.25">
      <c r="A2433" s="112" t="s">
        <v>2889</v>
      </c>
      <c r="B2433" s="79">
        <v>5500</v>
      </c>
      <c r="C2433" s="86">
        <f t="shared" si="188"/>
        <v>22265.753424657534</v>
      </c>
      <c r="D2433" s="79">
        <v>27300</v>
      </c>
      <c r="E2433" s="79">
        <v>175</v>
      </c>
      <c r="F2433" s="79">
        <v>774</v>
      </c>
      <c r="G2433" s="79">
        <v>227700</v>
      </c>
      <c r="H2433" s="79" t="s">
        <v>1027</v>
      </c>
      <c r="I2433" s="79" t="s">
        <v>85</v>
      </c>
      <c r="J2433" s="79">
        <v>1</v>
      </c>
      <c r="K2433" s="79">
        <v>0</v>
      </c>
      <c r="L2433" s="79">
        <v>0</v>
      </c>
      <c r="M2433" s="34"/>
      <c r="N2433" s="35">
        <f t="shared" si="185"/>
        <v>58.336033381491376</v>
      </c>
      <c r="O2433" s="35">
        <f t="shared" si="186"/>
        <v>24820.324005778966</v>
      </c>
      <c r="P2433" s="35">
        <f t="shared" si="189"/>
        <v>36.297565656916156</v>
      </c>
      <c r="Q2433" s="35">
        <f t="shared" si="187"/>
        <v>22175.70787882994</v>
      </c>
    </row>
    <row r="2434" spans="1:17" x14ac:dyDescent="0.25">
      <c r="A2434" s="112" t="s">
        <v>2890</v>
      </c>
      <c r="B2434" s="79">
        <v>5553</v>
      </c>
      <c r="C2434" s="86">
        <f t="shared" si="188"/>
        <v>27752.194431335534</v>
      </c>
      <c r="D2434" s="79">
        <v>34200</v>
      </c>
      <c r="E2434" s="79">
        <v>799</v>
      </c>
      <c r="F2434" s="79">
        <v>3439</v>
      </c>
      <c r="G2434" s="79">
        <v>227800</v>
      </c>
      <c r="H2434" s="79" t="s">
        <v>1027</v>
      </c>
      <c r="I2434" s="79" t="s">
        <v>85</v>
      </c>
      <c r="J2434" s="79">
        <v>1</v>
      </c>
      <c r="K2434" s="79">
        <v>0</v>
      </c>
      <c r="L2434" s="79">
        <v>0</v>
      </c>
      <c r="M2434" s="34"/>
      <c r="N2434" s="35">
        <f t="shared" si="185"/>
        <v>58.898180612258479</v>
      </c>
      <c r="O2434" s="35">
        <f t="shared" si="186"/>
        <v>24887.781673471018</v>
      </c>
      <c r="P2434" s="35">
        <f t="shared" si="189"/>
        <v>36.647342198700983</v>
      </c>
      <c r="Q2434" s="35">
        <f t="shared" si="187"/>
        <v>22217.681063844117</v>
      </c>
    </row>
    <row r="2435" spans="1:17" x14ac:dyDescent="0.25">
      <c r="A2435" s="112" t="s">
        <v>2714</v>
      </c>
      <c r="B2435" s="79">
        <v>11904</v>
      </c>
      <c r="C2435" s="86">
        <f t="shared" si="188"/>
        <v>31882.740213523131</v>
      </c>
      <c r="D2435" s="79">
        <v>38700</v>
      </c>
      <c r="E2435" s="79">
        <v>99</v>
      </c>
      <c r="F2435" s="79">
        <v>463</v>
      </c>
      <c r="G2435" s="79">
        <v>228800</v>
      </c>
      <c r="H2435" s="79" t="s">
        <v>268</v>
      </c>
      <c r="I2435" s="79" t="s">
        <v>83</v>
      </c>
      <c r="J2435" s="79">
        <v>1</v>
      </c>
      <c r="K2435" s="79">
        <v>0</v>
      </c>
      <c r="L2435" s="79">
        <v>0</v>
      </c>
      <c r="M2435" s="34"/>
      <c r="N2435" s="35">
        <f t="shared" si="185"/>
        <v>126.26038934059515</v>
      </c>
      <c r="O2435" s="35">
        <f t="shared" si="186"/>
        <v>32971.246720871422</v>
      </c>
      <c r="P2435" s="35">
        <f t="shared" si="189"/>
        <v>78.5611311963509</v>
      </c>
      <c r="Q2435" s="35">
        <f t="shared" si="187"/>
        <v>27247.335743562107</v>
      </c>
    </row>
    <row r="2436" spans="1:17" x14ac:dyDescent="0.25">
      <c r="A2436" s="112" t="s">
        <v>2891</v>
      </c>
      <c r="B2436" s="79">
        <v>5000</v>
      </c>
      <c r="C2436" s="86">
        <f t="shared" si="188"/>
        <v>24388.489208633095</v>
      </c>
      <c r="D2436" s="79">
        <v>30000</v>
      </c>
      <c r="E2436" s="79">
        <v>130</v>
      </c>
      <c r="F2436" s="79">
        <v>565</v>
      </c>
      <c r="G2436" s="79">
        <v>229500</v>
      </c>
      <c r="H2436" s="79" t="s">
        <v>1027</v>
      </c>
      <c r="I2436" s="79" t="s">
        <v>85</v>
      </c>
      <c r="J2436" s="79">
        <v>1</v>
      </c>
      <c r="K2436" s="79">
        <v>0</v>
      </c>
      <c r="L2436" s="79">
        <v>0</v>
      </c>
      <c r="M2436" s="34"/>
      <c r="N2436" s="35">
        <f t="shared" si="185"/>
        <v>53.03275761953762</v>
      </c>
      <c r="O2436" s="35">
        <f t="shared" si="186"/>
        <v>24183.930914344513</v>
      </c>
      <c r="P2436" s="35">
        <f t="shared" si="189"/>
        <v>32.997786960832869</v>
      </c>
      <c r="Q2436" s="35">
        <f t="shared" si="187"/>
        <v>21779.734435299943</v>
      </c>
    </row>
    <row r="2437" spans="1:17" x14ac:dyDescent="0.25">
      <c r="A2437" s="112" t="s">
        <v>2892</v>
      </c>
      <c r="B2437" s="79">
        <v>3750</v>
      </c>
      <c r="C2437" s="86">
        <f t="shared" si="188"/>
        <v>26662.21185510428</v>
      </c>
      <c r="D2437" s="79">
        <v>33700</v>
      </c>
      <c r="E2437" s="79">
        <v>761</v>
      </c>
      <c r="F2437" s="79">
        <v>2883</v>
      </c>
      <c r="G2437" s="79">
        <v>230300</v>
      </c>
      <c r="H2437" s="79" t="s">
        <v>1027</v>
      </c>
      <c r="I2437" s="79" t="s">
        <v>85</v>
      </c>
      <c r="J2437" s="79">
        <v>1</v>
      </c>
      <c r="K2437" s="79">
        <v>0</v>
      </c>
      <c r="L2437" s="79">
        <v>0</v>
      </c>
      <c r="M2437" s="34"/>
      <c r="N2437" s="35">
        <f t="shared" si="185"/>
        <v>39.774568214653215</v>
      </c>
      <c r="O2437" s="35">
        <f t="shared" si="186"/>
        <v>22592.948185758385</v>
      </c>
      <c r="P2437" s="35">
        <f t="shared" si="189"/>
        <v>24.748340220624652</v>
      </c>
      <c r="Q2437" s="35">
        <f t="shared" si="187"/>
        <v>20789.800826474959</v>
      </c>
    </row>
    <row r="2438" spans="1:17" x14ac:dyDescent="0.25">
      <c r="A2438" s="112" t="s">
        <v>2893</v>
      </c>
      <c r="B2438" s="79">
        <v>13745.5</v>
      </c>
      <c r="C2438" s="86">
        <f t="shared" si="188"/>
        <v>41714.019979331722</v>
      </c>
      <c r="D2438" s="79">
        <v>46900</v>
      </c>
      <c r="E2438" s="79">
        <v>321</v>
      </c>
      <c r="F2438" s="79">
        <v>2582</v>
      </c>
      <c r="G2438" s="79">
        <v>230700</v>
      </c>
      <c r="H2438" s="79" t="s">
        <v>1027</v>
      </c>
      <c r="I2438" s="79" t="s">
        <v>83</v>
      </c>
      <c r="J2438" s="79">
        <v>1</v>
      </c>
      <c r="K2438" s="79">
        <v>0</v>
      </c>
      <c r="L2438" s="79">
        <v>0</v>
      </c>
      <c r="M2438" s="34"/>
      <c r="N2438" s="35">
        <f t="shared" ref="N2438:N2501" si="190">-PMT($O$3/12,120,B2438)</f>
        <v>145.79235397187085</v>
      </c>
      <c r="O2438" s="35">
        <f t="shared" ref="O2438:O2501" si="191">N2438*12*10+$O$2</f>
        <v>35315.082476624506</v>
      </c>
      <c r="P2438" s="35">
        <f t="shared" si="189"/>
        <v>90.714216134025648</v>
      </c>
      <c r="Q2438" s="35">
        <f t="shared" ref="Q2438:Q2501" si="192">P2438*12*10+$O$2</f>
        <v>28705.705936083075</v>
      </c>
    </row>
    <row r="2439" spans="1:17" x14ac:dyDescent="0.25">
      <c r="A2439" s="112" t="s">
        <v>2715</v>
      </c>
      <c r="B2439" s="79">
        <v>12382</v>
      </c>
      <c r="C2439" s="86">
        <f t="shared" ref="C2439:C2502" si="193">D2439*F2439/SUM(E2439:F2439)</f>
        <v>26151.315789473683</v>
      </c>
      <c r="D2439" s="79">
        <v>31800</v>
      </c>
      <c r="E2439" s="79">
        <v>54</v>
      </c>
      <c r="F2439" s="79">
        <v>250</v>
      </c>
      <c r="G2439" s="79">
        <v>232200</v>
      </c>
      <c r="H2439" s="79" t="s">
        <v>268</v>
      </c>
      <c r="I2439" s="79" t="s">
        <v>83</v>
      </c>
      <c r="J2439" s="79">
        <v>1</v>
      </c>
      <c r="K2439" s="79">
        <v>0</v>
      </c>
      <c r="L2439" s="79">
        <v>0</v>
      </c>
      <c r="M2439" s="34"/>
      <c r="N2439" s="35">
        <f t="shared" si="190"/>
        <v>131.33032096902295</v>
      </c>
      <c r="O2439" s="35">
        <f t="shared" si="191"/>
        <v>33579.63851628275</v>
      </c>
      <c r="P2439" s="35">
        <f t="shared" ref="P2439:P2502" si="194">-PMT($O$3/12,240,B2439)</f>
        <v>81.715719629806514</v>
      </c>
      <c r="Q2439" s="35">
        <f t="shared" si="192"/>
        <v>27625.886355576782</v>
      </c>
    </row>
    <row r="2440" spans="1:17" x14ac:dyDescent="0.25">
      <c r="A2440" s="112" t="s">
        <v>2894</v>
      </c>
      <c r="B2440" s="79">
        <v>13524</v>
      </c>
      <c r="C2440" s="86">
        <f t="shared" si="193"/>
        <v>43924.219725343319</v>
      </c>
      <c r="D2440" s="79">
        <v>51400</v>
      </c>
      <c r="E2440" s="79">
        <v>233</v>
      </c>
      <c r="F2440" s="79">
        <v>1369</v>
      </c>
      <c r="G2440" s="79">
        <v>232600</v>
      </c>
      <c r="H2440" s="79" t="s">
        <v>1027</v>
      </c>
      <c r="I2440" s="79" t="s">
        <v>83</v>
      </c>
      <c r="J2440" s="79">
        <v>1</v>
      </c>
      <c r="K2440" s="79">
        <v>0</v>
      </c>
      <c r="L2440" s="79">
        <v>0</v>
      </c>
      <c r="M2440" s="34"/>
      <c r="N2440" s="35">
        <f t="shared" si="190"/>
        <v>143.44300280932535</v>
      </c>
      <c r="O2440" s="35">
        <f t="shared" si="191"/>
        <v>35033.160337119043</v>
      </c>
      <c r="P2440" s="35">
        <f t="shared" si="194"/>
        <v>89.25241417166076</v>
      </c>
      <c r="Q2440" s="35">
        <f t="shared" si="192"/>
        <v>28530.289700599293</v>
      </c>
    </row>
    <row r="2441" spans="1:17" x14ac:dyDescent="0.25">
      <c r="A2441" s="112" t="s">
        <v>2895</v>
      </c>
      <c r="B2441" s="79">
        <v>15750</v>
      </c>
      <c r="C2441" s="86">
        <f t="shared" si="193"/>
        <v>37089.739229024941</v>
      </c>
      <c r="D2441" s="79">
        <v>43300</v>
      </c>
      <c r="E2441" s="79">
        <v>253</v>
      </c>
      <c r="F2441" s="79">
        <v>1511</v>
      </c>
      <c r="G2441" s="79">
        <v>232700</v>
      </c>
      <c r="H2441" s="79" t="s">
        <v>1027</v>
      </c>
      <c r="I2441" s="79" t="s">
        <v>83</v>
      </c>
      <c r="J2441" s="79">
        <v>1</v>
      </c>
      <c r="K2441" s="79">
        <v>0</v>
      </c>
      <c r="L2441" s="79">
        <v>0</v>
      </c>
      <c r="M2441" s="34"/>
      <c r="N2441" s="35">
        <f t="shared" si="190"/>
        <v>167.05318650154351</v>
      </c>
      <c r="O2441" s="35">
        <f t="shared" si="191"/>
        <v>37866.38238018522</v>
      </c>
      <c r="P2441" s="35">
        <f t="shared" si="194"/>
        <v>103.94302892662355</v>
      </c>
      <c r="Q2441" s="35">
        <f t="shared" si="192"/>
        <v>30293.163471194825</v>
      </c>
    </row>
    <row r="2442" spans="1:17" x14ac:dyDescent="0.25">
      <c r="A2442" s="112" t="s">
        <v>2896</v>
      </c>
      <c r="B2442" s="79">
        <v>5095</v>
      </c>
      <c r="C2442" s="86">
        <f t="shared" si="193"/>
        <v>23785.705558949299</v>
      </c>
      <c r="D2442" s="79">
        <v>31300</v>
      </c>
      <c r="E2442" s="79">
        <v>786</v>
      </c>
      <c r="F2442" s="79">
        <v>2488</v>
      </c>
      <c r="G2442" s="79">
        <v>232800</v>
      </c>
      <c r="H2442" s="79" t="s">
        <v>1027</v>
      </c>
      <c r="I2442" s="79" t="s">
        <v>85</v>
      </c>
      <c r="J2442" s="79">
        <v>1</v>
      </c>
      <c r="K2442" s="79">
        <v>0</v>
      </c>
      <c r="L2442" s="79">
        <v>0</v>
      </c>
      <c r="M2442" s="34"/>
      <c r="N2442" s="35">
        <f t="shared" si="190"/>
        <v>54.04038001430883</v>
      </c>
      <c r="O2442" s="35">
        <f t="shared" si="191"/>
        <v>24304.845601717061</v>
      </c>
      <c r="P2442" s="35">
        <f t="shared" si="194"/>
        <v>33.624744913088698</v>
      </c>
      <c r="Q2442" s="35">
        <f t="shared" si="192"/>
        <v>21854.969389570644</v>
      </c>
    </row>
    <row r="2443" spans="1:17" x14ac:dyDescent="0.25">
      <c r="A2443" s="112" t="s">
        <v>2897</v>
      </c>
      <c r="B2443" s="79">
        <v>8000</v>
      </c>
      <c r="C2443" s="86">
        <f t="shared" si="193"/>
        <v>29806.863042818099</v>
      </c>
      <c r="D2443" s="79">
        <v>36900</v>
      </c>
      <c r="E2443" s="79">
        <v>633</v>
      </c>
      <c r="F2443" s="79">
        <v>2660</v>
      </c>
      <c r="G2443" s="79">
        <v>236200</v>
      </c>
      <c r="H2443" s="79" t="s">
        <v>1027</v>
      </c>
      <c r="I2443" s="79" t="s">
        <v>85</v>
      </c>
      <c r="J2443" s="79">
        <v>1</v>
      </c>
      <c r="K2443" s="79">
        <v>0</v>
      </c>
      <c r="L2443" s="79">
        <v>0</v>
      </c>
      <c r="M2443" s="34"/>
      <c r="N2443" s="35">
        <f t="shared" si="190"/>
        <v>84.852412191260186</v>
      </c>
      <c r="O2443" s="35">
        <f t="shared" si="191"/>
        <v>28002.289462951223</v>
      </c>
      <c r="P2443" s="35">
        <f t="shared" si="194"/>
        <v>52.796459137332597</v>
      </c>
      <c r="Q2443" s="35">
        <f t="shared" si="192"/>
        <v>24155.575096479912</v>
      </c>
    </row>
    <row r="2444" spans="1:17" x14ac:dyDescent="0.25">
      <c r="A2444" s="112" t="s">
        <v>2898</v>
      </c>
      <c r="B2444" s="79">
        <v>11471</v>
      </c>
      <c r="C2444" s="86">
        <f t="shared" si="193"/>
        <v>29703.459119496856</v>
      </c>
      <c r="D2444" s="79">
        <v>34100</v>
      </c>
      <c r="E2444" s="79">
        <v>123</v>
      </c>
      <c r="F2444" s="79">
        <v>831</v>
      </c>
      <c r="G2444" s="79">
        <v>239600</v>
      </c>
      <c r="H2444" s="79" t="s">
        <v>1027</v>
      </c>
      <c r="I2444" s="79" t="s">
        <v>83</v>
      </c>
      <c r="J2444" s="79">
        <v>1</v>
      </c>
      <c r="K2444" s="79">
        <v>0</v>
      </c>
      <c r="L2444" s="79">
        <v>0</v>
      </c>
      <c r="M2444" s="34"/>
      <c r="N2444" s="35">
        <f t="shared" si="190"/>
        <v>121.6677525307432</v>
      </c>
      <c r="O2444" s="35">
        <f t="shared" si="191"/>
        <v>32420.130303689184</v>
      </c>
      <c r="P2444" s="35">
        <f t="shared" si="194"/>
        <v>75.703522845542764</v>
      </c>
      <c r="Q2444" s="35">
        <f t="shared" si="192"/>
        <v>26904.422741465132</v>
      </c>
    </row>
    <row r="2445" spans="1:17" x14ac:dyDescent="0.25">
      <c r="A2445" s="112" t="s">
        <v>2716</v>
      </c>
      <c r="B2445" s="79">
        <v>13399</v>
      </c>
      <c r="C2445" s="86">
        <f t="shared" si="193"/>
        <v>36190.476190476191</v>
      </c>
      <c r="D2445" s="79">
        <v>40800</v>
      </c>
      <c r="E2445" s="79">
        <v>121</v>
      </c>
      <c r="F2445" s="79">
        <v>950</v>
      </c>
      <c r="G2445" s="79">
        <v>239700</v>
      </c>
      <c r="H2445" s="79" t="s">
        <v>268</v>
      </c>
      <c r="I2445" s="79" t="s">
        <v>83</v>
      </c>
      <c r="J2445" s="79">
        <v>1</v>
      </c>
      <c r="K2445" s="79">
        <v>0</v>
      </c>
      <c r="L2445" s="79">
        <v>0</v>
      </c>
      <c r="M2445" s="34"/>
      <c r="N2445" s="35">
        <f t="shared" si="190"/>
        <v>142.11718386883692</v>
      </c>
      <c r="O2445" s="35">
        <f t="shared" si="191"/>
        <v>34874.062064260434</v>
      </c>
      <c r="P2445" s="35">
        <f t="shared" si="194"/>
        <v>88.427469497639933</v>
      </c>
      <c r="Q2445" s="35">
        <f t="shared" si="192"/>
        <v>28431.296339716791</v>
      </c>
    </row>
    <row r="2446" spans="1:17" x14ac:dyDescent="0.25">
      <c r="A2446" s="112" t="s">
        <v>2899</v>
      </c>
      <c r="B2446" s="79">
        <v>3500</v>
      </c>
      <c r="C2446" s="86">
        <f t="shared" si="193"/>
        <v>25617.343173431735</v>
      </c>
      <c r="D2446" s="79">
        <v>31700</v>
      </c>
      <c r="E2446" s="79">
        <v>312</v>
      </c>
      <c r="F2446" s="79">
        <v>1314</v>
      </c>
      <c r="G2446" s="79">
        <v>240200</v>
      </c>
      <c r="H2446" s="79" t="s">
        <v>1027</v>
      </c>
      <c r="I2446" s="79" t="s">
        <v>85</v>
      </c>
      <c r="J2446" s="79">
        <v>1</v>
      </c>
      <c r="K2446" s="79">
        <v>0</v>
      </c>
      <c r="L2446" s="79">
        <v>0</v>
      </c>
      <c r="M2446" s="34"/>
      <c r="N2446" s="35">
        <f t="shared" si="190"/>
        <v>37.122930333676329</v>
      </c>
      <c r="O2446" s="35">
        <f t="shared" si="191"/>
        <v>22274.751640041159</v>
      </c>
      <c r="P2446" s="35">
        <f t="shared" si="194"/>
        <v>23.098450872583008</v>
      </c>
      <c r="Q2446" s="35">
        <f t="shared" si="192"/>
        <v>20591.81410470996</v>
      </c>
    </row>
    <row r="2447" spans="1:17" x14ac:dyDescent="0.25">
      <c r="A2447" s="112" t="s">
        <v>2900</v>
      </c>
      <c r="B2447" s="79">
        <v>5500</v>
      </c>
      <c r="C2447" s="86">
        <f t="shared" si="193"/>
        <v>26388.703837798697</v>
      </c>
      <c r="D2447" s="79">
        <v>31800</v>
      </c>
      <c r="E2447" s="79">
        <v>235</v>
      </c>
      <c r="F2447" s="79">
        <v>1146</v>
      </c>
      <c r="G2447" s="79">
        <v>240400</v>
      </c>
      <c r="H2447" s="79" t="s">
        <v>1027</v>
      </c>
      <c r="I2447" s="79" t="s">
        <v>85</v>
      </c>
      <c r="J2447" s="79">
        <v>1</v>
      </c>
      <c r="K2447" s="79">
        <v>0</v>
      </c>
      <c r="L2447" s="79">
        <v>0</v>
      </c>
      <c r="M2447" s="34"/>
      <c r="N2447" s="35">
        <f t="shared" si="190"/>
        <v>58.336033381491376</v>
      </c>
      <c r="O2447" s="35">
        <f t="shared" si="191"/>
        <v>24820.324005778966</v>
      </c>
      <c r="P2447" s="35">
        <f t="shared" si="194"/>
        <v>36.297565656916156</v>
      </c>
      <c r="Q2447" s="35">
        <f t="shared" si="192"/>
        <v>22175.70787882994</v>
      </c>
    </row>
    <row r="2448" spans="1:17" x14ac:dyDescent="0.25">
      <c r="A2448" s="112" t="s">
        <v>2901</v>
      </c>
      <c r="B2448" s="79">
        <v>5500</v>
      </c>
      <c r="C2448" s="86">
        <f t="shared" si="193"/>
        <v>24510.193933366485</v>
      </c>
      <c r="D2448" s="79">
        <v>30000</v>
      </c>
      <c r="E2448" s="79">
        <v>368</v>
      </c>
      <c r="F2448" s="79">
        <v>1643</v>
      </c>
      <c r="G2448" s="79">
        <v>240500</v>
      </c>
      <c r="H2448" s="79" t="s">
        <v>1027</v>
      </c>
      <c r="I2448" s="79" t="s">
        <v>85</v>
      </c>
      <c r="J2448" s="79">
        <v>1</v>
      </c>
      <c r="K2448" s="79">
        <v>0</v>
      </c>
      <c r="L2448" s="79">
        <v>0</v>
      </c>
      <c r="M2448" s="34"/>
      <c r="N2448" s="35">
        <f t="shared" si="190"/>
        <v>58.336033381491376</v>
      </c>
      <c r="O2448" s="35">
        <f t="shared" si="191"/>
        <v>24820.324005778966</v>
      </c>
      <c r="P2448" s="35">
        <f t="shared" si="194"/>
        <v>36.297565656916156</v>
      </c>
      <c r="Q2448" s="35">
        <f t="shared" si="192"/>
        <v>22175.70787882994</v>
      </c>
    </row>
    <row r="2449" spans="1:17" x14ac:dyDescent="0.25">
      <c r="A2449" s="112" t="s">
        <v>2902</v>
      </c>
      <c r="B2449" s="79">
        <v>3500</v>
      </c>
      <c r="C2449" s="86">
        <f t="shared" si="193"/>
        <v>24451.757622839385</v>
      </c>
      <c r="D2449" s="79">
        <v>29300</v>
      </c>
      <c r="E2449" s="79">
        <v>852</v>
      </c>
      <c r="F2449" s="79">
        <v>4297</v>
      </c>
      <c r="G2449" s="79">
        <v>240700</v>
      </c>
      <c r="H2449" s="79" t="s">
        <v>1027</v>
      </c>
      <c r="I2449" s="79" t="s">
        <v>85</v>
      </c>
      <c r="J2449" s="79">
        <v>1</v>
      </c>
      <c r="K2449" s="79">
        <v>0</v>
      </c>
      <c r="L2449" s="79">
        <v>0</v>
      </c>
      <c r="M2449" s="34"/>
      <c r="N2449" s="35">
        <f t="shared" si="190"/>
        <v>37.122930333676329</v>
      </c>
      <c r="O2449" s="35">
        <f t="shared" si="191"/>
        <v>22274.751640041159</v>
      </c>
      <c r="P2449" s="35">
        <f t="shared" si="194"/>
        <v>23.098450872583008</v>
      </c>
      <c r="Q2449" s="35">
        <f t="shared" si="192"/>
        <v>20591.81410470996</v>
      </c>
    </row>
    <row r="2450" spans="1:17" x14ac:dyDescent="0.25">
      <c r="A2450" s="112" t="s">
        <v>2903</v>
      </c>
      <c r="B2450" s="79">
        <v>3182</v>
      </c>
      <c r="C2450" s="86">
        <f t="shared" si="193"/>
        <v>25742.459736456807</v>
      </c>
      <c r="D2450" s="79">
        <v>30900</v>
      </c>
      <c r="E2450" s="79">
        <v>342</v>
      </c>
      <c r="F2450" s="79">
        <v>1707</v>
      </c>
      <c r="G2450" s="79">
        <v>240800</v>
      </c>
      <c r="H2450" s="79" t="s">
        <v>1027</v>
      </c>
      <c r="I2450" s="79" t="s">
        <v>85</v>
      </c>
      <c r="J2450" s="79">
        <v>1</v>
      </c>
      <c r="K2450" s="79">
        <v>0</v>
      </c>
      <c r="L2450" s="79">
        <v>0</v>
      </c>
      <c r="M2450" s="34"/>
      <c r="N2450" s="35">
        <f t="shared" si="190"/>
        <v>33.750046949073742</v>
      </c>
      <c r="O2450" s="35">
        <f t="shared" si="191"/>
        <v>21870.00563388885</v>
      </c>
      <c r="P2450" s="35">
        <f t="shared" si="194"/>
        <v>20.999791621874039</v>
      </c>
      <c r="Q2450" s="35">
        <f t="shared" si="192"/>
        <v>20339.974994624885</v>
      </c>
    </row>
    <row r="2451" spans="1:17" x14ac:dyDescent="0.25">
      <c r="A2451" s="112" t="s">
        <v>2904</v>
      </c>
      <c r="B2451" s="79">
        <v>5846.5</v>
      </c>
      <c r="C2451" s="86">
        <f t="shared" si="193"/>
        <v>24966.170500676591</v>
      </c>
      <c r="D2451" s="79">
        <v>30000</v>
      </c>
      <c r="E2451" s="79">
        <v>372</v>
      </c>
      <c r="F2451" s="79">
        <v>1845</v>
      </c>
      <c r="G2451" s="79">
        <v>240900</v>
      </c>
      <c r="H2451" s="79" t="s">
        <v>1027</v>
      </c>
      <c r="I2451" s="79" t="s">
        <v>85</v>
      </c>
      <c r="J2451" s="79">
        <v>1</v>
      </c>
      <c r="K2451" s="79">
        <v>0</v>
      </c>
      <c r="L2451" s="79">
        <v>0</v>
      </c>
      <c r="M2451" s="34"/>
      <c r="N2451" s="35">
        <f t="shared" si="190"/>
        <v>62.011203484525339</v>
      </c>
      <c r="O2451" s="35">
        <f t="shared" si="191"/>
        <v>25261.344418143039</v>
      </c>
      <c r="P2451" s="35">
        <f t="shared" si="194"/>
        <v>38.584312293301878</v>
      </c>
      <c r="Q2451" s="35">
        <f t="shared" si="192"/>
        <v>22450.117475196224</v>
      </c>
    </row>
    <row r="2452" spans="1:17" x14ac:dyDescent="0.25">
      <c r="A2452" s="112" t="s">
        <v>2905</v>
      </c>
      <c r="B2452" s="79">
        <v>16838</v>
      </c>
      <c r="C2452" s="86">
        <f t="shared" si="193"/>
        <v>28711.145239139973</v>
      </c>
      <c r="D2452" s="79">
        <v>32700</v>
      </c>
      <c r="E2452" s="79">
        <v>278</v>
      </c>
      <c r="F2452" s="79">
        <v>2001</v>
      </c>
      <c r="G2452" s="79">
        <v>241000</v>
      </c>
      <c r="H2452" s="79" t="s">
        <v>1027</v>
      </c>
      <c r="I2452" s="79" t="s">
        <v>83</v>
      </c>
      <c r="J2452" s="79">
        <v>1</v>
      </c>
      <c r="K2452" s="79">
        <v>0</v>
      </c>
      <c r="L2452" s="79">
        <v>0</v>
      </c>
      <c r="M2452" s="34"/>
      <c r="N2452" s="35">
        <f t="shared" si="190"/>
        <v>178.59311455955489</v>
      </c>
      <c r="O2452" s="35">
        <f t="shared" si="191"/>
        <v>39251.173747146589</v>
      </c>
      <c r="P2452" s="35">
        <f t="shared" si="194"/>
        <v>111.12334736930077</v>
      </c>
      <c r="Q2452" s="35">
        <f t="shared" si="192"/>
        <v>31154.801684316095</v>
      </c>
    </row>
    <row r="2453" spans="1:17" x14ac:dyDescent="0.25">
      <c r="A2453" s="112" t="s">
        <v>2906</v>
      </c>
      <c r="B2453" s="79">
        <v>5180</v>
      </c>
      <c r="C2453" s="86">
        <f t="shared" si="193"/>
        <v>25789.129636430407</v>
      </c>
      <c r="D2453" s="79">
        <v>31100</v>
      </c>
      <c r="E2453" s="79">
        <v>465</v>
      </c>
      <c r="F2453" s="79">
        <v>2258</v>
      </c>
      <c r="G2453" s="79">
        <v>241100</v>
      </c>
      <c r="H2453" s="79" t="s">
        <v>1027</v>
      </c>
      <c r="I2453" s="79" t="s">
        <v>85</v>
      </c>
      <c r="J2453" s="79">
        <v>1</v>
      </c>
      <c r="K2453" s="79">
        <v>0</v>
      </c>
      <c r="L2453" s="79">
        <v>0</v>
      </c>
      <c r="M2453" s="34"/>
      <c r="N2453" s="35">
        <f t="shared" si="190"/>
        <v>54.941936893840975</v>
      </c>
      <c r="O2453" s="35">
        <f t="shared" si="191"/>
        <v>24413.032427260914</v>
      </c>
      <c r="P2453" s="35">
        <f t="shared" si="194"/>
        <v>34.185707291422858</v>
      </c>
      <c r="Q2453" s="35">
        <f t="shared" si="192"/>
        <v>21922.284874970741</v>
      </c>
    </row>
    <row r="2454" spans="1:17" x14ac:dyDescent="0.25">
      <c r="A2454" s="112" t="s">
        <v>2907</v>
      </c>
      <c r="B2454" s="79">
        <v>5000</v>
      </c>
      <c r="C2454" s="86">
        <f t="shared" si="193"/>
        <v>25252.891791044774</v>
      </c>
      <c r="D2454" s="79">
        <v>31500</v>
      </c>
      <c r="E2454" s="79">
        <v>1063</v>
      </c>
      <c r="F2454" s="79">
        <v>4297</v>
      </c>
      <c r="G2454" s="79">
        <v>241700</v>
      </c>
      <c r="H2454" s="79" t="s">
        <v>1027</v>
      </c>
      <c r="I2454" s="79" t="s">
        <v>85</v>
      </c>
      <c r="J2454" s="79">
        <v>1</v>
      </c>
      <c r="K2454" s="79">
        <v>0</v>
      </c>
      <c r="L2454" s="79">
        <v>0</v>
      </c>
      <c r="M2454" s="34"/>
      <c r="N2454" s="35">
        <f t="shared" si="190"/>
        <v>53.03275761953762</v>
      </c>
      <c r="O2454" s="35">
        <f t="shared" si="191"/>
        <v>24183.930914344513</v>
      </c>
      <c r="P2454" s="35">
        <f t="shared" si="194"/>
        <v>32.997786960832869</v>
      </c>
      <c r="Q2454" s="35">
        <f t="shared" si="192"/>
        <v>21779.734435299943</v>
      </c>
    </row>
    <row r="2455" spans="1:17" x14ac:dyDescent="0.25">
      <c r="A2455" s="112" t="s">
        <v>2908</v>
      </c>
      <c r="B2455" s="79">
        <v>12500</v>
      </c>
      <c r="C2455" s="86">
        <f t="shared" si="193"/>
        <v>34388.338192419826</v>
      </c>
      <c r="D2455" s="79">
        <v>38800</v>
      </c>
      <c r="E2455" s="79">
        <v>78</v>
      </c>
      <c r="F2455" s="79">
        <v>608</v>
      </c>
      <c r="G2455" s="79">
        <v>242200</v>
      </c>
      <c r="H2455" s="79" t="s">
        <v>1027</v>
      </c>
      <c r="I2455" s="79" t="s">
        <v>83</v>
      </c>
      <c r="J2455" s="79">
        <v>1</v>
      </c>
      <c r="K2455" s="79">
        <v>0</v>
      </c>
      <c r="L2455" s="79">
        <v>0</v>
      </c>
      <c r="M2455" s="34"/>
      <c r="N2455" s="35">
        <f t="shared" si="190"/>
        <v>132.58189404884405</v>
      </c>
      <c r="O2455" s="35">
        <f t="shared" si="191"/>
        <v>33729.827285861284</v>
      </c>
      <c r="P2455" s="35">
        <f t="shared" si="194"/>
        <v>82.494467402082179</v>
      </c>
      <c r="Q2455" s="35">
        <f t="shared" si="192"/>
        <v>27719.33608824986</v>
      </c>
    </row>
    <row r="2456" spans="1:17" x14ac:dyDescent="0.25">
      <c r="A2456" s="112" t="s">
        <v>2909</v>
      </c>
      <c r="B2456" s="79">
        <v>19644.5</v>
      </c>
      <c r="C2456" s="86">
        <f t="shared" si="193"/>
        <v>20606.660499537466</v>
      </c>
      <c r="D2456" s="79">
        <v>25400</v>
      </c>
      <c r="E2456" s="79">
        <v>204</v>
      </c>
      <c r="F2456" s="79">
        <v>877</v>
      </c>
      <c r="G2456" s="79">
        <v>242400</v>
      </c>
      <c r="H2456" s="79" t="s">
        <v>1027</v>
      </c>
      <c r="I2456" s="79" t="s">
        <v>83</v>
      </c>
      <c r="J2456" s="79">
        <v>1</v>
      </c>
      <c r="K2456" s="79">
        <v>0</v>
      </c>
      <c r="L2456" s="79">
        <v>0</v>
      </c>
      <c r="M2456" s="34"/>
      <c r="N2456" s="35">
        <f t="shared" si="190"/>
        <v>208.36040141140134</v>
      </c>
      <c r="O2456" s="35">
        <f t="shared" si="191"/>
        <v>42823.248169368162</v>
      </c>
      <c r="P2456" s="35">
        <f t="shared" si="194"/>
        <v>129.64500519041627</v>
      </c>
      <c r="Q2456" s="35">
        <f t="shared" si="192"/>
        <v>33377.400622849949</v>
      </c>
    </row>
    <row r="2457" spans="1:17" x14ac:dyDescent="0.25">
      <c r="A2457" s="112" t="s">
        <v>2910</v>
      </c>
      <c r="B2457" s="79">
        <v>5318</v>
      </c>
      <c r="C2457" s="86">
        <f t="shared" si="193"/>
        <v>25549.282739472466</v>
      </c>
      <c r="D2457" s="79">
        <v>32100</v>
      </c>
      <c r="E2457" s="79">
        <v>441</v>
      </c>
      <c r="F2457" s="79">
        <v>1720</v>
      </c>
      <c r="G2457" s="79">
        <v>243000</v>
      </c>
      <c r="H2457" s="79" t="s">
        <v>1027</v>
      </c>
      <c r="I2457" s="79" t="s">
        <v>85</v>
      </c>
      <c r="J2457" s="79">
        <v>1</v>
      </c>
      <c r="K2457" s="79">
        <v>0</v>
      </c>
      <c r="L2457" s="79">
        <v>0</v>
      </c>
      <c r="M2457" s="34"/>
      <c r="N2457" s="35">
        <f t="shared" si="190"/>
        <v>56.405641004140207</v>
      </c>
      <c r="O2457" s="35">
        <f t="shared" si="191"/>
        <v>24588.676920496826</v>
      </c>
      <c r="P2457" s="35">
        <f t="shared" si="194"/>
        <v>35.096446211541846</v>
      </c>
      <c r="Q2457" s="35">
        <f t="shared" si="192"/>
        <v>22031.573545385021</v>
      </c>
    </row>
    <row r="2458" spans="1:17" x14ac:dyDescent="0.25">
      <c r="A2458" s="112" t="s">
        <v>2717</v>
      </c>
      <c r="B2458" s="79">
        <v>6905.5</v>
      </c>
      <c r="C2458" s="86">
        <f t="shared" si="193"/>
        <v>21916.209476309228</v>
      </c>
      <c r="D2458" s="79">
        <v>25400</v>
      </c>
      <c r="E2458" s="79">
        <v>55</v>
      </c>
      <c r="F2458" s="79">
        <v>346</v>
      </c>
      <c r="G2458" s="79">
        <v>243300</v>
      </c>
      <c r="H2458" s="79" t="s">
        <v>268</v>
      </c>
      <c r="I2458" s="79" t="s">
        <v>83</v>
      </c>
      <c r="J2458" s="79">
        <v>1</v>
      </c>
      <c r="K2458" s="79">
        <v>0</v>
      </c>
      <c r="L2458" s="79">
        <v>0</v>
      </c>
      <c r="M2458" s="34"/>
      <c r="N2458" s="35">
        <f t="shared" si="190"/>
        <v>73.243541548343416</v>
      </c>
      <c r="O2458" s="35">
        <f t="shared" si="191"/>
        <v>26609.224985801207</v>
      </c>
      <c r="P2458" s="35">
        <f t="shared" si="194"/>
        <v>45.573243571606284</v>
      </c>
      <c r="Q2458" s="35">
        <f t="shared" si="192"/>
        <v>23288.789228592756</v>
      </c>
    </row>
    <row r="2459" spans="1:17" x14ac:dyDescent="0.25">
      <c r="A2459" s="112" t="s">
        <v>2718</v>
      </c>
      <c r="B2459" s="79">
        <v>19250</v>
      </c>
      <c r="C2459" s="86">
        <f t="shared" si="193"/>
        <v>27070.532915360502</v>
      </c>
      <c r="D2459" s="79">
        <v>30300</v>
      </c>
      <c r="E2459" s="79">
        <v>34</v>
      </c>
      <c r="F2459" s="79">
        <v>285</v>
      </c>
      <c r="G2459" s="79">
        <v>243900</v>
      </c>
      <c r="H2459" s="79" t="s">
        <v>268</v>
      </c>
      <c r="I2459" s="79" t="s">
        <v>83</v>
      </c>
      <c r="J2459" s="79">
        <v>1</v>
      </c>
      <c r="K2459" s="79">
        <v>0</v>
      </c>
      <c r="L2459" s="79">
        <v>0</v>
      </c>
      <c r="M2459" s="34"/>
      <c r="N2459" s="35">
        <f t="shared" si="190"/>
        <v>204.17611683521983</v>
      </c>
      <c r="O2459" s="35">
        <f t="shared" si="191"/>
        <v>42321.134020226382</v>
      </c>
      <c r="P2459" s="35">
        <f t="shared" si="194"/>
        <v>127.04147979920656</v>
      </c>
      <c r="Q2459" s="35">
        <f t="shared" si="192"/>
        <v>33064.977575904784</v>
      </c>
    </row>
    <row r="2460" spans="1:17" x14ac:dyDescent="0.25">
      <c r="A2460" s="112" t="s">
        <v>2911</v>
      </c>
      <c r="B2460" s="79">
        <v>5750</v>
      </c>
      <c r="C2460" s="86">
        <f t="shared" si="193"/>
        <v>25128.60576923077</v>
      </c>
      <c r="D2460" s="79">
        <v>30300</v>
      </c>
      <c r="E2460" s="79">
        <v>71</v>
      </c>
      <c r="F2460" s="79">
        <v>345</v>
      </c>
      <c r="G2460" s="79">
        <v>246600</v>
      </c>
      <c r="H2460" s="79" t="s">
        <v>1027</v>
      </c>
      <c r="I2460" s="79" t="s">
        <v>83</v>
      </c>
      <c r="J2460" s="79">
        <v>1</v>
      </c>
      <c r="K2460" s="79">
        <v>0</v>
      </c>
      <c r="L2460" s="79">
        <v>0</v>
      </c>
      <c r="M2460" s="34"/>
      <c r="N2460" s="35">
        <f t="shared" si="190"/>
        <v>60.987671262468261</v>
      </c>
      <c r="O2460" s="35">
        <f t="shared" si="191"/>
        <v>25138.520551496193</v>
      </c>
      <c r="P2460" s="35">
        <f t="shared" si="194"/>
        <v>37.947455004957803</v>
      </c>
      <c r="Q2460" s="35">
        <f t="shared" si="192"/>
        <v>22373.694600594936</v>
      </c>
    </row>
    <row r="2461" spans="1:17" x14ac:dyDescent="0.25">
      <c r="A2461" s="112" t="s">
        <v>2912</v>
      </c>
      <c r="B2461" s="79">
        <v>4500</v>
      </c>
      <c r="C2461" s="86">
        <f t="shared" si="193"/>
        <v>25275.462654773</v>
      </c>
      <c r="D2461" s="79">
        <v>31000</v>
      </c>
      <c r="E2461" s="79">
        <v>1387</v>
      </c>
      <c r="F2461" s="79">
        <v>6124</v>
      </c>
      <c r="G2461" s="79">
        <v>247100</v>
      </c>
      <c r="H2461" s="79" t="s">
        <v>1027</v>
      </c>
      <c r="I2461" s="79" t="s">
        <v>85</v>
      </c>
      <c r="J2461" s="79">
        <v>1</v>
      </c>
      <c r="K2461" s="79">
        <v>0</v>
      </c>
      <c r="L2461" s="79">
        <v>0</v>
      </c>
      <c r="M2461" s="34"/>
      <c r="N2461" s="35">
        <f t="shared" si="190"/>
        <v>47.729481857583856</v>
      </c>
      <c r="O2461" s="35">
        <f t="shared" si="191"/>
        <v>23547.537822910061</v>
      </c>
      <c r="P2461" s="35">
        <f t="shared" si="194"/>
        <v>29.698008264749586</v>
      </c>
      <c r="Q2461" s="35">
        <f t="shared" si="192"/>
        <v>21383.760991769952</v>
      </c>
    </row>
    <row r="2462" spans="1:17" x14ac:dyDescent="0.25">
      <c r="A2462" s="112" t="s">
        <v>2913</v>
      </c>
      <c r="B2462" s="79">
        <v>9250</v>
      </c>
      <c r="C2462" s="86">
        <f t="shared" si="193"/>
        <v>27789.979959919841</v>
      </c>
      <c r="D2462" s="79">
        <v>32100</v>
      </c>
      <c r="E2462" s="79">
        <v>134</v>
      </c>
      <c r="F2462" s="79">
        <v>864</v>
      </c>
      <c r="G2462" s="79">
        <v>247900</v>
      </c>
      <c r="H2462" s="79" t="s">
        <v>1027</v>
      </c>
      <c r="I2462" s="79" t="s">
        <v>83</v>
      </c>
      <c r="J2462" s="79">
        <v>1</v>
      </c>
      <c r="K2462" s="79">
        <v>0</v>
      </c>
      <c r="L2462" s="79">
        <v>0</v>
      </c>
      <c r="M2462" s="34"/>
      <c r="N2462" s="35">
        <f t="shared" si="190"/>
        <v>98.110601596144591</v>
      </c>
      <c r="O2462" s="35">
        <f t="shared" si="191"/>
        <v>29593.272191537351</v>
      </c>
      <c r="P2462" s="35">
        <f t="shared" si="194"/>
        <v>61.045905877540811</v>
      </c>
      <c r="Q2462" s="35">
        <f t="shared" si="192"/>
        <v>25145.508705304899</v>
      </c>
    </row>
    <row r="2463" spans="1:17" x14ac:dyDescent="0.25">
      <c r="A2463" s="112" t="s">
        <v>3368</v>
      </c>
      <c r="B2463" s="79">
        <v>6500</v>
      </c>
      <c r="C2463" s="86">
        <f t="shared" si="193"/>
        <v>23846.153846153848</v>
      </c>
      <c r="D2463" s="79">
        <v>30000</v>
      </c>
      <c r="E2463" s="79">
        <v>32</v>
      </c>
      <c r="F2463" s="79">
        <v>124</v>
      </c>
      <c r="G2463" s="79">
        <v>252200</v>
      </c>
      <c r="H2463" s="79" t="s">
        <v>268</v>
      </c>
      <c r="I2463" s="79" t="s">
        <v>85</v>
      </c>
      <c r="J2463" s="79">
        <v>1</v>
      </c>
      <c r="K2463" s="79">
        <v>0</v>
      </c>
      <c r="L2463" s="79">
        <v>0</v>
      </c>
      <c r="M2463" s="34"/>
      <c r="N2463" s="35">
        <f t="shared" si="190"/>
        <v>68.942584905398903</v>
      </c>
      <c r="O2463" s="35">
        <f t="shared" si="191"/>
        <v>26093.110188647868</v>
      </c>
      <c r="P2463" s="35">
        <f t="shared" si="194"/>
        <v>42.897123049082737</v>
      </c>
      <c r="Q2463" s="35">
        <f t="shared" si="192"/>
        <v>22967.654765889929</v>
      </c>
    </row>
    <row r="2464" spans="1:17" x14ac:dyDescent="0.25">
      <c r="A2464" s="112" t="s">
        <v>2914</v>
      </c>
      <c r="B2464" s="79">
        <v>10500</v>
      </c>
      <c r="C2464" s="86">
        <f t="shared" si="193"/>
        <v>41553.763208971315</v>
      </c>
      <c r="D2464" s="79">
        <v>47600</v>
      </c>
      <c r="E2464" s="79">
        <v>589</v>
      </c>
      <c r="F2464" s="79">
        <v>4048</v>
      </c>
      <c r="G2464" s="79">
        <v>256900</v>
      </c>
      <c r="H2464" s="79" t="s">
        <v>1027</v>
      </c>
      <c r="I2464" s="79" t="s">
        <v>83</v>
      </c>
      <c r="J2464" s="79">
        <v>1</v>
      </c>
      <c r="K2464" s="79">
        <v>0</v>
      </c>
      <c r="L2464" s="79">
        <v>0</v>
      </c>
      <c r="M2464" s="34"/>
      <c r="N2464" s="35">
        <f t="shared" si="190"/>
        <v>111.368791001029</v>
      </c>
      <c r="O2464" s="35">
        <f t="shared" si="191"/>
        <v>31184.25492012348</v>
      </c>
      <c r="P2464" s="35">
        <f t="shared" si="194"/>
        <v>69.295352617749018</v>
      </c>
      <c r="Q2464" s="35">
        <f t="shared" si="192"/>
        <v>26135.442314129883</v>
      </c>
    </row>
    <row r="2465" spans="1:17" x14ac:dyDescent="0.25">
      <c r="A2465" s="112" t="s">
        <v>2915</v>
      </c>
      <c r="B2465" s="79">
        <v>6500</v>
      </c>
      <c r="C2465" s="86">
        <f t="shared" si="193"/>
        <v>28832.142857142859</v>
      </c>
      <c r="D2465" s="79">
        <v>35100</v>
      </c>
      <c r="E2465" s="79">
        <v>165</v>
      </c>
      <c r="F2465" s="79">
        <v>759</v>
      </c>
      <c r="G2465" s="79">
        <v>260100</v>
      </c>
      <c r="H2465" s="79" t="s">
        <v>1027</v>
      </c>
      <c r="I2465" s="79" t="s">
        <v>85</v>
      </c>
      <c r="J2465" s="79">
        <v>1</v>
      </c>
      <c r="K2465" s="79">
        <v>0</v>
      </c>
      <c r="L2465" s="79">
        <v>0</v>
      </c>
      <c r="M2465" s="34"/>
      <c r="N2465" s="35">
        <f t="shared" si="190"/>
        <v>68.942584905398903</v>
      </c>
      <c r="O2465" s="35">
        <f t="shared" si="191"/>
        <v>26093.110188647868</v>
      </c>
      <c r="P2465" s="35">
        <f t="shared" si="194"/>
        <v>42.897123049082737</v>
      </c>
      <c r="Q2465" s="35">
        <f t="shared" si="192"/>
        <v>22967.654765889929</v>
      </c>
    </row>
    <row r="2466" spans="1:17" x14ac:dyDescent="0.25">
      <c r="A2466" s="112" t="s">
        <v>2916</v>
      </c>
      <c r="B2466" s="79">
        <v>10500</v>
      </c>
      <c r="C2466" s="86">
        <f t="shared" si="193"/>
        <v>37907.583417593531</v>
      </c>
      <c r="D2466" s="79">
        <v>43900</v>
      </c>
      <c r="E2466" s="79">
        <v>270</v>
      </c>
      <c r="F2466" s="79">
        <v>1708</v>
      </c>
      <c r="G2466" s="79">
        <v>261300</v>
      </c>
      <c r="H2466" s="79" t="s">
        <v>1027</v>
      </c>
      <c r="I2466" s="79" t="s">
        <v>83</v>
      </c>
      <c r="J2466" s="79">
        <v>1</v>
      </c>
      <c r="K2466" s="79">
        <v>0</v>
      </c>
      <c r="L2466" s="79">
        <v>0</v>
      </c>
      <c r="M2466" s="34"/>
      <c r="N2466" s="35">
        <f t="shared" si="190"/>
        <v>111.368791001029</v>
      </c>
      <c r="O2466" s="35">
        <f t="shared" si="191"/>
        <v>31184.25492012348</v>
      </c>
      <c r="P2466" s="35">
        <f t="shared" si="194"/>
        <v>69.295352617749018</v>
      </c>
      <c r="Q2466" s="35">
        <f t="shared" si="192"/>
        <v>26135.442314129883</v>
      </c>
    </row>
    <row r="2467" spans="1:17" x14ac:dyDescent="0.25">
      <c r="A2467" s="112" t="s">
        <v>2917</v>
      </c>
      <c r="B2467" s="79">
        <v>4264</v>
      </c>
      <c r="C2467" s="86">
        <f t="shared" si="193"/>
        <v>28793.106617647059</v>
      </c>
      <c r="D2467" s="79">
        <v>36300</v>
      </c>
      <c r="E2467" s="79">
        <v>225</v>
      </c>
      <c r="F2467" s="79">
        <v>863</v>
      </c>
      <c r="G2467" s="79">
        <v>265500</v>
      </c>
      <c r="H2467" s="79" t="s">
        <v>1027</v>
      </c>
      <c r="I2467" s="79" t="s">
        <v>85</v>
      </c>
      <c r="J2467" s="79">
        <v>1</v>
      </c>
      <c r="K2467" s="79">
        <v>0</v>
      </c>
      <c r="L2467" s="79">
        <v>0</v>
      </c>
      <c r="M2467" s="34"/>
      <c r="N2467" s="35">
        <f t="shared" si="190"/>
        <v>45.226335697941678</v>
      </c>
      <c r="O2467" s="35">
        <f t="shared" si="191"/>
        <v>23247.160283753001</v>
      </c>
      <c r="P2467" s="35">
        <f t="shared" si="194"/>
        <v>28.140512720198274</v>
      </c>
      <c r="Q2467" s="35">
        <f t="shared" si="192"/>
        <v>21196.861526423792</v>
      </c>
    </row>
    <row r="2468" spans="1:17" x14ac:dyDescent="0.25">
      <c r="A2468" s="112" t="s">
        <v>2918</v>
      </c>
      <c r="B2468" s="79">
        <v>8250</v>
      </c>
      <c r="C2468" s="86">
        <f t="shared" si="193"/>
        <v>29208.138351983722</v>
      </c>
      <c r="D2468" s="79">
        <v>35800</v>
      </c>
      <c r="E2468" s="79">
        <v>181</v>
      </c>
      <c r="F2468" s="79">
        <v>802</v>
      </c>
      <c r="G2468" s="79">
        <v>266400</v>
      </c>
      <c r="H2468" s="79" t="s">
        <v>1027</v>
      </c>
      <c r="I2468" s="79" t="s">
        <v>83</v>
      </c>
      <c r="J2468" s="79">
        <v>1</v>
      </c>
      <c r="K2468" s="79">
        <v>0</v>
      </c>
      <c r="L2468" s="79">
        <v>0</v>
      </c>
      <c r="M2468" s="34"/>
      <c r="N2468" s="35">
        <f t="shared" si="190"/>
        <v>87.504050072237064</v>
      </c>
      <c r="O2468" s="35">
        <f t="shared" si="191"/>
        <v>28320.486008668449</v>
      </c>
      <c r="P2468" s="35">
        <f t="shared" si="194"/>
        <v>54.446348485374237</v>
      </c>
      <c r="Q2468" s="35">
        <f t="shared" si="192"/>
        <v>24353.561818244907</v>
      </c>
    </row>
    <row r="2469" spans="1:17" x14ac:dyDescent="0.25">
      <c r="A2469" s="112" t="s">
        <v>2252</v>
      </c>
      <c r="B2469" s="79">
        <v>8522.5</v>
      </c>
      <c r="C2469" s="86">
        <f t="shared" si="193"/>
        <v>18649.049858889935</v>
      </c>
      <c r="D2469" s="79">
        <v>24300</v>
      </c>
      <c r="E2469" s="79">
        <v>1236</v>
      </c>
      <c r="F2469" s="79">
        <v>4079</v>
      </c>
      <c r="G2469" s="79">
        <v>267800</v>
      </c>
      <c r="H2469" s="79" t="s">
        <v>82</v>
      </c>
      <c r="I2469" s="79" t="s">
        <v>83</v>
      </c>
      <c r="J2469" s="79">
        <v>1</v>
      </c>
      <c r="K2469" s="79">
        <v>0</v>
      </c>
      <c r="L2469" s="79">
        <v>0</v>
      </c>
      <c r="M2469" s="34"/>
      <c r="N2469" s="35">
        <f t="shared" si="190"/>
        <v>90.394335362501863</v>
      </c>
      <c r="O2469" s="35">
        <f t="shared" si="191"/>
        <v>28667.320243500224</v>
      </c>
      <c r="P2469" s="35">
        <f t="shared" si="194"/>
        <v>56.244727874739631</v>
      </c>
      <c r="Q2469" s="35">
        <f t="shared" si="192"/>
        <v>24569.367344968756</v>
      </c>
    </row>
    <row r="2470" spans="1:17" x14ac:dyDescent="0.25">
      <c r="A2470" s="112" t="s">
        <v>2919</v>
      </c>
      <c r="B2470" s="79">
        <v>7625</v>
      </c>
      <c r="C2470" s="86">
        <f t="shared" si="193"/>
        <v>43842.345276872962</v>
      </c>
      <c r="D2470" s="79">
        <v>50600</v>
      </c>
      <c r="E2470" s="79">
        <v>328</v>
      </c>
      <c r="F2470" s="79">
        <v>2128</v>
      </c>
      <c r="G2470" s="79">
        <v>268800</v>
      </c>
      <c r="H2470" s="79" t="s">
        <v>1027</v>
      </c>
      <c r="I2470" s="79" t="s">
        <v>83</v>
      </c>
      <c r="J2470" s="79">
        <v>1</v>
      </c>
      <c r="K2470" s="79">
        <v>0</v>
      </c>
      <c r="L2470" s="79">
        <v>0</v>
      </c>
      <c r="M2470" s="34"/>
      <c r="N2470" s="35">
        <f t="shared" si="190"/>
        <v>80.874955369794861</v>
      </c>
      <c r="O2470" s="35">
        <f t="shared" si="191"/>
        <v>27524.994644375383</v>
      </c>
      <c r="P2470" s="35">
        <f t="shared" si="194"/>
        <v>50.321625115270123</v>
      </c>
      <c r="Q2470" s="35">
        <f t="shared" si="192"/>
        <v>23858.595013832415</v>
      </c>
    </row>
    <row r="2471" spans="1:17" x14ac:dyDescent="0.25">
      <c r="A2471" s="112" t="s">
        <v>2920</v>
      </c>
      <c r="B2471" s="79">
        <v>4500</v>
      </c>
      <c r="C2471" s="86">
        <f t="shared" si="193"/>
        <v>31929.006187649957</v>
      </c>
      <c r="D2471" s="79">
        <v>38200</v>
      </c>
      <c r="E2471" s="79">
        <v>1300</v>
      </c>
      <c r="F2471" s="79">
        <v>6619</v>
      </c>
      <c r="G2471" s="79">
        <v>269100</v>
      </c>
      <c r="H2471" s="79" t="s">
        <v>1027</v>
      </c>
      <c r="I2471" s="79" t="s">
        <v>85</v>
      </c>
      <c r="J2471" s="79">
        <v>1</v>
      </c>
      <c r="K2471" s="79">
        <v>0</v>
      </c>
      <c r="L2471" s="79">
        <v>0</v>
      </c>
      <c r="M2471" s="34"/>
      <c r="N2471" s="35">
        <f t="shared" si="190"/>
        <v>47.729481857583856</v>
      </c>
      <c r="O2471" s="35">
        <f t="shared" si="191"/>
        <v>23547.537822910061</v>
      </c>
      <c r="P2471" s="35">
        <f t="shared" si="194"/>
        <v>29.698008264749586</v>
      </c>
      <c r="Q2471" s="35">
        <f t="shared" si="192"/>
        <v>21383.760991769952</v>
      </c>
    </row>
    <row r="2472" spans="1:17" x14ac:dyDescent="0.25">
      <c r="A2472" s="112" t="s">
        <v>2921</v>
      </c>
      <c r="B2472" s="79">
        <v>5008.5</v>
      </c>
      <c r="C2472" s="86">
        <f t="shared" si="193"/>
        <v>29921.155857740585</v>
      </c>
      <c r="D2472" s="79">
        <v>35700</v>
      </c>
      <c r="E2472" s="79">
        <v>619</v>
      </c>
      <c r="F2472" s="79">
        <v>3205</v>
      </c>
      <c r="G2472" s="79">
        <v>269200</v>
      </c>
      <c r="H2472" s="79" t="s">
        <v>1027</v>
      </c>
      <c r="I2472" s="79" t="s">
        <v>85</v>
      </c>
      <c r="J2472" s="79">
        <v>1</v>
      </c>
      <c r="K2472" s="79">
        <v>0</v>
      </c>
      <c r="L2472" s="79">
        <v>0</v>
      </c>
      <c r="M2472" s="34"/>
      <c r="N2472" s="35">
        <f t="shared" si="190"/>
        <v>53.122913307490826</v>
      </c>
      <c r="O2472" s="35">
        <f t="shared" si="191"/>
        <v>24194.749596898899</v>
      </c>
      <c r="P2472" s="35">
        <f t="shared" si="194"/>
        <v>33.053883198666284</v>
      </c>
      <c r="Q2472" s="35">
        <f t="shared" si="192"/>
        <v>21786.465983839953</v>
      </c>
    </row>
    <row r="2473" spans="1:17" x14ac:dyDescent="0.25">
      <c r="A2473" s="112" t="s">
        <v>2922</v>
      </c>
      <c r="B2473" s="79">
        <v>6800</v>
      </c>
      <c r="C2473" s="86">
        <f t="shared" si="193"/>
        <v>41661.345496009119</v>
      </c>
      <c r="D2473" s="79">
        <v>47500</v>
      </c>
      <c r="E2473" s="79">
        <v>539</v>
      </c>
      <c r="F2473" s="79">
        <v>3846</v>
      </c>
      <c r="G2473" s="79">
        <v>269300</v>
      </c>
      <c r="H2473" s="79" t="s">
        <v>1027</v>
      </c>
      <c r="I2473" s="79" t="s">
        <v>83</v>
      </c>
      <c r="J2473" s="79">
        <v>1</v>
      </c>
      <c r="K2473" s="79">
        <v>0</v>
      </c>
      <c r="L2473" s="79">
        <v>0</v>
      </c>
      <c r="M2473" s="34"/>
      <c r="N2473" s="35">
        <f t="shared" si="190"/>
        <v>72.124550362571156</v>
      </c>
      <c r="O2473" s="35">
        <f t="shared" si="191"/>
        <v>26474.946043508538</v>
      </c>
      <c r="P2473" s="35">
        <f t="shared" si="194"/>
        <v>44.876990266732705</v>
      </c>
      <c r="Q2473" s="35">
        <f t="shared" si="192"/>
        <v>23205.238832007926</v>
      </c>
    </row>
    <row r="2474" spans="1:17" x14ac:dyDescent="0.25">
      <c r="A2474" s="112" t="s">
        <v>2923</v>
      </c>
      <c r="B2474" s="79">
        <v>4200</v>
      </c>
      <c r="C2474" s="86">
        <f t="shared" si="193"/>
        <v>33029.231366459629</v>
      </c>
      <c r="D2474" s="79">
        <v>40200</v>
      </c>
      <c r="E2474" s="79">
        <v>919</v>
      </c>
      <c r="F2474" s="79">
        <v>4233</v>
      </c>
      <c r="G2474" s="79">
        <v>269400</v>
      </c>
      <c r="H2474" s="79" t="s">
        <v>1027</v>
      </c>
      <c r="I2474" s="79" t="s">
        <v>85</v>
      </c>
      <c r="J2474" s="79">
        <v>1</v>
      </c>
      <c r="K2474" s="79">
        <v>0</v>
      </c>
      <c r="L2474" s="79">
        <v>0</v>
      </c>
      <c r="M2474" s="34"/>
      <c r="N2474" s="35">
        <f t="shared" si="190"/>
        <v>44.547516400411602</v>
      </c>
      <c r="O2474" s="35">
        <f t="shared" si="191"/>
        <v>23165.70196804939</v>
      </c>
      <c r="P2474" s="35">
        <f t="shared" si="194"/>
        <v>27.718141047099611</v>
      </c>
      <c r="Q2474" s="35">
        <f t="shared" si="192"/>
        <v>21146.176925651955</v>
      </c>
    </row>
    <row r="2475" spans="1:17" x14ac:dyDescent="0.25">
      <c r="A2475" s="112" t="s">
        <v>2924</v>
      </c>
      <c r="B2475" s="79">
        <v>4500</v>
      </c>
      <c r="C2475" s="86">
        <f t="shared" si="193"/>
        <v>34007.551766138859</v>
      </c>
      <c r="D2475" s="79">
        <v>40700</v>
      </c>
      <c r="E2475" s="79">
        <v>675</v>
      </c>
      <c r="F2475" s="79">
        <v>3430</v>
      </c>
      <c r="G2475" s="79">
        <v>269700</v>
      </c>
      <c r="H2475" s="79" t="s">
        <v>1027</v>
      </c>
      <c r="I2475" s="79" t="s">
        <v>85</v>
      </c>
      <c r="J2475" s="79">
        <v>1</v>
      </c>
      <c r="K2475" s="79">
        <v>0</v>
      </c>
      <c r="L2475" s="79">
        <v>0</v>
      </c>
      <c r="M2475" s="34"/>
      <c r="N2475" s="35">
        <f t="shared" si="190"/>
        <v>47.729481857583856</v>
      </c>
      <c r="O2475" s="35">
        <f t="shared" si="191"/>
        <v>23547.537822910061</v>
      </c>
      <c r="P2475" s="35">
        <f t="shared" si="194"/>
        <v>29.698008264749586</v>
      </c>
      <c r="Q2475" s="35">
        <f t="shared" si="192"/>
        <v>21383.760991769952</v>
      </c>
    </row>
    <row r="2476" spans="1:17" x14ac:dyDescent="0.25">
      <c r="A2476" s="112" t="s">
        <v>2719</v>
      </c>
      <c r="B2476" s="79">
        <v>9158</v>
      </c>
      <c r="C2476" s="86">
        <f t="shared" si="193"/>
        <v>31533.811074918565</v>
      </c>
      <c r="D2476" s="79">
        <v>38600</v>
      </c>
      <c r="E2476" s="79">
        <v>562</v>
      </c>
      <c r="F2476" s="79">
        <v>2508</v>
      </c>
      <c r="G2476" s="79">
        <v>270400</v>
      </c>
      <c r="H2476" s="79" t="s">
        <v>268</v>
      </c>
      <c r="I2476" s="79" t="s">
        <v>83</v>
      </c>
      <c r="J2476" s="79">
        <v>1</v>
      </c>
      <c r="K2476" s="79">
        <v>0</v>
      </c>
      <c r="L2476" s="79">
        <v>0</v>
      </c>
      <c r="M2476" s="34"/>
      <c r="N2476" s="35">
        <f t="shared" si="190"/>
        <v>97.134798855945093</v>
      </c>
      <c r="O2476" s="35">
        <f t="shared" si="191"/>
        <v>29476.175862713411</v>
      </c>
      <c r="P2476" s="35">
        <f t="shared" si="194"/>
        <v>60.438746597461481</v>
      </c>
      <c r="Q2476" s="35">
        <f t="shared" si="192"/>
        <v>25072.649591695379</v>
      </c>
    </row>
    <row r="2477" spans="1:17" x14ac:dyDescent="0.25">
      <c r="A2477" s="112" t="s">
        <v>2720</v>
      </c>
      <c r="B2477" s="79">
        <v>10250</v>
      </c>
      <c r="C2477" s="86">
        <f t="shared" si="193"/>
        <v>34923.785253143054</v>
      </c>
      <c r="D2477" s="79">
        <v>41900</v>
      </c>
      <c r="E2477" s="79">
        <v>490</v>
      </c>
      <c r="F2477" s="79">
        <v>2453</v>
      </c>
      <c r="G2477" s="79">
        <v>277200</v>
      </c>
      <c r="H2477" s="79" t="s">
        <v>268</v>
      </c>
      <c r="I2477" s="79" t="s">
        <v>83</v>
      </c>
      <c r="J2477" s="79">
        <v>1</v>
      </c>
      <c r="K2477" s="79">
        <v>0</v>
      </c>
      <c r="L2477" s="79">
        <v>0</v>
      </c>
      <c r="M2477" s="34"/>
      <c r="N2477" s="35">
        <f t="shared" si="190"/>
        <v>108.7171531200521</v>
      </c>
      <c r="O2477" s="35">
        <f t="shared" si="191"/>
        <v>30866.058374406253</v>
      </c>
      <c r="P2477" s="35">
        <f t="shared" si="194"/>
        <v>67.645463269707392</v>
      </c>
      <c r="Q2477" s="35">
        <f t="shared" si="192"/>
        <v>25937.455592364888</v>
      </c>
    </row>
    <row r="2478" spans="1:17" x14ac:dyDescent="0.25">
      <c r="A2478" s="112" t="s">
        <v>2721</v>
      </c>
      <c r="B2478" s="79">
        <v>12500</v>
      </c>
      <c r="C2478" s="86">
        <f t="shared" si="193"/>
        <v>36632.503660322109</v>
      </c>
      <c r="D2478" s="79">
        <v>45000</v>
      </c>
      <c r="E2478" s="79">
        <v>254</v>
      </c>
      <c r="F2478" s="79">
        <v>1112</v>
      </c>
      <c r="G2478" s="79">
        <v>279000</v>
      </c>
      <c r="H2478" s="79" t="s">
        <v>268</v>
      </c>
      <c r="I2478" s="79" t="s">
        <v>83</v>
      </c>
      <c r="J2478" s="79">
        <v>1</v>
      </c>
      <c r="K2478" s="79">
        <v>0</v>
      </c>
      <c r="L2478" s="79">
        <v>0</v>
      </c>
      <c r="M2478" s="34"/>
      <c r="N2478" s="35">
        <f t="shared" si="190"/>
        <v>132.58189404884405</v>
      </c>
      <c r="O2478" s="35">
        <f t="shared" si="191"/>
        <v>33729.827285861284</v>
      </c>
      <c r="P2478" s="35">
        <f t="shared" si="194"/>
        <v>82.494467402082179</v>
      </c>
      <c r="Q2478" s="35">
        <f t="shared" si="192"/>
        <v>27719.33608824986</v>
      </c>
    </row>
    <row r="2479" spans="1:17" x14ac:dyDescent="0.25">
      <c r="A2479" s="112" t="s">
        <v>2925</v>
      </c>
      <c r="B2479" s="79">
        <v>5500</v>
      </c>
      <c r="C2479" s="86">
        <f t="shared" si="193"/>
        <v>27970.782159017454</v>
      </c>
      <c r="D2479" s="79">
        <v>33700</v>
      </c>
      <c r="E2479" s="79">
        <v>263</v>
      </c>
      <c r="F2479" s="79">
        <v>1284</v>
      </c>
      <c r="G2479" s="79">
        <v>286100</v>
      </c>
      <c r="H2479" s="79" t="s">
        <v>1027</v>
      </c>
      <c r="I2479" s="79" t="s">
        <v>85</v>
      </c>
      <c r="J2479" s="79">
        <v>1</v>
      </c>
      <c r="K2479" s="79">
        <v>0</v>
      </c>
      <c r="L2479" s="79">
        <v>0</v>
      </c>
      <c r="M2479" s="34"/>
      <c r="N2479" s="35">
        <f t="shared" si="190"/>
        <v>58.336033381491376</v>
      </c>
      <c r="O2479" s="35">
        <f t="shared" si="191"/>
        <v>24820.324005778966</v>
      </c>
      <c r="P2479" s="35">
        <f t="shared" si="194"/>
        <v>36.297565656916156</v>
      </c>
      <c r="Q2479" s="35">
        <f t="shared" si="192"/>
        <v>22175.70787882994</v>
      </c>
    </row>
    <row r="2480" spans="1:17" x14ac:dyDescent="0.25">
      <c r="A2480" s="112" t="s">
        <v>2926</v>
      </c>
      <c r="B2480" s="79">
        <v>5508.5</v>
      </c>
      <c r="C2480" s="86">
        <f t="shared" si="193"/>
        <v>28977.896208282371</v>
      </c>
      <c r="D2480" s="79">
        <v>34300</v>
      </c>
      <c r="E2480" s="79">
        <v>888</v>
      </c>
      <c r="F2480" s="79">
        <v>4835</v>
      </c>
      <c r="G2480" s="79">
        <v>287200</v>
      </c>
      <c r="H2480" s="79" t="s">
        <v>1027</v>
      </c>
      <c r="I2480" s="79" t="s">
        <v>85</v>
      </c>
      <c r="J2480" s="79">
        <v>1</v>
      </c>
      <c r="K2480" s="79">
        <v>0</v>
      </c>
      <c r="L2480" s="79">
        <v>0</v>
      </c>
      <c r="M2480" s="34"/>
      <c r="N2480" s="35">
        <f t="shared" si="190"/>
        <v>58.426189069444597</v>
      </c>
      <c r="O2480" s="35">
        <f t="shared" si="191"/>
        <v>24831.142688333352</v>
      </c>
      <c r="P2480" s="35">
        <f t="shared" si="194"/>
        <v>36.353661894749578</v>
      </c>
      <c r="Q2480" s="35">
        <f t="shared" si="192"/>
        <v>22182.439427369951</v>
      </c>
    </row>
    <row r="2481" spans="1:17" x14ac:dyDescent="0.25">
      <c r="A2481" s="112" t="s">
        <v>2722</v>
      </c>
      <c r="B2481" s="79">
        <v>11488</v>
      </c>
      <c r="C2481" s="86">
        <f t="shared" si="193"/>
        <v>23197.674418604653</v>
      </c>
      <c r="D2481" s="79">
        <v>28500</v>
      </c>
      <c r="E2481" s="79">
        <v>56</v>
      </c>
      <c r="F2481" s="79">
        <v>245</v>
      </c>
      <c r="G2481" s="79">
        <v>289600</v>
      </c>
      <c r="H2481" s="79" t="s">
        <v>268</v>
      </c>
      <c r="I2481" s="79" t="s">
        <v>83</v>
      </c>
      <c r="J2481" s="79">
        <v>1</v>
      </c>
      <c r="K2481" s="79">
        <v>0</v>
      </c>
      <c r="L2481" s="79">
        <v>0</v>
      </c>
      <c r="M2481" s="34"/>
      <c r="N2481" s="35">
        <f t="shared" si="190"/>
        <v>121.84806390664964</v>
      </c>
      <c r="O2481" s="35">
        <f t="shared" si="191"/>
        <v>32441.767668797955</v>
      </c>
      <c r="P2481" s="35">
        <f t="shared" si="194"/>
        <v>75.815715321209609</v>
      </c>
      <c r="Q2481" s="35">
        <f t="shared" si="192"/>
        <v>26917.885838545153</v>
      </c>
    </row>
    <row r="2482" spans="1:17" x14ac:dyDescent="0.25">
      <c r="A2482" s="112" t="s">
        <v>2927</v>
      </c>
      <c r="B2482" s="79">
        <v>14871</v>
      </c>
      <c r="C2482" s="86">
        <f t="shared" si="193"/>
        <v>34481.513575967649</v>
      </c>
      <c r="D2482" s="79">
        <v>38200</v>
      </c>
      <c r="E2482" s="79">
        <v>337</v>
      </c>
      <c r="F2482" s="79">
        <v>3125</v>
      </c>
      <c r="G2482" s="79">
        <v>290500</v>
      </c>
      <c r="H2482" s="79" t="s">
        <v>1027</v>
      </c>
      <c r="I2482" s="79" t="s">
        <v>83</v>
      </c>
      <c r="J2482" s="79">
        <v>1</v>
      </c>
      <c r="K2482" s="79">
        <v>0</v>
      </c>
      <c r="L2482" s="79">
        <v>0</v>
      </c>
      <c r="M2482" s="34"/>
      <c r="N2482" s="35">
        <f t="shared" si="190"/>
        <v>157.7300277120288</v>
      </c>
      <c r="O2482" s="35">
        <f t="shared" si="191"/>
        <v>36747.603325443459</v>
      </c>
      <c r="P2482" s="35">
        <f t="shared" si="194"/>
        <v>98.142017978909124</v>
      </c>
      <c r="Q2482" s="35">
        <f t="shared" si="192"/>
        <v>29597.042157469095</v>
      </c>
    </row>
    <row r="2483" spans="1:17" x14ac:dyDescent="0.25">
      <c r="A2483" s="112" t="s">
        <v>2723</v>
      </c>
      <c r="B2483" s="79">
        <v>9500</v>
      </c>
      <c r="C2483" s="86">
        <f t="shared" si="193"/>
        <v>30653.333333333332</v>
      </c>
      <c r="D2483" s="79">
        <v>35200</v>
      </c>
      <c r="E2483" s="79">
        <v>62</v>
      </c>
      <c r="F2483" s="79">
        <v>418</v>
      </c>
      <c r="G2483" s="79">
        <v>291600</v>
      </c>
      <c r="H2483" s="79" t="s">
        <v>268</v>
      </c>
      <c r="I2483" s="79" t="s">
        <v>83</v>
      </c>
      <c r="J2483" s="79">
        <v>1</v>
      </c>
      <c r="K2483" s="79">
        <v>0</v>
      </c>
      <c r="L2483" s="79">
        <v>0</v>
      </c>
      <c r="M2483" s="34"/>
      <c r="N2483" s="35">
        <f t="shared" si="190"/>
        <v>100.76223947712148</v>
      </c>
      <c r="O2483" s="35">
        <f t="shared" si="191"/>
        <v>29911.468737254578</v>
      </c>
      <c r="P2483" s="35">
        <f t="shared" si="194"/>
        <v>62.695795225582451</v>
      </c>
      <c r="Q2483" s="35">
        <f t="shared" si="192"/>
        <v>25343.495427069895</v>
      </c>
    </row>
    <row r="2484" spans="1:17" x14ac:dyDescent="0.25">
      <c r="A2484" s="112" t="s">
        <v>2928</v>
      </c>
      <c r="B2484" s="79">
        <v>12993</v>
      </c>
      <c r="C2484" s="86">
        <f t="shared" si="193"/>
        <v>27269.268292682926</v>
      </c>
      <c r="D2484" s="79">
        <v>30800</v>
      </c>
      <c r="E2484" s="79">
        <v>94</v>
      </c>
      <c r="F2484" s="79">
        <v>726</v>
      </c>
      <c r="G2484" s="79">
        <v>292600</v>
      </c>
      <c r="H2484" s="79" t="s">
        <v>1027</v>
      </c>
      <c r="I2484" s="79" t="s">
        <v>83</v>
      </c>
      <c r="J2484" s="79">
        <v>1</v>
      </c>
      <c r="K2484" s="79">
        <v>0</v>
      </c>
      <c r="L2484" s="79">
        <v>0</v>
      </c>
      <c r="M2484" s="34"/>
      <c r="N2484" s="35">
        <f t="shared" si="190"/>
        <v>137.81092395013044</v>
      </c>
      <c r="O2484" s="35">
        <f t="shared" si="191"/>
        <v>34357.310874015653</v>
      </c>
      <c r="P2484" s="35">
        <f t="shared" si="194"/>
        <v>85.748049196420297</v>
      </c>
      <c r="Q2484" s="35">
        <f t="shared" si="192"/>
        <v>28109.765903570435</v>
      </c>
    </row>
    <row r="2485" spans="1:17" x14ac:dyDescent="0.25">
      <c r="A2485" s="112" t="s">
        <v>2929</v>
      </c>
      <c r="B2485" s="79">
        <v>13032</v>
      </c>
      <c r="C2485" s="86">
        <f t="shared" si="193"/>
        <v>27515.62302340291</v>
      </c>
      <c r="D2485" s="79">
        <v>32200</v>
      </c>
      <c r="E2485" s="79">
        <v>230</v>
      </c>
      <c r="F2485" s="79">
        <v>1351</v>
      </c>
      <c r="G2485" s="79">
        <v>292800</v>
      </c>
      <c r="H2485" s="79" t="s">
        <v>1027</v>
      </c>
      <c r="I2485" s="79" t="s">
        <v>83</v>
      </c>
      <c r="J2485" s="79">
        <v>1</v>
      </c>
      <c r="K2485" s="79">
        <v>0</v>
      </c>
      <c r="L2485" s="79">
        <v>0</v>
      </c>
      <c r="M2485" s="34"/>
      <c r="N2485" s="35">
        <f t="shared" si="190"/>
        <v>138.22457945956285</v>
      </c>
      <c r="O2485" s="35">
        <f t="shared" si="191"/>
        <v>34406.949535147542</v>
      </c>
      <c r="P2485" s="35">
        <f t="shared" si="194"/>
        <v>86.005431934714792</v>
      </c>
      <c r="Q2485" s="35">
        <f t="shared" si="192"/>
        <v>28140.651832165775</v>
      </c>
    </row>
    <row r="2486" spans="1:17" x14ac:dyDescent="0.25">
      <c r="A2486" s="112" t="s">
        <v>2724</v>
      </c>
      <c r="B2486" s="79">
        <v>15856</v>
      </c>
      <c r="C2486" s="86">
        <f t="shared" si="193"/>
        <v>29331.283422459892</v>
      </c>
      <c r="D2486" s="79">
        <v>32600</v>
      </c>
      <c r="E2486" s="79">
        <v>75</v>
      </c>
      <c r="F2486" s="79">
        <v>673</v>
      </c>
      <c r="G2486" s="79">
        <v>293600</v>
      </c>
      <c r="H2486" s="79" t="s">
        <v>268</v>
      </c>
      <c r="I2486" s="79" t="s">
        <v>83</v>
      </c>
      <c r="J2486" s="79">
        <v>1</v>
      </c>
      <c r="K2486" s="79">
        <v>0</v>
      </c>
      <c r="L2486" s="79">
        <v>0</v>
      </c>
      <c r="M2486" s="34"/>
      <c r="N2486" s="35">
        <f t="shared" si="190"/>
        <v>168.1774809630777</v>
      </c>
      <c r="O2486" s="35">
        <f t="shared" si="191"/>
        <v>38001.297715569322</v>
      </c>
      <c r="P2486" s="35">
        <f t="shared" si="194"/>
        <v>104.64258201019319</v>
      </c>
      <c r="Q2486" s="35">
        <f t="shared" si="192"/>
        <v>30377.10984122318</v>
      </c>
    </row>
    <row r="2487" spans="1:17" x14ac:dyDescent="0.25">
      <c r="A2487" s="112" t="s">
        <v>771</v>
      </c>
      <c r="B2487" s="79">
        <v>11124</v>
      </c>
      <c r="C2487" s="86">
        <f t="shared" si="193"/>
        <v>23676.095617529882</v>
      </c>
      <c r="D2487" s="79">
        <v>27900</v>
      </c>
      <c r="E2487" s="79">
        <v>76</v>
      </c>
      <c r="F2487" s="79">
        <v>426</v>
      </c>
      <c r="G2487" s="79">
        <v>293700</v>
      </c>
      <c r="H2487" s="79" t="s">
        <v>82</v>
      </c>
      <c r="I2487" s="79" t="s">
        <v>85</v>
      </c>
      <c r="J2487" s="79">
        <v>1</v>
      </c>
      <c r="K2487" s="79">
        <v>0</v>
      </c>
      <c r="L2487" s="79">
        <v>0</v>
      </c>
      <c r="M2487" s="34"/>
      <c r="N2487" s="35">
        <f t="shared" si="190"/>
        <v>117.98727915194729</v>
      </c>
      <c r="O2487" s="35">
        <f t="shared" si="191"/>
        <v>31978.473498233674</v>
      </c>
      <c r="P2487" s="35">
        <f t="shared" si="194"/>
        <v>73.413476430460975</v>
      </c>
      <c r="Q2487" s="35">
        <f t="shared" si="192"/>
        <v>26629.617171655314</v>
      </c>
    </row>
    <row r="2488" spans="1:17" x14ac:dyDescent="0.25">
      <c r="A2488" s="112" t="s">
        <v>2725</v>
      </c>
      <c r="B2488" s="79">
        <v>10500</v>
      </c>
      <c r="C2488" s="86">
        <f t="shared" si="193"/>
        <v>21597.297297297297</v>
      </c>
      <c r="D2488" s="79">
        <v>26200</v>
      </c>
      <c r="E2488" s="79">
        <v>91</v>
      </c>
      <c r="F2488" s="79">
        <v>427</v>
      </c>
      <c r="G2488" s="79">
        <v>294200</v>
      </c>
      <c r="H2488" s="79" t="s">
        <v>268</v>
      </c>
      <c r="I2488" s="79" t="s">
        <v>83</v>
      </c>
      <c r="J2488" s="79">
        <v>1</v>
      </c>
      <c r="K2488" s="79">
        <v>0</v>
      </c>
      <c r="L2488" s="79">
        <v>0</v>
      </c>
      <c r="M2488" s="34"/>
      <c r="N2488" s="35">
        <f t="shared" si="190"/>
        <v>111.368791001029</v>
      </c>
      <c r="O2488" s="35">
        <f t="shared" si="191"/>
        <v>31184.25492012348</v>
      </c>
      <c r="P2488" s="35">
        <f t="shared" si="194"/>
        <v>69.295352617749018</v>
      </c>
      <c r="Q2488" s="35">
        <f t="shared" si="192"/>
        <v>26135.442314129883</v>
      </c>
    </row>
    <row r="2489" spans="1:17" x14ac:dyDescent="0.25">
      <c r="A2489" s="112" t="s">
        <v>2726</v>
      </c>
      <c r="B2489" s="79">
        <v>9500</v>
      </c>
      <c r="C2489" s="86">
        <f t="shared" si="193"/>
        <v>24846.060606060608</v>
      </c>
      <c r="D2489" s="79">
        <v>27700</v>
      </c>
      <c r="E2489" s="79">
        <v>34</v>
      </c>
      <c r="F2489" s="79">
        <v>296</v>
      </c>
      <c r="G2489" s="79">
        <v>294300</v>
      </c>
      <c r="H2489" s="79" t="s">
        <v>268</v>
      </c>
      <c r="I2489" s="79" t="s">
        <v>85</v>
      </c>
      <c r="J2489" s="79">
        <v>1</v>
      </c>
      <c r="K2489" s="79">
        <v>0</v>
      </c>
      <c r="L2489" s="79">
        <v>0</v>
      </c>
      <c r="M2489" s="34"/>
      <c r="N2489" s="35">
        <f t="shared" si="190"/>
        <v>100.76223947712148</v>
      </c>
      <c r="O2489" s="35">
        <f t="shared" si="191"/>
        <v>29911.468737254578</v>
      </c>
      <c r="P2489" s="35">
        <f t="shared" si="194"/>
        <v>62.695795225582451</v>
      </c>
      <c r="Q2489" s="35">
        <f t="shared" si="192"/>
        <v>25343.495427069895</v>
      </c>
    </row>
    <row r="2490" spans="1:17" x14ac:dyDescent="0.25">
      <c r="A2490" s="112" t="s">
        <v>2930</v>
      </c>
      <c r="B2490" s="79">
        <v>16186</v>
      </c>
      <c r="C2490" s="86">
        <f t="shared" si="193"/>
        <v>31039.849624060149</v>
      </c>
      <c r="D2490" s="79">
        <v>35100</v>
      </c>
      <c r="E2490" s="79">
        <v>200</v>
      </c>
      <c r="F2490" s="79">
        <v>1529</v>
      </c>
      <c r="G2490" s="79">
        <v>295000</v>
      </c>
      <c r="H2490" s="79" t="s">
        <v>1027</v>
      </c>
      <c r="I2490" s="79" t="s">
        <v>83</v>
      </c>
      <c r="J2490" s="79">
        <v>1</v>
      </c>
      <c r="K2490" s="79">
        <v>0</v>
      </c>
      <c r="L2490" s="79">
        <v>0</v>
      </c>
      <c r="M2490" s="34"/>
      <c r="N2490" s="35">
        <f t="shared" si="190"/>
        <v>171.67764296596718</v>
      </c>
      <c r="O2490" s="35">
        <f t="shared" si="191"/>
        <v>38421.317155916062</v>
      </c>
      <c r="P2490" s="35">
        <f t="shared" si="194"/>
        <v>106.82043594960817</v>
      </c>
      <c r="Q2490" s="35">
        <f t="shared" si="192"/>
        <v>30638.452313952981</v>
      </c>
    </row>
    <row r="2491" spans="1:17" x14ac:dyDescent="0.25">
      <c r="A2491" s="112" t="s">
        <v>2727</v>
      </c>
      <c r="B2491" s="79">
        <v>13515</v>
      </c>
      <c r="C2491" s="86">
        <f t="shared" si="193"/>
        <v>37130.200308166408</v>
      </c>
      <c r="D2491" s="79">
        <v>42500</v>
      </c>
      <c r="E2491" s="79">
        <v>82</v>
      </c>
      <c r="F2491" s="79">
        <v>567</v>
      </c>
      <c r="G2491" s="79">
        <v>295100</v>
      </c>
      <c r="H2491" s="79" t="s">
        <v>268</v>
      </c>
      <c r="I2491" s="79" t="s">
        <v>83</v>
      </c>
      <c r="J2491" s="79">
        <v>1</v>
      </c>
      <c r="K2491" s="79">
        <v>0</v>
      </c>
      <c r="L2491" s="79">
        <v>0</v>
      </c>
      <c r="M2491" s="34"/>
      <c r="N2491" s="35">
        <f t="shared" si="190"/>
        <v>143.34754384561018</v>
      </c>
      <c r="O2491" s="35">
        <f t="shared" si="191"/>
        <v>35021.705261473224</v>
      </c>
      <c r="P2491" s="35">
        <f t="shared" si="194"/>
        <v>89.193018155131256</v>
      </c>
      <c r="Q2491" s="35">
        <f t="shared" si="192"/>
        <v>28523.162178615748</v>
      </c>
    </row>
    <row r="2492" spans="1:17" x14ac:dyDescent="0.25">
      <c r="A2492" s="112" t="s">
        <v>2728</v>
      </c>
      <c r="B2492" s="79">
        <v>10250</v>
      </c>
      <c r="C2492" s="86">
        <f t="shared" si="193"/>
        <v>23602.17391304348</v>
      </c>
      <c r="D2492" s="79">
        <v>28600</v>
      </c>
      <c r="E2492" s="79">
        <v>209</v>
      </c>
      <c r="F2492" s="79">
        <v>987</v>
      </c>
      <c r="G2492" s="79">
        <v>296200</v>
      </c>
      <c r="H2492" s="79" t="s">
        <v>268</v>
      </c>
      <c r="I2492" s="79" t="s">
        <v>83</v>
      </c>
      <c r="J2492" s="79">
        <v>1</v>
      </c>
      <c r="K2492" s="79">
        <v>0</v>
      </c>
      <c r="L2492" s="79">
        <v>0</v>
      </c>
      <c r="M2492" s="34"/>
      <c r="N2492" s="35">
        <f t="shared" si="190"/>
        <v>108.7171531200521</v>
      </c>
      <c r="O2492" s="35">
        <f t="shared" si="191"/>
        <v>30866.058374406253</v>
      </c>
      <c r="P2492" s="35">
        <f t="shared" si="194"/>
        <v>67.645463269707392</v>
      </c>
      <c r="Q2492" s="35">
        <f t="shared" si="192"/>
        <v>25937.455592364888</v>
      </c>
    </row>
    <row r="2493" spans="1:17" x14ac:dyDescent="0.25">
      <c r="A2493" s="112" t="s">
        <v>2729</v>
      </c>
      <c r="B2493" s="79">
        <v>14550</v>
      </c>
      <c r="C2493" s="86">
        <f t="shared" si="193"/>
        <v>24009.009009009009</v>
      </c>
      <c r="D2493" s="79">
        <v>28700</v>
      </c>
      <c r="E2493" s="79">
        <v>127</v>
      </c>
      <c r="F2493" s="79">
        <v>650</v>
      </c>
      <c r="G2493" s="79">
        <v>296800</v>
      </c>
      <c r="H2493" s="79" t="s">
        <v>268</v>
      </c>
      <c r="I2493" s="79" t="s">
        <v>83</v>
      </c>
      <c r="J2493" s="79">
        <v>1</v>
      </c>
      <c r="K2493" s="79">
        <v>0</v>
      </c>
      <c r="L2493" s="79">
        <v>0</v>
      </c>
      <c r="M2493" s="34"/>
      <c r="N2493" s="35">
        <f t="shared" si="190"/>
        <v>154.32532467285446</v>
      </c>
      <c r="O2493" s="35">
        <f t="shared" si="191"/>
        <v>36339.038960742539</v>
      </c>
      <c r="P2493" s="35">
        <f t="shared" si="194"/>
        <v>96.023560056023655</v>
      </c>
      <c r="Q2493" s="35">
        <f t="shared" si="192"/>
        <v>29342.827206722839</v>
      </c>
    </row>
    <row r="2494" spans="1:17" x14ac:dyDescent="0.25">
      <c r="A2494" s="112" t="s">
        <v>2931</v>
      </c>
      <c r="B2494" s="79">
        <v>16250</v>
      </c>
      <c r="C2494" s="86">
        <f t="shared" si="193"/>
        <v>32559.157088122607</v>
      </c>
      <c r="D2494" s="79">
        <v>36100</v>
      </c>
      <c r="E2494" s="79">
        <v>128</v>
      </c>
      <c r="F2494" s="79">
        <v>1177</v>
      </c>
      <c r="G2494" s="79">
        <v>298600</v>
      </c>
      <c r="H2494" s="79" t="s">
        <v>1027</v>
      </c>
      <c r="I2494" s="79" t="s">
        <v>83</v>
      </c>
      <c r="J2494" s="79">
        <v>1</v>
      </c>
      <c r="K2494" s="79">
        <v>0</v>
      </c>
      <c r="L2494" s="79">
        <v>0</v>
      </c>
      <c r="M2494" s="34"/>
      <c r="N2494" s="35">
        <f t="shared" si="190"/>
        <v>172.35646226349726</v>
      </c>
      <c r="O2494" s="35">
        <f t="shared" si="191"/>
        <v>38502.775471619672</v>
      </c>
      <c r="P2494" s="35">
        <f t="shared" si="194"/>
        <v>107.24280762270683</v>
      </c>
      <c r="Q2494" s="35">
        <f t="shared" si="192"/>
        <v>30689.136914724819</v>
      </c>
    </row>
    <row r="2495" spans="1:17" x14ac:dyDescent="0.25">
      <c r="A2495" s="112" t="s">
        <v>2932</v>
      </c>
      <c r="B2495" s="79">
        <v>11529</v>
      </c>
      <c r="C2495" s="86">
        <f t="shared" si="193"/>
        <v>22361.783439490446</v>
      </c>
      <c r="D2495" s="79">
        <v>26800</v>
      </c>
      <c r="E2495" s="79">
        <v>104</v>
      </c>
      <c r="F2495" s="79">
        <v>524</v>
      </c>
      <c r="G2495" s="79">
        <v>302600</v>
      </c>
      <c r="H2495" s="79" t="s">
        <v>1027</v>
      </c>
      <c r="I2495" s="79" t="s">
        <v>83</v>
      </c>
      <c r="J2495" s="79">
        <v>1</v>
      </c>
      <c r="K2495" s="79">
        <v>0</v>
      </c>
      <c r="L2495" s="79">
        <v>0</v>
      </c>
      <c r="M2495" s="34"/>
      <c r="N2495" s="35">
        <f t="shared" si="190"/>
        <v>122.28293251912984</v>
      </c>
      <c r="O2495" s="35">
        <f t="shared" si="191"/>
        <v>32493.951902295579</v>
      </c>
      <c r="P2495" s="35">
        <f t="shared" si="194"/>
        <v>76.086297174288433</v>
      </c>
      <c r="Q2495" s="35">
        <f t="shared" si="192"/>
        <v>26950.355660914611</v>
      </c>
    </row>
    <row r="2496" spans="1:17" x14ac:dyDescent="0.25">
      <c r="A2496" s="112" t="s">
        <v>2730</v>
      </c>
      <c r="B2496" s="79">
        <v>5500</v>
      </c>
      <c r="C2496" s="86">
        <f t="shared" si="193"/>
        <v>32252.63157894737</v>
      </c>
      <c r="D2496" s="79">
        <v>38300</v>
      </c>
      <c r="E2496" s="79">
        <v>36</v>
      </c>
      <c r="F2496" s="79">
        <v>192</v>
      </c>
      <c r="G2496" s="79">
        <v>303000</v>
      </c>
      <c r="H2496" s="79" t="s">
        <v>268</v>
      </c>
      <c r="I2496" s="79" t="s">
        <v>83</v>
      </c>
      <c r="J2496" s="79">
        <v>1</v>
      </c>
      <c r="K2496" s="79">
        <v>0</v>
      </c>
      <c r="L2496" s="79">
        <v>0</v>
      </c>
      <c r="M2496" s="34"/>
      <c r="N2496" s="35">
        <f t="shared" si="190"/>
        <v>58.336033381491376</v>
      </c>
      <c r="O2496" s="35">
        <f t="shared" si="191"/>
        <v>24820.324005778966</v>
      </c>
      <c r="P2496" s="35">
        <f t="shared" si="194"/>
        <v>36.297565656916156</v>
      </c>
      <c r="Q2496" s="35">
        <f t="shared" si="192"/>
        <v>22175.70787882994</v>
      </c>
    </row>
    <row r="2497" spans="1:17" x14ac:dyDescent="0.25">
      <c r="A2497" s="112" t="s">
        <v>2933</v>
      </c>
      <c r="B2497" s="79">
        <v>3500</v>
      </c>
      <c r="C2497" s="86">
        <f t="shared" si="193"/>
        <v>24074.62503408781</v>
      </c>
      <c r="D2497" s="79">
        <v>31300</v>
      </c>
      <c r="E2497" s="79">
        <v>1693</v>
      </c>
      <c r="F2497" s="79">
        <v>5641</v>
      </c>
      <c r="G2497" s="79">
        <v>304000</v>
      </c>
      <c r="H2497" s="79" t="s">
        <v>1027</v>
      </c>
      <c r="I2497" s="79" t="s">
        <v>85</v>
      </c>
      <c r="J2497" s="79">
        <v>1</v>
      </c>
      <c r="K2497" s="79">
        <v>0</v>
      </c>
      <c r="L2497" s="79">
        <v>0</v>
      </c>
      <c r="M2497" s="34"/>
      <c r="N2497" s="35">
        <f t="shared" si="190"/>
        <v>37.122930333676329</v>
      </c>
      <c r="O2497" s="35">
        <f t="shared" si="191"/>
        <v>22274.751640041159</v>
      </c>
      <c r="P2497" s="35">
        <f t="shared" si="194"/>
        <v>23.098450872583008</v>
      </c>
      <c r="Q2497" s="35">
        <f t="shared" si="192"/>
        <v>20591.81410470996</v>
      </c>
    </row>
    <row r="2498" spans="1:17" x14ac:dyDescent="0.25">
      <c r="A2498" s="112" t="s">
        <v>3369</v>
      </c>
      <c r="B2498" s="79">
        <v>14326</v>
      </c>
      <c r="C2498" s="86">
        <f t="shared" si="193"/>
        <v>35649.635036496351</v>
      </c>
      <c r="D2498" s="79">
        <v>40700</v>
      </c>
      <c r="E2498" s="79">
        <v>51</v>
      </c>
      <c r="F2498" s="79">
        <v>360</v>
      </c>
      <c r="G2498" s="79">
        <v>304300</v>
      </c>
      <c r="H2498" s="79" t="s">
        <v>82</v>
      </c>
      <c r="I2498" s="79" t="s">
        <v>83</v>
      </c>
      <c r="J2498" s="79">
        <v>1</v>
      </c>
      <c r="K2498" s="79">
        <v>0</v>
      </c>
      <c r="L2498" s="79">
        <v>0</v>
      </c>
      <c r="M2498" s="34"/>
      <c r="N2498" s="35">
        <f t="shared" si="190"/>
        <v>151.94945713149917</v>
      </c>
      <c r="O2498" s="35">
        <f t="shared" si="191"/>
        <v>36053.934855779902</v>
      </c>
      <c r="P2498" s="35">
        <f t="shared" si="194"/>
        <v>94.54525920017835</v>
      </c>
      <c r="Q2498" s="35">
        <f t="shared" si="192"/>
        <v>29165.431104021402</v>
      </c>
    </row>
    <row r="2499" spans="1:17" x14ac:dyDescent="0.25">
      <c r="A2499" s="112" t="s">
        <v>2934</v>
      </c>
      <c r="B2499" s="79">
        <v>3555</v>
      </c>
      <c r="C2499" s="86">
        <f t="shared" si="193"/>
        <v>24266.993349667482</v>
      </c>
      <c r="D2499" s="79">
        <v>30800</v>
      </c>
      <c r="E2499" s="79">
        <v>1212</v>
      </c>
      <c r="F2499" s="79">
        <v>4502</v>
      </c>
      <c r="G2499" s="79">
        <v>311900</v>
      </c>
      <c r="H2499" s="79" t="s">
        <v>1027</v>
      </c>
      <c r="I2499" s="79" t="s">
        <v>85</v>
      </c>
      <c r="J2499" s="79">
        <v>1</v>
      </c>
      <c r="K2499" s="79">
        <v>0</v>
      </c>
      <c r="L2499" s="79">
        <v>0</v>
      </c>
      <c r="M2499" s="34"/>
      <c r="N2499" s="35">
        <f t="shared" si="190"/>
        <v>37.706290667491245</v>
      </c>
      <c r="O2499" s="35">
        <f t="shared" si="191"/>
        <v>22344.75488009895</v>
      </c>
      <c r="P2499" s="35">
        <f t="shared" si="194"/>
        <v>23.46142652915217</v>
      </c>
      <c r="Q2499" s="35">
        <f t="shared" si="192"/>
        <v>20635.371183498261</v>
      </c>
    </row>
    <row r="2500" spans="1:17" x14ac:dyDescent="0.25">
      <c r="A2500" s="112" t="s">
        <v>2731</v>
      </c>
      <c r="B2500" s="79">
        <v>8121</v>
      </c>
      <c r="C2500" s="86">
        <f t="shared" si="193"/>
        <v>36790.190735694821</v>
      </c>
      <c r="D2500" s="79">
        <v>43000</v>
      </c>
      <c r="E2500" s="79">
        <v>106</v>
      </c>
      <c r="F2500" s="79">
        <v>628</v>
      </c>
      <c r="G2500" s="79">
        <v>312100</v>
      </c>
      <c r="H2500" s="79" t="s">
        <v>268</v>
      </c>
      <c r="I2500" s="79" t="s">
        <v>83</v>
      </c>
      <c r="J2500" s="79">
        <v>1</v>
      </c>
      <c r="K2500" s="79">
        <v>0</v>
      </c>
      <c r="L2500" s="79">
        <v>0</v>
      </c>
      <c r="M2500" s="34"/>
      <c r="N2500" s="35">
        <f t="shared" si="190"/>
        <v>86.135804925653005</v>
      </c>
      <c r="O2500" s="35">
        <f t="shared" si="191"/>
        <v>28156.296591078361</v>
      </c>
      <c r="P2500" s="35">
        <f t="shared" si="194"/>
        <v>53.595005581784754</v>
      </c>
      <c r="Q2500" s="35">
        <f t="shared" si="192"/>
        <v>24251.400669814171</v>
      </c>
    </row>
    <row r="2501" spans="1:17" x14ac:dyDescent="0.25">
      <c r="A2501" s="112" t="s">
        <v>2732</v>
      </c>
      <c r="B2501" s="79">
        <v>13980</v>
      </c>
      <c r="C2501" s="86">
        <f t="shared" si="193"/>
        <v>30968.674698795181</v>
      </c>
      <c r="D2501" s="79">
        <v>35700</v>
      </c>
      <c r="E2501" s="79">
        <v>99</v>
      </c>
      <c r="F2501" s="79">
        <v>648</v>
      </c>
      <c r="G2501" s="79">
        <v>314100</v>
      </c>
      <c r="H2501" s="79" t="s">
        <v>268</v>
      </c>
      <c r="I2501" s="79" t="s">
        <v>83</v>
      </c>
      <c r="J2501" s="79">
        <v>1</v>
      </c>
      <c r="K2501" s="79">
        <v>0</v>
      </c>
      <c r="L2501" s="79">
        <v>0</v>
      </c>
      <c r="M2501" s="34"/>
      <c r="N2501" s="35">
        <f t="shared" si="190"/>
        <v>148.27959030422716</v>
      </c>
      <c r="O2501" s="35">
        <f t="shared" si="191"/>
        <v>35613.55083650726</v>
      </c>
      <c r="P2501" s="35">
        <f t="shared" si="194"/>
        <v>92.261812342488696</v>
      </c>
      <c r="Q2501" s="35">
        <f t="shared" si="192"/>
        <v>28891.417481098644</v>
      </c>
    </row>
    <row r="2502" spans="1:17" x14ac:dyDescent="0.25">
      <c r="A2502" s="112" t="s">
        <v>2935</v>
      </c>
      <c r="B2502" s="79">
        <v>4500</v>
      </c>
      <c r="C2502" s="86">
        <f t="shared" si="193"/>
        <v>30382.13058419244</v>
      </c>
      <c r="D2502" s="79">
        <v>37200</v>
      </c>
      <c r="E2502" s="79">
        <v>160</v>
      </c>
      <c r="F2502" s="79">
        <v>713</v>
      </c>
      <c r="G2502" s="79">
        <v>315600</v>
      </c>
      <c r="H2502" s="79" t="s">
        <v>1027</v>
      </c>
      <c r="I2502" s="79" t="s">
        <v>85</v>
      </c>
      <c r="J2502" s="79">
        <v>1</v>
      </c>
      <c r="K2502" s="79">
        <v>0</v>
      </c>
      <c r="L2502" s="79">
        <v>0</v>
      </c>
      <c r="M2502" s="34"/>
      <c r="N2502" s="35">
        <f t="shared" ref="N2502:N2565" si="195">-PMT($O$3/12,120,B2502)</f>
        <v>47.729481857583856</v>
      </c>
      <c r="O2502" s="35">
        <f t="shared" ref="O2502:O2565" si="196">N2502*12*10+$O$2</f>
        <v>23547.537822910061</v>
      </c>
      <c r="P2502" s="35">
        <f t="shared" si="194"/>
        <v>29.698008264749586</v>
      </c>
      <c r="Q2502" s="35">
        <f t="shared" ref="Q2502:Q2565" si="197">P2502*12*10+$O$2</f>
        <v>21383.760991769952</v>
      </c>
    </row>
    <row r="2503" spans="1:17" x14ac:dyDescent="0.25">
      <c r="A2503" s="112" t="s">
        <v>2936</v>
      </c>
      <c r="B2503" s="79">
        <v>12501.5</v>
      </c>
      <c r="C2503" s="86">
        <f t="shared" ref="C2503:C2566" si="198">D2503*F2503/SUM(E2503:F2503)</f>
        <v>27553.482972136222</v>
      </c>
      <c r="D2503" s="79">
        <v>31700</v>
      </c>
      <c r="E2503" s="79">
        <v>169</v>
      </c>
      <c r="F2503" s="79">
        <v>1123</v>
      </c>
      <c r="G2503" s="79">
        <v>315700</v>
      </c>
      <c r="H2503" s="79" t="s">
        <v>1027</v>
      </c>
      <c r="I2503" s="79" t="s">
        <v>83</v>
      </c>
      <c r="J2503" s="79">
        <v>1</v>
      </c>
      <c r="K2503" s="79">
        <v>0</v>
      </c>
      <c r="L2503" s="79">
        <v>0</v>
      </c>
      <c r="M2503" s="34"/>
      <c r="N2503" s="35">
        <f t="shared" si="195"/>
        <v>132.59780387612992</v>
      </c>
      <c r="O2503" s="35">
        <f t="shared" si="196"/>
        <v>33731.736465135589</v>
      </c>
      <c r="P2503" s="35">
        <f t="shared" ref="P2503:P2566" si="199">-PMT($O$3/12,240,B2503)</f>
        <v>82.504366738170418</v>
      </c>
      <c r="Q2503" s="35">
        <f t="shared" si="197"/>
        <v>27720.524008580451</v>
      </c>
    </row>
    <row r="2504" spans="1:17" x14ac:dyDescent="0.25">
      <c r="A2504" s="112" t="s">
        <v>2937</v>
      </c>
      <c r="B2504" s="79">
        <v>8104</v>
      </c>
      <c r="C2504" s="86">
        <f t="shared" si="198"/>
        <v>26484.918276374443</v>
      </c>
      <c r="D2504" s="79">
        <v>33100</v>
      </c>
      <c r="E2504" s="79">
        <v>269</v>
      </c>
      <c r="F2504" s="79">
        <v>1077</v>
      </c>
      <c r="G2504" s="79">
        <v>315800</v>
      </c>
      <c r="H2504" s="79" t="s">
        <v>1027</v>
      </c>
      <c r="I2504" s="79" t="s">
        <v>85</v>
      </c>
      <c r="J2504" s="79">
        <v>1</v>
      </c>
      <c r="K2504" s="79">
        <v>0</v>
      </c>
      <c r="L2504" s="79">
        <v>0</v>
      </c>
      <c r="M2504" s="34"/>
      <c r="N2504" s="35">
        <f t="shared" si="195"/>
        <v>85.955493549746564</v>
      </c>
      <c r="O2504" s="35">
        <f t="shared" si="196"/>
        <v>28134.65922596959</v>
      </c>
      <c r="P2504" s="35">
        <f t="shared" si="199"/>
        <v>53.482813106117916</v>
      </c>
      <c r="Q2504" s="35">
        <f t="shared" si="197"/>
        <v>24237.93757273415</v>
      </c>
    </row>
    <row r="2505" spans="1:17" x14ac:dyDescent="0.25">
      <c r="A2505" s="112" t="s">
        <v>2938</v>
      </c>
      <c r="B2505" s="79">
        <v>8567</v>
      </c>
      <c r="C2505" s="86">
        <f t="shared" si="198"/>
        <v>23720.476190476191</v>
      </c>
      <c r="D2505" s="79">
        <v>32700</v>
      </c>
      <c r="E2505" s="79">
        <v>1211</v>
      </c>
      <c r="F2505" s="79">
        <v>3199</v>
      </c>
      <c r="G2505" s="79">
        <v>319600</v>
      </c>
      <c r="H2505" s="79" t="s">
        <v>1027</v>
      </c>
      <c r="I2505" s="79" t="s">
        <v>85</v>
      </c>
      <c r="J2505" s="79">
        <v>1</v>
      </c>
      <c r="K2505" s="79">
        <v>0</v>
      </c>
      <c r="L2505" s="79">
        <v>0</v>
      </c>
      <c r="M2505" s="34"/>
      <c r="N2505" s="35">
        <f t="shared" si="195"/>
        <v>90.866326905315745</v>
      </c>
      <c r="O2505" s="35">
        <f t="shared" si="196"/>
        <v>28723.95922863789</v>
      </c>
      <c r="P2505" s="35">
        <f t="shared" si="199"/>
        <v>56.538408178691043</v>
      </c>
      <c r="Q2505" s="35">
        <f t="shared" si="197"/>
        <v>24604.608981442925</v>
      </c>
    </row>
    <row r="2506" spans="1:17" x14ac:dyDescent="0.25">
      <c r="A2506" s="112" t="s">
        <v>2939</v>
      </c>
      <c r="B2506" s="79">
        <v>12836.5</v>
      </c>
      <c r="C2506" s="86">
        <f t="shared" si="198"/>
        <v>34268.465430016862</v>
      </c>
      <c r="D2506" s="79">
        <v>40400</v>
      </c>
      <c r="E2506" s="79">
        <v>270</v>
      </c>
      <c r="F2506" s="79">
        <v>1509</v>
      </c>
      <c r="G2506" s="79">
        <v>321900</v>
      </c>
      <c r="H2506" s="79" t="s">
        <v>1027</v>
      </c>
      <c r="I2506" s="79" t="s">
        <v>83</v>
      </c>
      <c r="J2506" s="79">
        <v>1</v>
      </c>
      <c r="K2506" s="79">
        <v>0</v>
      </c>
      <c r="L2506" s="79">
        <v>0</v>
      </c>
      <c r="M2506" s="34"/>
      <c r="N2506" s="35">
        <f t="shared" si="195"/>
        <v>136.15099863663892</v>
      </c>
      <c r="O2506" s="35">
        <f t="shared" si="196"/>
        <v>34158.119836396669</v>
      </c>
      <c r="P2506" s="35">
        <f t="shared" si="199"/>
        <v>84.71521846454624</v>
      </c>
      <c r="Q2506" s="35">
        <f t="shared" si="197"/>
        <v>27985.826215745547</v>
      </c>
    </row>
    <row r="2507" spans="1:17" x14ac:dyDescent="0.25">
      <c r="A2507" s="112" t="s">
        <v>2940</v>
      </c>
      <c r="B2507" s="79">
        <v>5867.5</v>
      </c>
      <c r="C2507" s="86">
        <f t="shared" si="198"/>
        <v>24752.054794520547</v>
      </c>
      <c r="D2507" s="79">
        <v>31700</v>
      </c>
      <c r="E2507" s="79">
        <v>160</v>
      </c>
      <c r="F2507" s="79">
        <v>570</v>
      </c>
      <c r="G2507" s="79">
        <v>322000</v>
      </c>
      <c r="H2507" s="79" t="s">
        <v>1027</v>
      </c>
      <c r="I2507" s="79" t="s">
        <v>85</v>
      </c>
      <c r="J2507" s="79">
        <v>1</v>
      </c>
      <c r="K2507" s="79">
        <v>0</v>
      </c>
      <c r="L2507" s="79">
        <v>0</v>
      </c>
      <c r="M2507" s="34"/>
      <c r="N2507" s="35">
        <f t="shared" si="195"/>
        <v>62.233941066527393</v>
      </c>
      <c r="O2507" s="35">
        <f t="shared" si="196"/>
        <v>25288.072927983289</v>
      </c>
      <c r="P2507" s="35">
        <f t="shared" si="199"/>
        <v>38.722902998537378</v>
      </c>
      <c r="Q2507" s="35">
        <f t="shared" si="197"/>
        <v>22466.748359824487</v>
      </c>
    </row>
    <row r="2508" spans="1:17" x14ac:dyDescent="0.25">
      <c r="A2508" s="112" t="s">
        <v>2941</v>
      </c>
      <c r="B2508" s="79">
        <v>8000</v>
      </c>
      <c r="C2508" s="86">
        <f t="shared" si="198"/>
        <v>26734.709677419356</v>
      </c>
      <c r="D2508" s="79">
        <v>33800</v>
      </c>
      <c r="E2508" s="79">
        <v>162</v>
      </c>
      <c r="F2508" s="79">
        <v>613</v>
      </c>
      <c r="G2508" s="79">
        <v>322200</v>
      </c>
      <c r="H2508" s="79" t="s">
        <v>1027</v>
      </c>
      <c r="I2508" s="79" t="s">
        <v>85</v>
      </c>
      <c r="J2508" s="79">
        <v>1</v>
      </c>
      <c r="K2508" s="79">
        <v>0</v>
      </c>
      <c r="L2508" s="79">
        <v>0</v>
      </c>
      <c r="M2508" s="34"/>
      <c r="N2508" s="35">
        <f t="shared" si="195"/>
        <v>84.852412191260186</v>
      </c>
      <c r="O2508" s="35">
        <f t="shared" si="196"/>
        <v>28002.289462951223</v>
      </c>
      <c r="P2508" s="35">
        <f t="shared" si="199"/>
        <v>52.796459137332597</v>
      </c>
      <c r="Q2508" s="35">
        <f t="shared" si="197"/>
        <v>24155.575096479912</v>
      </c>
    </row>
    <row r="2509" spans="1:17" x14ac:dyDescent="0.25">
      <c r="A2509" s="112" t="s">
        <v>2913</v>
      </c>
      <c r="B2509" s="79">
        <v>20000</v>
      </c>
      <c r="C2509" s="86">
        <f t="shared" si="198"/>
        <v>30262.072767364938</v>
      </c>
      <c r="D2509" s="79">
        <v>34700</v>
      </c>
      <c r="E2509" s="79">
        <v>116</v>
      </c>
      <c r="F2509" s="79">
        <v>791</v>
      </c>
      <c r="G2509" s="79">
        <v>329000</v>
      </c>
      <c r="H2509" s="79" t="s">
        <v>1027</v>
      </c>
      <c r="I2509" s="79" t="s">
        <v>83</v>
      </c>
      <c r="J2509" s="79">
        <v>1</v>
      </c>
      <c r="K2509" s="79">
        <v>0</v>
      </c>
      <c r="L2509" s="79">
        <v>0</v>
      </c>
      <c r="M2509" s="34"/>
      <c r="N2509" s="35">
        <f t="shared" si="195"/>
        <v>212.13103047815048</v>
      </c>
      <c r="O2509" s="35">
        <f t="shared" si="196"/>
        <v>43275.723657378054</v>
      </c>
      <c r="P2509" s="35">
        <f t="shared" si="199"/>
        <v>131.99114784333148</v>
      </c>
      <c r="Q2509" s="35">
        <f t="shared" si="197"/>
        <v>33658.937741199778</v>
      </c>
    </row>
    <row r="2510" spans="1:17" x14ac:dyDescent="0.25">
      <c r="A2510" s="112" t="s">
        <v>2942</v>
      </c>
      <c r="B2510" s="79">
        <v>12656</v>
      </c>
      <c r="C2510" s="86">
        <f t="shared" si="198"/>
        <v>25679.787234042553</v>
      </c>
      <c r="D2510" s="79">
        <v>30300</v>
      </c>
      <c r="E2510" s="79">
        <v>86</v>
      </c>
      <c r="F2510" s="79">
        <v>478</v>
      </c>
      <c r="G2510" s="79">
        <v>331700</v>
      </c>
      <c r="H2510" s="79" t="s">
        <v>1027</v>
      </c>
      <c r="I2510" s="79" t="s">
        <v>83</v>
      </c>
      <c r="J2510" s="79">
        <v>1</v>
      </c>
      <c r="K2510" s="79">
        <v>0</v>
      </c>
      <c r="L2510" s="79">
        <v>0</v>
      </c>
      <c r="M2510" s="34"/>
      <c r="N2510" s="35">
        <f t="shared" si="195"/>
        <v>134.2365160865736</v>
      </c>
      <c r="O2510" s="35">
        <f t="shared" si="196"/>
        <v>33928.38193038883</v>
      </c>
      <c r="P2510" s="35">
        <f t="shared" si="199"/>
        <v>83.523998355260161</v>
      </c>
      <c r="Q2510" s="35">
        <f t="shared" si="197"/>
        <v>27842.879802631218</v>
      </c>
    </row>
    <row r="2511" spans="1:17" x14ac:dyDescent="0.25">
      <c r="A2511" s="112" t="s">
        <v>2733</v>
      </c>
      <c r="B2511" s="79">
        <v>13552.5</v>
      </c>
      <c r="C2511" s="86">
        <f t="shared" si="198"/>
        <v>18358.290155440416</v>
      </c>
      <c r="D2511" s="79">
        <v>23700</v>
      </c>
      <c r="E2511" s="79">
        <v>87</v>
      </c>
      <c r="F2511" s="79">
        <v>299</v>
      </c>
      <c r="G2511" s="79">
        <v>341700</v>
      </c>
      <c r="H2511" s="79" t="s">
        <v>268</v>
      </c>
      <c r="I2511" s="79" t="s">
        <v>83</v>
      </c>
      <c r="J2511" s="79">
        <v>1</v>
      </c>
      <c r="K2511" s="79">
        <v>0</v>
      </c>
      <c r="L2511" s="79">
        <v>0</v>
      </c>
      <c r="M2511" s="34"/>
      <c r="N2511" s="35">
        <f t="shared" si="195"/>
        <v>143.74528952775671</v>
      </c>
      <c r="O2511" s="35">
        <f t="shared" si="196"/>
        <v>35069.434743330807</v>
      </c>
      <c r="P2511" s="35">
        <f t="shared" si="199"/>
        <v>89.440501557337498</v>
      </c>
      <c r="Q2511" s="35">
        <f t="shared" si="197"/>
        <v>28552.860186880498</v>
      </c>
    </row>
    <row r="2512" spans="1:17" x14ac:dyDescent="0.25">
      <c r="A2512" s="112" t="s">
        <v>2734</v>
      </c>
      <c r="B2512" s="79">
        <v>14225</v>
      </c>
      <c r="C2512" s="86">
        <f t="shared" si="198"/>
        <v>20169.159544159545</v>
      </c>
      <c r="D2512" s="79">
        <v>24100</v>
      </c>
      <c r="E2512" s="79">
        <v>229</v>
      </c>
      <c r="F2512" s="79">
        <v>1175</v>
      </c>
      <c r="G2512" s="79">
        <v>342000</v>
      </c>
      <c r="H2512" s="79" t="s">
        <v>268</v>
      </c>
      <c r="I2512" s="79" t="s">
        <v>83</v>
      </c>
      <c r="J2512" s="79">
        <v>1</v>
      </c>
      <c r="K2512" s="79">
        <v>0</v>
      </c>
      <c r="L2512" s="79">
        <v>0</v>
      </c>
      <c r="M2512" s="34"/>
      <c r="N2512" s="35">
        <f t="shared" si="195"/>
        <v>150.87819542758453</v>
      </c>
      <c r="O2512" s="35">
        <f t="shared" si="196"/>
        <v>35925.383451310146</v>
      </c>
      <c r="P2512" s="35">
        <f t="shared" si="199"/>
        <v>93.878703903569516</v>
      </c>
      <c r="Q2512" s="35">
        <f t="shared" si="197"/>
        <v>29085.444468428341</v>
      </c>
    </row>
    <row r="2513" spans="1:17" x14ac:dyDescent="0.25">
      <c r="A2513" s="112" t="s">
        <v>2735</v>
      </c>
      <c r="B2513" s="79">
        <v>18149</v>
      </c>
      <c r="C2513" s="86">
        <f t="shared" si="198"/>
        <v>27792.492917847027</v>
      </c>
      <c r="D2513" s="79">
        <v>30900</v>
      </c>
      <c r="E2513" s="79">
        <v>71</v>
      </c>
      <c r="F2513" s="79">
        <v>635</v>
      </c>
      <c r="G2513" s="79">
        <v>342400</v>
      </c>
      <c r="H2513" s="79" t="s">
        <v>268</v>
      </c>
      <c r="I2513" s="79" t="s">
        <v>83</v>
      </c>
      <c r="J2513" s="79">
        <v>1</v>
      </c>
      <c r="K2513" s="79">
        <v>0</v>
      </c>
      <c r="L2513" s="79">
        <v>0</v>
      </c>
      <c r="M2513" s="34"/>
      <c r="N2513" s="35">
        <f t="shared" si="195"/>
        <v>192.49830360739765</v>
      </c>
      <c r="O2513" s="35">
        <f t="shared" si="196"/>
        <v>40919.796432887713</v>
      </c>
      <c r="P2513" s="35">
        <f t="shared" si="199"/>
        <v>119.77536711043115</v>
      </c>
      <c r="Q2513" s="35">
        <f t="shared" si="197"/>
        <v>32193.044053251739</v>
      </c>
    </row>
    <row r="2514" spans="1:17" x14ac:dyDescent="0.25">
      <c r="A2514" s="112" t="s">
        <v>2943</v>
      </c>
      <c r="B2514" s="79">
        <v>5500</v>
      </c>
      <c r="C2514" s="86">
        <f t="shared" si="198"/>
        <v>29672.037914691944</v>
      </c>
      <c r="D2514" s="79">
        <v>34400</v>
      </c>
      <c r="E2514" s="79">
        <v>58</v>
      </c>
      <c r="F2514" s="79">
        <v>364</v>
      </c>
      <c r="G2514" s="79">
        <v>342600</v>
      </c>
      <c r="H2514" s="79" t="s">
        <v>1027</v>
      </c>
      <c r="I2514" s="79" t="s">
        <v>83</v>
      </c>
      <c r="J2514" s="79">
        <v>1</v>
      </c>
      <c r="K2514" s="79">
        <v>0</v>
      </c>
      <c r="L2514" s="79">
        <v>0</v>
      </c>
      <c r="M2514" s="34"/>
      <c r="N2514" s="35">
        <f t="shared" si="195"/>
        <v>58.336033381491376</v>
      </c>
      <c r="O2514" s="35">
        <f t="shared" si="196"/>
        <v>24820.324005778966</v>
      </c>
      <c r="P2514" s="35">
        <f t="shared" si="199"/>
        <v>36.297565656916156</v>
      </c>
      <c r="Q2514" s="35">
        <f t="shared" si="197"/>
        <v>22175.70787882994</v>
      </c>
    </row>
    <row r="2515" spans="1:17" x14ac:dyDescent="0.25">
      <c r="A2515" s="112" t="s">
        <v>2736</v>
      </c>
      <c r="B2515" s="79">
        <v>20000</v>
      </c>
      <c r="C2515" s="86">
        <f t="shared" si="198"/>
        <v>30922.184300341298</v>
      </c>
      <c r="D2515" s="79">
        <v>35600</v>
      </c>
      <c r="E2515" s="79">
        <v>77</v>
      </c>
      <c r="F2515" s="79">
        <v>509</v>
      </c>
      <c r="G2515" s="79">
        <v>342700</v>
      </c>
      <c r="H2515" s="79" t="s">
        <v>268</v>
      </c>
      <c r="I2515" s="79" t="s">
        <v>83</v>
      </c>
      <c r="J2515" s="79">
        <v>1</v>
      </c>
      <c r="K2515" s="79">
        <v>0</v>
      </c>
      <c r="L2515" s="79">
        <v>0</v>
      </c>
      <c r="M2515" s="34"/>
      <c r="N2515" s="35">
        <f t="shared" si="195"/>
        <v>212.13103047815048</v>
      </c>
      <c r="O2515" s="35">
        <f t="shared" si="196"/>
        <v>43275.723657378054</v>
      </c>
      <c r="P2515" s="35">
        <f t="shared" si="199"/>
        <v>131.99114784333148</v>
      </c>
      <c r="Q2515" s="35">
        <f t="shared" si="197"/>
        <v>33658.937741199778</v>
      </c>
    </row>
    <row r="2516" spans="1:17" x14ac:dyDescent="0.25">
      <c r="A2516" s="112" t="s">
        <v>2737</v>
      </c>
      <c r="B2516" s="79">
        <v>14250</v>
      </c>
      <c r="C2516" s="86">
        <f t="shared" si="198"/>
        <v>34158.233670653171</v>
      </c>
      <c r="D2516" s="79">
        <v>39500</v>
      </c>
      <c r="E2516" s="79">
        <v>147</v>
      </c>
      <c r="F2516" s="79">
        <v>940</v>
      </c>
      <c r="G2516" s="79">
        <v>343600</v>
      </c>
      <c r="H2516" s="79" t="s">
        <v>268</v>
      </c>
      <c r="I2516" s="79" t="s">
        <v>83</v>
      </c>
      <c r="J2516" s="79">
        <v>1</v>
      </c>
      <c r="K2516" s="79">
        <v>0</v>
      </c>
      <c r="L2516" s="79">
        <v>0</v>
      </c>
      <c r="M2516" s="34"/>
      <c r="N2516" s="35">
        <f t="shared" si="195"/>
        <v>151.14335921568221</v>
      </c>
      <c r="O2516" s="35">
        <f t="shared" si="196"/>
        <v>35957.203105881868</v>
      </c>
      <c r="P2516" s="35">
        <f t="shared" si="199"/>
        <v>94.043692838373687</v>
      </c>
      <c r="Q2516" s="35">
        <f t="shared" si="197"/>
        <v>29105.243140604842</v>
      </c>
    </row>
    <row r="2517" spans="1:17" x14ac:dyDescent="0.25">
      <c r="A2517" s="112" t="s">
        <v>2738</v>
      </c>
      <c r="B2517" s="79">
        <v>9500</v>
      </c>
      <c r="C2517" s="86">
        <f t="shared" si="198"/>
        <v>21008.067226890755</v>
      </c>
      <c r="D2517" s="79">
        <v>24900</v>
      </c>
      <c r="E2517" s="79">
        <v>93</v>
      </c>
      <c r="F2517" s="79">
        <v>502</v>
      </c>
      <c r="G2517" s="79">
        <v>343900</v>
      </c>
      <c r="H2517" s="79" t="s">
        <v>268</v>
      </c>
      <c r="I2517" s="79" t="s">
        <v>83</v>
      </c>
      <c r="J2517" s="79">
        <v>1</v>
      </c>
      <c r="K2517" s="79">
        <v>0</v>
      </c>
      <c r="L2517" s="79">
        <v>0</v>
      </c>
      <c r="M2517" s="34"/>
      <c r="N2517" s="35">
        <f t="shared" si="195"/>
        <v>100.76223947712148</v>
      </c>
      <c r="O2517" s="35">
        <f t="shared" si="196"/>
        <v>29911.468737254578</v>
      </c>
      <c r="P2517" s="35">
        <f t="shared" si="199"/>
        <v>62.695795225582451</v>
      </c>
      <c r="Q2517" s="35">
        <f t="shared" si="197"/>
        <v>25343.495427069895</v>
      </c>
    </row>
    <row r="2518" spans="1:17" x14ac:dyDescent="0.25">
      <c r="A2518" s="112" t="s">
        <v>2944</v>
      </c>
      <c r="B2518" s="79">
        <v>15250</v>
      </c>
      <c r="C2518" s="86">
        <f t="shared" si="198"/>
        <v>28395.366795366794</v>
      </c>
      <c r="D2518" s="79">
        <v>31700</v>
      </c>
      <c r="E2518" s="79">
        <v>135</v>
      </c>
      <c r="F2518" s="79">
        <v>1160</v>
      </c>
      <c r="G2518" s="79">
        <v>344600</v>
      </c>
      <c r="H2518" s="79" t="s">
        <v>1027</v>
      </c>
      <c r="I2518" s="79" t="s">
        <v>83</v>
      </c>
      <c r="J2518" s="79">
        <v>1</v>
      </c>
      <c r="K2518" s="79">
        <v>0</v>
      </c>
      <c r="L2518" s="79">
        <v>0</v>
      </c>
      <c r="M2518" s="34"/>
      <c r="N2518" s="35">
        <f t="shared" si="195"/>
        <v>161.74991073958972</v>
      </c>
      <c r="O2518" s="35">
        <f t="shared" si="196"/>
        <v>37229.989288750767</v>
      </c>
      <c r="P2518" s="35">
        <f t="shared" si="199"/>
        <v>100.64325023054025</v>
      </c>
      <c r="Q2518" s="35">
        <f t="shared" si="197"/>
        <v>29897.19002766483</v>
      </c>
    </row>
    <row r="2519" spans="1:17" x14ac:dyDescent="0.25">
      <c r="A2519" s="112" t="s">
        <v>2945</v>
      </c>
      <c r="B2519" s="79">
        <v>9500</v>
      </c>
      <c r="C2519" s="86">
        <f t="shared" si="198"/>
        <v>29418.96551724138</v>
      </c>
      <c r="D2519" s="79">
        <v>33900</v>
      </c>
      <c r="E2519" s="79">
        <v>46</v>
      </c>
      <c r="F2519" s="79">
        <v>302</v>
      </c>
      <c r="G2519" s="79">
        <v>345000</v>
      </c>
      <c r="H2519" s="79" t="s">
        <v>1027</v>
      </c>
      <c r="I2519" s="79" t="s">
        <v>83</v>
      </c>
      <c r="J2519" s="79">
        <v>1</v>
      </c>
      <c r="K2519" s="79">
        <v>0</v>
      </c>
      <c r="L2519" s="79">
        <v>0</v>
      </c>
      <c r="M2519" s="34"/>
      <c r="N2519" s="35">
        <f t="shared" si="195"/>
        <v>100.76223947712148</v>
      </c>
      <c r="O2519" s="35">
        <f t="shared" si="196"/>
        <v>29911.468737254578</v>
      </c>
      <c r="P2519" s="35">
        <f t="shared" si="199"/>
        <v>62.695795225582451</v>
      </c>
      <c r="Q2519" s="35">
        <f t="shared" si="197"/>
        <v>25343.495427069895</v>
      </c>
    </row>
    <row r="2520" spans="1:17" x14ac:dyDescent="0.25">
      <c r="A2520" s="112" t="s">
        <v>2739</v>
      </c>
      <c r="B2520" s="79">
        <v>9500</v>
      </c>
      <c r="C2520" s="86">
        <f t="shared" si="198"/>
        <v>24500</v>
      </c>
      <c r="D2520" s="79">
        <v>28700</v>
      </c>
      <c r="E2520" s="79">
        <v>66</v>
      </c>
      <c r="F2520" s="79">
        <v>385</v>
      </c>
      <c r="G2520" s="79">
        <v>345500</v>
      </c>
      <c r="H2520" s="79" t="s">
        <v>268</v>
      </c>
      <c r="I2520" s="79" t="s">
        <v>83</v>
      </c>
      <c r="J2520" s="79">
        <v>1</v>
      </c>
      <c r="K2520" s="79">
        <v>0</v>
      </c>
      <c r="L2520" s="79">
        <v>0</v>
      </c>
      <c r="M2520" s="34"/>
      <c r="N2520" s="35">
        <f t="shared" si="195"/>
        <v>100.76223947712148</v>
      </c>
      <c r="O2520" s="35">
        <f t="shared" si="196"/>
        <v>29911.468737254578</v>
      </c>
      <c r="P2520" s="35">
        <f t="shared" si="199"/>
        <v>62.695795225582451</v>
      </c>
      <c r="Q2520" s="35">
        <f t="shared" si="197"/>
        <v>25343.495427069895</v>
      </c>
    </row>
    <row r="2521" spans="1:17" x14ac:dyDescent="0.25">
      <c r="A2521" s="112" t="s">
        <v>2946</v>
      </c>
      <c r="B2521" s="79">
        <v>16937</v>
      </c>
      <c r="C2521" s="86">
        <f t="shared" si="198"/>
        <v>34542.857142857145</v>
      </c>
      <c r="D2521" s="79">
        <v>38700</v>
      </c>
      <c r="E2521" s="79">
        <v>194</v>
      </c>
      <c r="F2521" s="79">
        <v>1612</v>
      </c>
      <c r="G2521" s="79">
        <v>345600</v>
      </c>
      <c r="H2521" s="79" t="s">
        <v>1027</v>
      </c>
      <c r="I2521" s="79" t="s">
        <v>83</v>
      </c>
      <c r="J2521" s="79">
        <v>1</v>
      </c>
      <c r="K2521" s="79">
        <v>0</v>
      </c>
      <c r="L2521" s="79">
        <v>0</v>
      </c>
      <c r="M2521" s="34"/>
      <c r="N2521" s="35">
        <f t="shared" si="195"/>
        <v>179.64316316042172</v>
      </c>
      <c r="O2521" s="35">
        <f t="shared" si="196"/>
        <v>39377.179579250602</v>
      </c>
      <c r="P2521" s="35">
        <f t="shared" si="199"/>
        <v>111.77670355112527</v>
      </c>
      <c r="Q2521" s="35">
        <f t="shared" si="197"/>
        <v>31233.204426135031</v>
      </c>
    </row>
    <row r="2522" spans="1:17" x14ac:dyDescent="0.25">
      <c r="A2522" s="112" t="s">
        <v>964</v>
      </c>
      <c r="B2522" s="79">
        <v>9328</v>
      </c>
      <c r="C2522" s="86">
        <f t="shared" si="198"/>
        <v>36276.312419974391</v>
      </c>
      <c r="D2522" s="79">
        <v>41300</v>
      </c>
      <c r="E2522" s="79">
        <v>95</v>
      </c>
      <c r="F2522" s="79">
        <v>686</v>
      </c>
      <c r="G2522" s="79">
        <v>348000</v>
      </c>
      <c r="H2522" s="79" t="s">
        <v>268</v>
      </c>
      <c r="I2522" s="79" t="s">
        <v>83</v>
      </c>
      <c r="J2522" s="79">
        <v>1</v>
      </c>
      <c r="K2522" s="79">
        <v>0</v>
      </c>
      <c r="L2522" s="79">
        <v>0</v>
      </c>
      <c r="M2522" s="34"/>
      <c r="N2522" s="35">
        <f t="shared" si="195"/>
        <v>98.937912615009381</v>
      </c>
      <c r="O2522" s="35">
        <f t="shared" si="196"/>
        <v>29692.549513801125</v>
      </c>
      <c r="P2522" s="35">
        <f t="shared" si="199"/>
        <v>61.560671354129802</v>
      </c>
      <c r="Q2522" s="35">
        <f t="shared" si="197"/>
        <v>25207.280562495576</v>
      </c>
    </row>
    <row r="2523" spans="1:17" x14ac:dyDescent="0.25">
      <c r="A2523" s="112" t="s">
        <v>2740</v>
      </c>
      <c r="B2523" s="79">
        <v>17096</v>
      </c>
      <c r="C2523" s="86">
        <f t="shared" si="198"/>
        <v>30548.888888888891</v>
      </c>
      <c r="D2523" s="79">
        <v>35400</v>
      </c>
      <c r="E2523" s="79">
        <v>37</v>
      </c>
      <c r="F2523" s="79">
        <v>233</v>
      </c>
      <c r="G2523" s="79">
        <v>349000</v>
      </c>
      <c r="H2523" s="79" t="s">
        <v>268</v>
      </c>
      <c r="I2523" s="79" t="s">
        <v>83</v>
      </c>
      <c r="J2523" s="79">
        <v>1</v>
      </c>
      <c r="K2523" s="79">
        <v>0</v>
      </c>
      <c r="L2523" s="79">
        <v>0</v>
      </c>
      <c r="M2523" s="34"/>
      <c r="N2523" s="35">
        <f t="shared" si="195"/>
        <v>181.32960485272304</v>
      </c>
      <c r="O2523" s="35">
        <f t="shared" si="196"/>
        <v>39579.552582326767</v>
      </c>
      <c r="P2523" s="35">
        <f t="shared" si="199"/>
        <v>112.82603317647975</v>
      </c>
      <c r="Q2523" s="35">
        <f t="shared" si="197"/>
        <v>31359.12398117757</v>
      </c>
    </row>
    <row r="2524" spans="1:17" x14ac:dyDescent="0.25">
      <c r="A2524" s="112" t="s">
        <v>2741</v>
      </c>
      <c r="B2524" s="79">
        <v>11500</v>
      </c>
      <c r="C2524" s="86">
        <f t="shared" si="198"/>
        <v>22709.038461538461</v>
      </c>
      <c r="D2524" s="79">
        <v>26300</v>
      </c>
      <c r="E2524" s="79">
        <v>71</v>
      </c>
      <c r="F2524" s="79">
        <v>449</v>
      </c>
      <c r="G2524" s="79">
        <v>349900</v>
      </c>
      <c r="H2524" s="79" t="s">
        <v>268</v>
      </c>
      <c r="I2524" s="79" t="s">
        <v>83</v>
      </c>
      <c r="J2524" s="79">
        <v>1</v>
      </c>
      <c r="K2524" s="79">
        <v>0</v>
      </c>
      <c r="L2524" s="79">
        <v>0</v>
      </c>
      <c r="M2524" s="34"/>
      <c r="N2524" s="35">
        <f t="shared" si="195"/>
        <v>121.97534252493652</v>
      </c>
      <c r="O2524" s="35">
        <f t="shared" si="196"/>
        <v>32457.041102992382</v>
      </c>
      <c r="P2524" s="35">
        <f t="shared" si="199"/>
        <v>75.894910009915606</v>
      </c>
      <c r="Q2524" s="35">
        <f t="shared" si="197"/>
        <v>26927.389201189872</v>
      </c>
    </row>
    <row r="2525" spans="1:17" x14ac:dyDescent="0.25">
      <c r="A2525" s="112" t="s">
        <v>2742</v>
      </c>
      <c r="B2525" s="79">
        <v>9125</v>
      </c>
      <c r="C2525" s="86">
        <f t="shared" si="198"/>
        <v>24472.413793103449</v>
      </c>
      <c r="D2525" s="79">
        <v>30200</v>
      </c>
      <c r="E2525" s="79">
        <v>55</v>
      </c>
      <c r="F2525" s="79">
        <v>235</v>
      </c>
      <c r="G2525" s="79">
        <v>350100</v>
      </c>
      <c r="H2525" s="79" t="s">
        <v>268</v>
      </c>
      <c r="I2525" s="79" t="s">
        <v>83</v>
      </c>
      <c r="J2525" s="79">
        <v>1</v>
      </c>
      <c r="K2525" s="79">
        <v>0</v>
      </c>
      <c r="L2525" s="79">
        <v>0</v>
      </c>
      <c r="M2525" s="34"/>
      <c r="N2525" s="35">
        <f t="shared" si="195"/>
        <v>96.784782655656144</v>
      </c>
      <c r="O2525" s="35">
        <f t="shared" si="196"/>
        <v>29434.173918678738</v>
      </c>
      <c r="P2525" s="35">
        <f t="shared" si="199"/>
        <v>60.220961203519991</v>
      </c>
      <c r="Q2525" s="35">
        <f t="shared" si="197"/>
        <v>25046.515344422398</v>
      </c>
    </row>
    <row r="2526" spans="1:17" x14ac:dyDescent="0.25">
      <c r="A2526" s="112" t="s">
        <v>2743</v>
      </c>
      <c r="B2526" s="79">
        <v>18905</v>
      </c>
      <c r="C2526" s="86">
        <f t="shared" si="198"/>
        <v>24481.656804733728</v>
      </c>
      <c r="D2526" s="79">
        <v>30200</v>
      </c>
      <c r="E2526" s="79">
        <v>32</v>
      </c>
      <c r="F2526" s="79">
        <v>137</v>
      </c>
      <c r="G2526" s="79">
        <v>350700</v>
      </c>
      <c r="H2526" s="79" t="s">
        <v>268</v>
      </c>
      <c r="I2526" s="79" t="s">
        <v>83</v>
      </c>
      <c r="J2526" s="79">
        <v>1</v>
      </c>
      <c r="K2526" s="79">
        <v>0</v>
      </c>
      <c r="L2526" s="79">
        <v>0</v>
      </c>
      <c r="M2526" s="34"/>
      <c r="N2526" s="35">
        <f t="shared" si="195"/>
        <v>200.51685655947173</v>
      </c>
      <c r="O2526" s="35">
        <f t="shared" si="196"/>
        <v>41882.022787136608</v>
      </c>
      <c r="P2526" s="35">
        <f t="shared" si="199"/>
        <v>124.76463249890909</v>
      </c>
      <c r="Q2526" s="35">
        <f t="shared" si="197"/>
        <v>32791.755899869095</v>
      </c>
    </row>
    <row r="2527" spans="1:17" x14ac:dyDescent="0.25">
      <c r="A2527" s="112" t="s">
        <v>2947</v>
      </c>
      <c r="B2527" s="79">
        <v>14074</v>
      </c>
      <c r="C2527" s="86">
        <f t="shared" si="198"/>
        <v>35764.804331774554</v>
      </c>
      <c r="D2527" s="79">
        <v>41200</v>
      </c>
      <c r="E2527" s="79">
        <v>536</v>
      </c>
      <c r="F2527" s="79">
        <v>3527</v>
      </c>
      <c r="G2527" s="79">
        <v>350900</v>
      </c>
      <c r="H2527" s="79" t="s">
        <v>1027</v>
      </c>
      <c r="I2527" s="79" t="s">
        <v>83</v>
      </c>
      <c r="J2527" s="79">
        <v>1</v>
      </c>
      <c r="K2527" s="79">
        <v>0</v>
      </c>
      <c r="L2527" s="79">
        <v>0</v>
      </c>
      <c r="M2527" s="34"/>
      <c r="N2527" s="35">
        <f t="shared" si="195"/>
        <v>149.2766061474745</v>
      </c>
      <c r="O2527" s="35">
        <f t="shared" si="196"/>
        <v>35733.19273769694</v>
      </c>
      <c r="P2527" s="35">
        <f t="shared" si="199"/>
        <v>92.882170737352368</v>
      </c>
      <c r="Q2527" s="35">
        <f t="shared" si="197"/>
        <v>28965.860488482285</v>
      </c>
    </row>
    <row r="2528" spans="1:17" x14ac:dyDescent="0.25">
      <c r="A2528" s="112" t="s">
        <v>2948</v>
      </c>
      <c r="B2528" s="79">
        <v>12020.5</v>
      </c>
      <c r="C2528" s="86">
        <f t="shared" si="198"/>
        <v>34335.487855084401</v>
      </c>
      <c r="D2528" s="79">
        <v>38100</v>
      </c>
      <c r="E2528" s="79">
        <v>240</v>
      </c>
      <c r="F2528" s="79">
        <v>2189</v>
      </c>
      <c r="G2528" s="79">
        <v>352200</v>
      </c>
      <c r="H2528" s="79" t="s">
        <v>1027</v>
      </c>
      <c r="I2528" s="79" t="s">
        <v>83</v>
      </c>
      <c r="J2528" s="79">
        <v>1</v>
      </c>
      <c r="K2528" s="79">
        <v>0</v>
      </c>
      <c r="L2528" s="79">
        <v>0</v>
      </c>
      <c r="M2528" s="34"/>
      <c r="N2528" s="35">
        <f t="shared" si="195"/>
        <v>127.49605259313039</v>
      </c>
      <c r="O2528" s="35">
        <f t="shared" si="196"/>
        <v>33119.52631117565</v>
      </c>
      <c r="P2528" s="35">
        <f t="shared" si="199"/>
        <v>79.329979632538297</v>
      </c>
      <c r="Q2528" s="35">
        <f t="shared" si="197"/>
        <v>27339.597555904595</v>
      </c>
    </row>
    <row r="2529" spans="1:17" x14ac:dyDescent="0.25">
      <c r="A2529" s="112" t="s">
        <v>2949</v>
      </c>
      <c r="B2529" s="79">
        <v>5500</v>
      </c>
      <c r="C2529" s="86">
        <f t="shared" si="198"/>
        <v>29705.535772094529</v>
      </c>
      <c r="D2529" s="79">
        <v>35900</v>
      </c>
      <c r="E2529" s="79">
        <v>533</v>
      </c>
      <c r="F2529" s="79">
        <v>2556</v>
      </c>
      <c r="G2529" s="79">
        <v>354000</v>
      </c>
      <c r="H2529" s="79" t="s">
        <v>1027</v>
      </c>
      <c r="I2529" s="79" t="s">
        <v>85</v>
      </c>
      <c r="J2529" s="79">
        <v>1</v>
      </c>
      <c r="K2529" s="79">
        <v>0</v>
      </c>
      <c r="L2529" s="79">
        <v>0</v>
      </c>
      <c r="M2529" s="34"/>
      <c r="N2529" s="35">
        <f t="shared" si="195"/>
        <v>58.336033381491376</v>
      </c>
      <c r="O2529" s="35">
        <f t="shared" si="196"/>
        <v>24820.324005778966</v>
      </c>
      <c r="P2529" s="35">
        <f t="shared" si="199"/>
        <v>36.297565656916156</v>
      </c>
      <c r="Q2529" s="35">
        <f t="shared" si="197"/>
        <v>22175.70787882994</v>
      </c>
    </row>
    <row r="2530" spans="1:17" x14ac:dyDescent="0.25">
      <c r="A2530" s="112" t="s">
        <v>2950</v>
      </c>
      <c r="B2530" s="79">
        <v>4393</v>
      </c>
      <c r="C2530" s="86">
        <f t="shared" si="198"/>
        <v>24411.811023622045</v>
      </c>
      <c r="D2530" s="79">
        <v>30100</v>
      </c>
      <c r="E2530" s="79">
        <v>216</v>
      </c>
      <c r="F2530" s="79">
        <v>927</v>
      </c>
      <c r="G2530" s="79">
        <v>356100</v>
      </c>
      <c r="H2530" s="79" t="s">
        <v>1027</v>
      </c>
      <c r="I2530" s="79" t="s">
        <v>85</v>
      </c>
      <c r="J2530" s="79">
        <v>1</v>
      </c>
      <c r="K2530" s="79">
        <v>0</v>
      </c>
      <c r="L2530" s="79">
        <v>0</v>
      </c>
      <c r="M2530" s="34"/>
      <c r="N2530" s="35">
        <f t="shared" si="195"/>
        <v>46.594580844525744</v>
      </c>
      <c r="O2530" s="35">
        <f t="shared" si="196"/>
        <v>23411.34970134309</v>
      </c>
      <c r="P2530" s="35">
        <f t="shared" si="199"/>
        <v>28.99185562378776</v>
      </c>
      <c r="Q2530" s="35">
        <f t="shared" si="197"/>
        <v>21299.022674854532</v>
      </c>
    </row>
    <row r="2531" spans="1:17" x14ac:dyDescent="0.25">
      <c r="A2531" s="112" t="s">
        <v>2951</v>
      </c>
      <c r="B2531" s="79">
        <v>12087.5</v>
      </c>
      <c r="C2531" s="86">
        <f t="shared" si="198"/>
        <v>35384.021304926762</v>
      </c>
      <c r="D2531" s="79">
        <v>39900</v>
      </c>
      <c r="E2531" s="79">
        <v>255</v>
      </c>
      <c r="F2531" s="79">
        <v>1998</v>
      </c>
      <c r="G2531" s="79">
        <v>356500</v>
      </c>
      <c r="H2531" s="79" t="s">
        <v>1027</v>
      </c>
      <c r="I2531" s="79" t="s">
        <v>83</v>
      </c>
      <c r="J2531" s="79">
        <v>1</v>
      </c>
      <c r="K2531" s="79">
        <v>0</v>
      </c>
      <c r="L2531" s="79">
        <v>0</v>
      </c>
      <c r="M2531" s="34"/>
      <c r="N2531" s="35">
        <f t="shared" si="195"/>
        <v>128.20669154523219</v>
      </c>
      <c r="O2531" s="35">
        <f t="shared" si="196"/>
        <v>33204.802985427865</v>
      </c>
      <c r="P2531" s="35">
        <f t="shared" si="199"/>
        <v>79.772149977813456</v>
      </c>
      <c r="Q2531" s="35">
        <f t="shared" si="197"/>
        <v>27392.657997337614</v>
      </c>
    </row>
    <row r="2532" spans="1:17" x14ac:dyDescent="0.25">
      <c r="A2532" s="112" t="s">
        <v>2952</v>
      </c>
      <c r="B2532" s="79">
        <v>5470</v>
      </c>
      <c r="C2532" s="86">
        <f t="shared" si="198"/>
        <v>29723.076923076922</v>
      </c>
      <c r="D2532" s="79">
        <v>36800</v>
      </c>
      <c r="E2532" s="79">
        <v>95</v>
      </c>
      <c r="F2532" s="79">
        <v>399</v>
      </c>
      <c r="G2532" s="79">
        <v>356800</v>
      </c>
      <c r="H2532" s="79" t="s">
        <v>1027</v>
      </c>
      <c r="I2532" s="79" t="s">
        <v>85</v>
      </c>
      <c r="J2532" s="79">
        <v>1</v>
      </c>
      <c r="K2532" s="79">
        <v>0</v>
      </c>
      <c r="L2532" s="79">
        <v>0</v>
      </c>
      <c r="M2532" s="34"/>
      <c r="N2532" s="35">
        <f t="shared" si="195"/>
        <v>58.017836835774155</v>
      </c>
      <c r="O2532" s="35">
        <f t="shared" si="196"/>
        <v>24782.140420292897</v>
      </c>
      <c r="P2532" s="35">
        <f t="shared" si="199"/>
        <v>36.099578935151165</v>
      </c>
      <c r="Q2532" s="35">
        <f t="shared" si="197"/>
        <v>22151.949472218141</v>
      </c>
    </row>
    <row r="2533" spans="1:17" x14ac:dyDescent="0.25">
      <c r="A2533" s="112" t="s">
        <v>2953</v>
      </c>
      <c r="B2533" s="79">
        <v>5500</v>
      </c>
      <c r="C2533" s="86">
        <f t="shared" si="198"/>
        <v>25672.569444444445</v>
      </c>
      <c r="D2533" s="79">
        <v>32100</v>
      </c>
      <c r="E2533" s="79">
        <v>173</v>
      </c>
      <c r="F2533" s="79">
        <v>691</v>
      </c>
      <c r="G2533" s="79">
        <v>357300</v>
      </c>
      <c r="H2533" s="79" t="s">
        <v>1027</v>
      </c>
      <c r="I2533" s="79" t="s">
        <v>85</v>
      </c>
      <c r="J2533" s="79">
        <v>1</v>
      </c>
      <c r="K2533" s="79">
        <v>0</v>
      </c>
      <c r="L2533" s="79">
        <v>0</v>
      </c>
      <c r="M2533" s="34"/>
      <c r="N2533" s="35">
        <f t="shared" si="195"/>
        <v>58.336033381491376</v>
      </c>
      <c r="O2533" s="35">
        <f t="shared" si="196"/>
        <v>24820.324005778966</v>
      </c>
      <c r="P2533" s="35">
        <f t="shared" si="199"/>
        <v>36.297565656916156</v>
      </c>
      <c r="Q2533" s="35">
        <f t="shared" si="197"/>
        <v>22175.70787882994</v>
      </c>
    </row>
    <row r="2534" spans="1:17" x14ac:dyDescent="0.25">
      <c r="A2534" s="112" t="s">
        <v>2744</v>
      </c>
      <c r="B2534" s="79">
        <v>10750</v>
      </c>
      <c r="C2534" s="86">
        <f t="shared" si="198"/>
        <v>27831.978319783197</v>
      </c>
      <c r="D2534" s="79">
        <v>31600</v>
      </c>
      <c r="E2534" s="79">
        <v>44</v>
      </c>
      <c r="F2534" s="79">
        <v>325</v>
      </c>
      <c r="G2534" s="79">
        <v>357700</v>
      </c>
      <c r="H2534" s="79" t="s">
        <v>268</v>
      </c>
      <c r="I2534" s="79" t="s">
        <v>83</v>
      </c>
      <c r="J2534" s="79">
        <v>1</v>
      </c>
      <c r="K2534" s="79">
        <v>0</v>
      </c>
      <c r="L2534" s="79">
        <v>0</v>
      </c>
      <c r="M2534" s="34"/>
      <c r="N2534" s="35">
        <f t="shared" si="195"/>
        <v>114.02042888200589</v>
      </c>
      <c r="O2534" s="35">
        <f t="shared" si="196"/>
        <v>31502.451465840706</v>
      </c>
      <c r="P2534" s="35">
        <f t="shared" si="199"/>
        <v>70.945241965790672</v>
      </c>
      <c r="Q2534" s="35">
        <f t="shared" si="197"/>
        <v>26333.429035894878</v>
      </c>
    </row>
    <row r="2535" spans="1:17" x14ac:dyDescent="0.25">
      <c r="A2535" s="112" t="s">
        <v>2954</v>
      </c>
      <c r="B2535" s="79">
        <v>4500</v>
      </c>
      <c r="C2535" s="86">
        <f t="shared" si="198"/>
        <v>28536.231884057972</v>
      </c>
      <c r="D2535" s="79">
        <v>35800</v>
      </c>
      <c r="E2535" s="79">
        <v>280</v>
      </c>
      <c r="F2535" s="79">
        <v>1100</v>
      </c>
      <c r="G2535" s="79">
        <v>358300</v>
      </c>
      <c r="H2535" s="79" t="s">
        <v>1027</v>
      </c>
      <c r="I2535" s="79" t="s">
        <v>85</v>
      </c>
      <c r="J2535" s="79">
        <v>1</v>
      </c>
      <c r="K2535" s="79">
        <v>0</v>
      </c>
      <c r="L2535" s="79">
        <v>0</v>
      </c>
      <c r="M2535" s="34"/>
      <c r="N2535" s="35">
        <f t="shared" si="195"/>
        <v>47.729481857583856</v>
      </c>
      <c r="O2535" s="35">
        <f t="shared" si="196"/>
        <v>23547.537822910061</v>
      </c>
      <c r="P2535" s="35">
        <f t="shared" si="199"/>
        <v>29.698008264749586</v>
      </c>
      <c r="Q2535" s="35">
        <f t="shared" si="197"/>
        <v>21383.760991769952</v>
      </c>
    </row>
    <row r="2536" spans="1:17" x14ac:dyDescent="0.25">
      <c r="A2536" s="112" t="s">
        <v>2955</v>
      </c>
      <c r="B2536" s="79">
        <v>5500</v>
      </c>
      <c r="C2536" s="86">
        <f t="shared" si="198"/>
        <v>27559.597523219814</v>
      </c>
      <c r="D2536" s="79">
        <v>33000</v>
      </c>
      <c r="E2536" s="79">
        <v>426</v>
      </c>
      <c r="F2536" s="79">
        <v>2158</v>
      </c>
      <c r="G2536" s="79">
        <v>359000</v>
      </c>
      <c r="H2536" s="79" t="s">
        <v>1027</v>
      </c>
      <c r="I2536" s="79" t="s">
        <v>85</v>
      </c>
      <c r="J2536" s="79">
        <v>1</v>
      </c>
      <c r="K2536" s="79">
        <v>0</v>
      </c>
      <c r="L2536" s="79">
        <v>0</v>
      </c>
      <c r="M2536" s="34"/>
      <c r="N2536" s="35">
        <f t="shared" si="195"/>
        <v>58.336033381491376</v>
      </c>
      <c r="O2536" s="35">
        <f t="shared" si="196"/>
        <v>24820.324005778966</v>
      </c>
      <c r="P2536" s="35">
        <f t="shared" si="199"/>
        <v>36.297565656916156</v>
      </c>
      <c r="Q2536" s="35">
        <f t="shared" si="197"/>
        <v>22175.70787882994</v>
      </c>
    </row>
    <row r="2537" spans="1:17" x14ac:dyDescent="0.25">
      <c r="A2537" s="112" t="s">
        <v>2956</v>
      </c>
      <c r="B2537" s="79">
        <v>7357</v>
      </c>
      <c r="C2537" s="86">
        <f t="shared" si="198"/>
        <v>28037.777777777777</v>
      </c>
      <c r="D2537" s="79">
        <v>34100</v>
      </c>
      <c r="E2537" s="79">
        <v>360</v>
      </c>
      <c r="F2537" s="79">
        <v>1665</v>
      </c>
      <c r="G2537" s="79">
        <v>359300</v>
      </c>
      <c r="H2537" s="79" t="s">
        <v>1027</v>
      </c>
      <c r="I2537" s="79" t="s">
        <v>85</v>
      </c>
      <c r="J2537" s="79">
        <v>1</v>
      </c>
      <c r="K2537" s="79">
        <v>0</v>
      </c>
      <c r="L2537" s="79">
        <v>0</v>
      </c>
      <c r="M2537" s="34"/>
      <c r="N2537" s="35">
        <f t="shared" si="195"/>
        <v>78.032399561387649</v>
      </c>
      <c r="O2537" s="35">
        <f t="shared" si="196"/>
        <v>27183.887947366518</v>
      </c>
      <c r="P2537" s="35">
        <f t="shared" si="199"/>
        <v>48.552943734169489</v>
      </c>
      <c r="Q2537" s="35">
        <f t="shared" si="197"/>
        <v>23646.353248100339</v>
      </c>
    </row>
    <row r="2538" spans="1:17" x14ac:dyDescent="0.25">
      <c r="A2538" s="112" t="s">
        <v>2745</v>
      </c>
      <c r="B2538" s="79">
        <v>9500</v>
      </c>
      <c r="C2538" s="86">
        <f t="shared" si="198"/>
        <v>25767.595818815331</v>
      </c>
      <c r="D2538" s="79">
        <v>29700</v>
      </c>
      <c r="E2538" s="79">
        <v>76</v>
      </c>
      <c r="F2538" s="79">
        <v>498</v>
      </c>
      <c r="G2538" s="79">
        <v>360200</v>
      </c>
      <c r="H2538" s="79" t="s">
        <v>268</v>
      </c>
      <c r="I2538" s="79" t="s">
        <v>83</v>
      </c>
      <c r="J2538" s="79">
        <v>1</v>
      </c>
      <c r="K2538" s="79">
        <v>0</v>
      </c>
      <c r="L2538" s="79">
        <v>0</v>
      </c>
      <c r="M2538" s="34"/>
      <c r="N2538" s="35">
        <f t="shared" si="195"/>
        <v>100.76223947712148</v>
      </c>
      <c r="O2538" s="35">
        <f t="shared" si="196"/>
        <v>29911.468737254578</v>
      </c>
      <c r="P2538" s="35">
        <f t="shared" si="199"/>
        <v>62.695795225582451</v>
      </c>
      <c r="Q2538" s="35">
        <f t="shared" si="197"/>
        <v>25343.495427069895</v>
      </c>
    </row>
    <row r="2539" spans="1:17" x14ac:dyDescent="0.25">
      <c r="A2539" s="112" t="s">
        <v>2957</v>
      </c>
      <c r="B2539" s="79">
        <v>4500</v>
      </c>
      <c r="C2539" s="86">
        <f t="shared" si="198"/>
        <v>26892.417061611373</v>
      </c>
      <c r="D2539" s="79">
        <v>31700</v>
      </c>
      <c r="E2539" s="79">
        <v>288</v>
      </c>
      <c r="F2539" s="79">
        <v>1611</v>
      </c>
      <c r="G2539" s="79">
        <v>361400</v>
      </c>
      <c r="H2539" s="79" t="s">
        <v>1027</v>
      </c>
      <c r="I2539" s="79" t="s">
        <v>85</v>
      </c>
      <c r="J2539" s="79">
        <v>1</v>
      </c>
      <c r="K2539" s="79">
        <v>0</v>
      </c>
      <c r="L2539" s="79">
        <v>0</v>
      </c>
      <c r="M2539" s="34"/>
      <c r="N2539" s="35">
        <f t="shared" si="195"/>
        <v>47.729481857583856</v>
      </c>
      <c r="O2539" s="35">
        <f t="shared" si="196"/>
        <v>23547.537822910061</v>
      </c>
      <c r="P2539" s="35">
        <f t="shared" si="199"/>
        <v>29.698008264749586</v>
      </c>
      <c r="Q2539" s="35">
        <f t="shared" si="197"/>
        <v>21383.760991769952</v>
      </c>
    </row>
    <row r="2540" spans="1:17" x14ac:dyDescent="0.25">
      <c r="A2540" s="112" t="s">
        <v>2746</v>
      </c>
      <c r="B2540" s="79">
        <v>5500</v>
      </c>
      <c r="C2540" s="86">
        <f t="shared" si="198"/>
        <v>19683.453237410071</v>
      </c>
      <c r="D2540" s="79">
        <v>24000</v>
      </c>
      <c r="E2540" s="79">
        <v>25</v>
      </c>
      <c r="F2540" s="79">
        <v>114</v>
      </c>
      <c r="G2540" s="79">
        <v>361800</v>
      </c>
      <c r="H2540" s="79" t="s">
        <v>268</v>
      </c>
      <c r="I2540" s="79" t="s">
        <v>83</v>
      </c>
      <c r="J2540" s="79">
        <v>1</v>
      </c>
      <c r="K2540" s="79">
        <v>0</v>
      </c>
      <c r="L2540" s="79">
        <v>0</v>
      </c>
      <c r="M2540" s="34"/>
      <c r="N2540" s="35">
        <f t="shared" si="195"/>
        <v>58.336033381491376</v>
      </c>
      <c r="O2540" s="35">
        <f t="shared" si="196"/>
        <v>24820.324005778966</v>
      </c>
      <c r="P2540" s="35">
        <f t="shared" si="199"/>
        <v>36.297565656916156</v>
      </c>
      <c r="Q2540" s="35">
        <f t="shared" si="197"/>
        <v>22175.70787882994</v>
      </c>
    </row>
    <row r="2541" spans="1:17" x14ac:dyDescent="0.25">
      <c r="A2541" s="112" t="s">
        <v>2958</v>
      </c>
      <c r="B2541" s="79">
        <v>3500</v>
      </c>
      <c r="C2541" s="86">
        <f t="shared" si="198"/>
        <v>31654.492377554328</v>
      </c>
      <c r="D2541" s="79">
        <v>37600</v>
      </c>
      <c r="E2541" s="79">
        <v>975</v>
      </c>
      <c r="F2541" s="79">
        <v>5191</v>
      </c>
      <c r="G2541" s="79">
        <v>362600</v>
      </c>
      <c r="H2541" s="79" t="s">
        <v>1027</v>
      </c>
      <c r="I2541" s="79" t="s">
        <v>85</v>
      </c>
      <c r="J2541" s="79">
        <v>1</v>
      </c>
      <c r="K2541" s="79">
        <v>0</v>
      </c>
      <c r="L2541" s="79">
        <v>0</v>
      </c>
      <c r="M2541" s="34"/>
      <c r="N2541" s="35">
        <f t="shared" si="195"/>
        <v>37.122930333676329</v>
      </c>
      <c r="O2541" s="35">
        <f t="shared" si="196"/>
        <v>22274.751640041159</v>
      </c>
      <c r="P2541" s="35">
        <f t="shared" si="199"/>
        <v>23.098450872583008</v>
      </c>
      <c r="Q2541" s="35">
        <f t="shared" si="197"/>
        <v>20591.81410470996</v>
      </c>
    </row>
    <row r="2542" spans="1:17" x14ac:dyDescent="0.25">
      <c r="A2542" s="112" t="s">
        <v>2959</v>
      </c>
      <c r="B2542" s="79">
        <v>13750</v>
      </c>
      <c r="C2542" s="86">
        <f t="shared" si="198"/>
        <v>33924.733020076892</v>
      </c>
      <c r="D2542" s="79">
        <v>38200</v>
      </c>
      <c r="E2542" s="79">
        <v>262</v>
      </c>
      <c r="F2542" s="79">
        <v>2079</v>
      </c>
      <c r="G2542" s="79">
        <v>363000</v>
      </c>
      <c r="H2542" s="79" t="s">
        <v>1027</v>
      </c>
      <c r="I2542" s="79" t="s">
        <v>83</v>
      </c>
      <c r="J2542" s="79">
        <v>1</v>
      </c>
      <c r="K2542" s="79">
        <v>0</v>
      </c>
      <c r="L2542" s="79">
        <v>0</v>
      </c>
      <c r="M2542" s="34"/>
      <c r="N2542" s="35">
        <f t="shared" si="195"/>
        <v>145.84008345372845</v>
      </c>
      <c r="O2542" s="35">
        <f t="shared" si="196"/>
        <v>35320.810014447416</v>
      </c>
      <c r="P2542" s="35">
        <f t="shared" si="199"/>
        <v>90.743914142290393</v>
      </c>
      <c r="Q2542" s="35">
        <f t="shared" si="197"/>
        <v>28709.269697074847</v>
      </c>
    </row>
    <row r="2543" spans="1:17" x14ac:dyDescent="0.25">
      <c r="A2543" s="112" t="s">
        <v>2747</v>
      </c>
      <c r="B2543" s="79">
        <v>9500</v>
      </c>
      <c r="C2543" s="86">
        <f t="shared" si="198"/>
        <v>23354.545454545456</v>
      </c>
      <c r="D2543" s="79">
        <v>26600</v>
      </c>
      <c r="E2543" s="79">
        <v>51</v>
      </c>
      <c r="F2543" s="79">
        <v>367</v>
      </c>
      <c r="G2543" s="79">
        <v>363700</v>
      </c>
      <c r="H2543" s="79" t="s">
        <v>268</v>
      </c>
      <c r="I2543" s="79" t="s">
        <v>83</v>
      </c>
      <c r="J2543" s="79">
        <v>1</v>
      </c>
      <c r="K2543" s="79">
        <v>0</v>
      </c>
      <c r="L2543" s="79">
        <v>0</v>
      </c>
      <c r="M2543" s="34"/>
      <c r="N2543" s="35">
        <f t="shared" si="195"/>
        <v>100.76223947712148</v>
      </c>
      <c r="O2543" s="35">
        <f t="shared" si="196"/>
        <v>29911.468737254578</v>
      </c>
      <c r="P2543" s="35">
        <f t="shared" si="199"/>
        <v>62.695795225582451</v>
      </c>
      <c r="Q2543" s="35">
        <f t="shared" si="197"/>
        <v>25343.495427069895</v>
      </c>
    </row>
    <row r="2544" spans="1:17" x14ac:dyDescent="0.25">
      <c r="A2544" s="112" t="s">
        <v>2748</v>
      </c>
      <c r="B2544" s="79">
        <v>9500</v>
      </c>
      <c r="C2544" s="86">
        <f t="shared" si="198"/>
        <v>23453.537735849055</v>
      </c>
      <c r="D2544" s="79">
        <v>27700</v>
      </c>
      <c r="E2544" s="79">
        <v>65</v>
      </c>
      <c r="F2544" s="79">
        <v>359</v>
      </c>
      <c r="G2544" s="79">
        <v>363800</v>
      </c>
      <c r="H2544" s="79" t="s">
        <v>268</v>
      </c>
      <c r="I2544" s="79" t="s">
        <v>83</v>
      </c>
      <c r="J2544" s="79">
        <v>1</v>
      </c>
      <c r="K2544" s="79">
        <v>0</v>
      </c>
      <c r="L2544" s="79">
        <v>0</v>
      </c>
      <c r="M2544" s="34"/>
      <c r="N2544" s="35">
        <f t="shared" si="195"/>
        <v>100.76223947712148</v>
      </c>
      <c r="O2544" s="35">
        <f t="shared" si="196"/>
        <v>29911.468737254578</v>
      </c>
      <c r="P2544" s="35">
        <f t="shared" si="199"/>
        <v>62.695795225582451</v>
      </c>
      <c r="Q2544" s="35">
        <f t="shared" si="197"/>
        <v>25343.495427069895</v>
      </c>
    </row>
    <row r="2545" spans="1:17" x14ac:dyDescent="0.25">
      <c r="A2545" s="112" t="s">
        <v>2960</v>
      </c>
      <c r="B2545" s="79">
        <v>13000</v>
      </c>
      <c r="C2545" s="86">
        <f t="shared" si="198"/>
        <v>30665.620174987132</v>
      </c>
      <c r="D2545" s="79">
        <v>35700</v>
      </c>
      <c r="E2545" s="79">
        <v>548</v>
      </c>
      <c r="F2545" s="79">
        <v>3338</v>
      </c>
      <c r="G2545" s="79">
        <v>364200</v>
      </c>
      <c r="H2545" s="79" t="s">
        <v>1027</v>
      </c>
      <c r="I2545" s="79" t="s">
        <v>83</v>
      </c>
      <c r="J2545" s="79">
        <v>1</v>
      </c>
      <c r="K2545" s="79">
        <v>0</v>
      </c>
      <c r="L2545" s="79">
        <v>0</v>
      </c>
      <c r="M2545" s="34"/>
      <c r="N2545" s="35">
        <f t="shared" si="195"/>
        <v>137.88516981079781</v>
      </c>
      <c r="O2545" s="35">
        <f t="shared" si="196"/>
        <v>34366.220377295736</v>
      </c>
      <c r="P2545" s="35">
        <f t="shared" si="199"/>
        <v>85.794246098165473</v>
      </c>
      <c r="Q2545" s="35">
        <f t="shared" si="197"/>
        <v>28115.309531779858</v>
      </c>
    </row>
    <row r="2546" spans="1:17" x14ac:dyDescent="0.25">
      <c r="A2546" s="112" t="s">
        <v>2961</v>
      </c>
      <c r="B2546" s="79">
        <v>5500</v>
      </c>
      <c r="C2546" s="86">
        <f t="shared" si="198"/>
        <v>29918.097591105619</v>
      </c>
      <c r="D2546" s="79">
        <v>35800</v>
      </c>
      <c r="E2546" s="79">
        <v>532</v>
      </c>
      <c r="F2546" s="79">
        <v>2706</v>
      </c>
      <c r="G2546" s="79">
        <v>364800</v>
      </c>
      <c r="H2546" s="79" t="s">
        <v>1027</v>
      </c>
      <c r="I2546" s="79" t="s">
        <v>85</v>
      </c>
      <c r="J2546" s="79">
        <v>1</v>
      </c>
      <c r="K2546" s="79">
        <v>0</v>
      </c>
      <c r="L2546" s="79">
        <v>0</v>
      </c>
      <c r="M2546" s="34"/>
      <c r="N2546" s="35">
        <f t="shared" si="195"/>
        <v>58.336033381491376</v>
      </c>
      <c r="O2546" s="35">
        <f t="shared" si="196"/>
        <v>24820.324005778966</v>
      </c>
      <c r="P2546" s="35">
        <f t="shared" si="199"/>
        <v>36.297565656916156</v>
      </c>
      <c r="Q2546" s="35">
        <f t="shared" si="197"/>
        <v>22175.70787882994</v>
      </c>
    </row>
    <row r="2547" spans="1:17" x14ac:dyDescent="0.25">
      <c r="A2547" s="112" t="s">
        <v>2962</v>
      </c>
      <c r="B2547" s="79">
        <v>6500</v>
      </c>
      <c r="C2547" s="86">
        <f t="shared" si="198"/>
        <v>33296.660482374769</v>
      </c>
      <c r="D2547" s="79">
        <v>39100</v>
      </c>
      <c r="E2547" s="79">
        <v>160</v>
      </c>
      <c r="F2547" s="79">
        <v>918</v>
      </c>
      <c r="G2547" s="79">
        <v>366200</v>
      </c>
      <c r="H2547" s="79" t="s">
        <v>1027</v>
      </c>
      <c r="I2547" s="79" t="s">
        <v>85</v>
      </c>
      <c r="J2547" s="79">
        <v>1</v>
      </c>
      <c r="K2547" s="79">
        <v>0</v>
      </c>
      <c r="L2547" s="79">
        <v>0</v>
      </c>
      <c r="M2547" s="34"/>
      <c r="N2547" s="35">
        <f t="shared" si="195"/>
        <v>68.942584905398903</v>
      </c>
      <c r="O2547" s="35">
        <f t="shared" si="196"/>
        <v>26093.110188647868</v>
      </c>
      <c r="P2547" s="35">
        <f t="shared" si="199"/>
        <v>42.897123049082737</v>
      </c>
      <c r="Q2547" s="35">
        <f t="shared" si="197"/>
        <v>22967.654765889929</v>
      </c>
    </row>
    <row r="2548" spans="1:17" x14ac:dyDescent="0.25">
      <c r="A2548" s="112" t="s">
        <v>2963</v>
      </c>
      <c r="B2548" s="79">
        <v>5000</v>
      </c>
      <c r="C2548" s="86">
        <f t="shared" si="198"/>
        <v>27944.411764705881</v>
      </c>
      <c r="D2548" s="79">
        <v>34300</v>
      </c>
      <c r="E2548" s="79">
        <v>189</v>
      </c>
      <c r="F2548" s="79">
        <v>831</v>
      </c>
      <c r="G2548" s="79">
        <v>366400</v>
      </c>
      <c r="H2548" s="79" t="s">
        <v>1027</v>
      </c>
      <c r="I2548" s="79" t="s">
        <v>85</v>
      </c>
      <c r="J2548" s="79">
        <v>1</v>
      </c>
      <c r="K2548" s="79">
        <v>0</v>
      </c>
      <c r="L2548" s="79">
        <v>0</v>
      </c>
      <c r="M2548" s="34"/>
      <c r="N2548" s="35">
        <f t="shared" si="195"/>
        <v>53.03275761953762</v>
      </c>
      <c r="O2548" s="35">
        <f t="shared" si="196"/>
        <v>24183.930914344513</v>
      </c>
      <c r="P2548" s="35">
        <f t="shared" si="199"/>
        <v>32.997786960832869</v>
      </c>
      <c r="Q2548" s="35">
        <f t="shared" si="197"/>
        <v>21779.734435299943</v>
      </c>
    </row>
    <row r="2549" spans="1:17" x14ac:dyDescent="0.25">
      <c r="A2549" s="112" t="s">
        <v>2749</v>
      </c>
      <c r="B2549" s="79">
        <v>10250</v>
      </c>
      <c r="C2549" s="86">
        <f t="shared" si="198"/>
        <v>25921.448467966573</v>
      </c>
      <c r="D2549" s="79">
        <v>28900</v>
      </c>
      <c r="E2549" s="79">
        <v>37</v>
      </c>
      <c r="F2549" s="79">
        <v>322</v>
      </c>
      <c r="G2549" s="79">
        <v>366900</v>
      </c>
      <c r="H2549" s="79" t="s">
        <v>268</v>
      </c>
      <c r="I2549" s="79" t="s">
        <v>83</v>
      </c>
      <c r="J2549" s="79">
        <v>1</v>
      </c>
      <c r="K2549" s="79">
        <v>0</v>
      </c>
      <c r="L2549" s="79">
        <v>0</v>
      </c>
      <c r="M2549" s="34"/>
      <c r="N2549" s="35">
        <f t="shared" si="195"/>
        <v>108.7171531200521</v>
      </c>
      <c r="O2549" s="35">
        <f t="shared" si="196"/>
        <v>30866.058374406253</v>
      </c>
      <c r="P2549" s="35">
        <f t="shared" si="199"/>
        <v>67.645463269707392</v>
      </c>
      <c r="Q2549" s="35">
        <f t="shared" si="197"/>
        <v>25937.455592364888</v>
      </c>
    </row>
    <row r="2550" spans="1:17" x14ac:dyDescent="0.25">
      <c r="A2550" s="112" t="s">
        <v>3370</v>
      </c>
      <c r="B2550" s="79">
        <v>9500</v>
      </c>
      <c r="C2550" s="86">
        <f t="shared" si="198"/>
        <v>26619.097586568729</v>
      </c>
      <c r="D2550" s="79">
        <v>33600</v>
      </c>
      <c r="E2550" s="79">
        <v>396</v>
      </c>
      <c r="F2550" s="79">
        <v>1510</v>
      </c>
      <c r="G2550" s="79">
        <v>367400</v>
      </c>
      <c r="H2550" s="79" t="s">
        <v>82</v>
      </c>
      <c r="I2550" s="79" t="s">
        <v>83</v>
      </c>
      <c r="J2550" s="79">
        <v>1</v>
      </c>
      <c r="K2550" s="79">
        <v>0</v>
      </c>
      <c r="L2550" s="79">
        <v>0</v>
      </c>
      <c r="M2550" s="34"/>
      <c r="N2550" s="35">
        <f t="shared" si="195"/>
        <v>100.76223947712148</v>
      </c>
      <c r="O2550" s="35">
        <f t="shared" si="196"/>
        <v>29911.468737254578</v>
      </c>
      <c r="P2550" s="35">
        <f t="shared" si="199"/>
        <v>62.695795225582451</v>
      </c>
      <c r="Q2550" s="35">
        <f t="shared" si="197"/>
        <v>25343.495427069895</v>
      </c>
    </row>
    <row r="2551" spans="1:17" x14ac:dyDescent="0.25">
      <c r="A2551" s="112" t="s">
        <v>2964</v>
      </c>
      <c r="B2551" s="79">
        <v>5500</v>
      </c>
      <c r="C2551" s="86">
        <f t="shared" si="198"/>
        <v>30997.014925373136</v>
      </c>
      <c r="D2551" s="79">
        <v>35400</v>
      </c>
      <c r="E2551" s="79">
        <v>25</v>
      </c>
      <c r="F2551" s="79">
        <v>176</v>
      </c>
      <c r="G2551" s="79">
        <v>370700</v>
      </c>
      <c r="H2551" s="79" t="s">
        <v>1027</v>
      </c>
      <c r="I2551" s="79" t="s">
        <v>85</v>
      </c>
      <c r="J2551" s="79">
        <v>1</v>
      </c>
      <c r="K2551" s="79">
        <v>0</v>
      </c>
      <c r="L2551" s="79">
        <v>0</v>
      </c>
      <c r="M2551" s="34"/>
      <c r="N2551" s="35">
        <f t="shared" si="195"/>
        <v>58.336033381491376</v>
      </c>
      <c r="O2551" s="35">
        <f t="shared" si="196"/>
        <v>24820.324005778966</v>
      </c>
      <c r="P2551" s="35">
        <f t="shared" si="199"/>
        <v>36.297565656916156</v>
      </c>
      <c r="Q2551" s="35">
        <f t="shared" si="197"/>
        <v>22175.70787882994</v>
      </c>
    </row>
    <row r="2552" spans="1:17" x14ac:dyDescent="0.25">
      <c r="A2552" s="112" t="s">
        <v>2750</v>
      </c>
      <c r="B2552" s="79">
        <v>20250</v>
      </c>
      <c r="C2552" s="86">
        <f t="shared" si="198"/>
        <v>42297.634271099741</v>
      </c>
      <c r="D2552" s="79">
        <v>46100</v>
      </c>
      <c r="E2552" s="79">
        <v>129</v>
      </c>
      <c r="F2552" s="79">
        <v>1435</v>
      </c>
      <c r="G2552" s="79">
        <v>371400</v>
      </c>
      <c r="H2552" s="79" t="s">
        <v>268</v>
      </c>
      <c r="I2552" s="79" t="s">
        <v>83</v>
      </c>
      <c r="J2552" s="79">
        <v>1</v>
      </c>
      <c r="K2552" s="79">
        <v>0</v>
      </c>
      <c r="L2552" s="79">
        <v>0</v>
      </c>
      <c r="M2552" s="34"/>
      <c r="N2552" s="35">
        <f t="shared" si="195"/>
        <v>214.78266835912737</v>
      </c>
      <c r="O2552" s="35">
        <f t="shared" si="196"/>
        <v>43593.920203095287</v>
      </c>
      <c r="P2552" s="35">
        <f t="shared" si="199"/>
        <v>133.64103719137313</v>
      </c>
      <c r="Q2552" s="35">
        <f t="shared" si="197"/>
        <v>33856.924462964773</v>
      </c>
    </row>
    <row r="2553" spans="1:17" x14ac:dyDescent="0.25">
      <c r="A2553" s="112" t="s">
        <v>2253</v>
      </c>
      <c r="B2553" s="79">
        <v>12482</v>
      </c>
      <c r="C2553" s="86">
        <f t="shared" si="198"/>
        <v>17593.555811277329</v>
      </c>
      <c r="D2553" s="79">
        <v>23200</v>
      </c>
      <c r="E2553" s="79">
        <v>630</v>
      </c>
      <c r="F2553" s="79">
        <v>1977</v>
      </c>
      <c r="G2553" s="79">
        <v>372600</v>
      </c>
      <c r="H2553" s="79" t="s">
        <v>82</v>
      </c>
      <c r="I2553" s="79" t="s">
        <v>83</v>
      </c>
      <c r="J2553" s="79">
        <v>1</v>
      </c>
      <c r="K2553" s="79">
        <v>0</v>
      </c>
      <c r="L2553" s="79">
        <v>0</v>
      </c>
      <c r="M2553" s="34"/>
      <c r="N2553" s="35">
        <f t="shared" si="195"/>
        <v>132.3909761214137</v>
      </c>
      <c r="O2553" s="35">
        <f t="shared" si="196"/>
        <v>33706.917134569645</v>
      </c>
      <c r="P2553" s="35">
        <f t="shared" si="199"/>
        <v>82.375675369023185</v>
      </c>
      <c r="Q2553" s="35">
        <f t="shared" si="197"/>
        <v>27705.081044282782</v>
      </c>
    </row>
    <row r="2554" spans="1:17" x14ac:dyDescent="0.25">
      <c r="A2554" s="112" t="s">
        <v>3371</v>
      </c>
      <c r="B2554" s="79">
        <v>10500</v>
      </c>
      <c r="C2554" s="86">
        <f t="shared" si="198"/>
        <v>24694.760820045558</v>
      </c>
      <c r="D2554" s="79">
        <v>29300</v>
      </c>
      <c r="E2554" s="79">
        <v>69</v>
      </c>
      <c r="F2554" s="79">
        <v>370</v>
      </c>
      <c r="G2554" s="79">
        <v>373900</v>
      </c>
      <c r="H2554" s="79" t="s">
        <v>268</v>
      </c>
      <c r="I2554" s="79" t="s">
        <v>83</v>
      </c>
      <c r="J2554" s="79">
        <v>1</v>
      </c>
      <c r="K2554" s="79">
        <v>0</v>
      </c>
      <c r="L2554" s="79">
        <v>0</v>
      </c>
      <c r="M2554" s="34"/>
      <c r="N2554" s="35">
        <f t="shared" si="195"/>
        <v>111.368791001029</v>
      </c>
      <c r="O2554" s="35">
        <f t="shared" si="196"/>
        <v>31184.25492012348</v>
      </c>
      <c r="P2554" s="35">
        <f t="shared" si="199"/>
        <v>69.295352617749018</v>
      </c>
      <c r="Q2554" s="35">
        <f t="shared" si="197"/>
        <v>26135.442314129883</v>
      </c>
    </row>
    <row r="2555" spans="1:17" x14ac:dyDescent="0.25">
      <c r="A2555" s="112" t="s">
        <v>2965</v>
      </c>
      <c r="B2555" s="79">
        <v>5000</v>
      </c>
      <c r="C2555" s="86">
        <f t="shared" si="198"/>
        <v>26827.229642395519</v>
      </c>
      <c r="D2555" s="79">
        <v>32600</v>
      </c>
      <c r="E2555" s="79">
        <v>411</v>
      </c>
      <c r="F2555" s="79">
        <v>1910</v>
      </c>
      <c r="G2555" s="79">
        <v>375900</v>
      </c>
      <c r="H2555" s="79" t="s">
        <v>1027</v>
      </c>
      <c r="I2555" s="79" t="s">
        <v>85</v>
      </c>
      <c r="J2555" s="79">
        <v>1</v>
      </c>
      <c r="K2555" s="79">
        <v>0</v>
      </c>
      <c r="L2555" s="79">
        <v>0</v>
      </c>
      <c r="M2555" s="34"/>
      <c r="N2555" s="35">
        <f t="shared" si="195"/>
        <v>53.03275761953762</v>
      </c>
      <c r="O2555" s="35">
        <f t="shared" si="196"/>
        <v>24183.930914344513</v>
      </c>
      <c r="P2555" s="35">
        <f t="shared" si="199"/>
        <v>32.997786960832869</v>
      </c>
      <c r="Q2555" s="35">
        <f t="shared" si="197"/>
        <v>21779.734435299943</v>
      </c>
    </row>
    <row r="2556" spans="1:17" x14ac:dyDescent="0.25">
      <c r="A2556" s="112" t="s">
        <v>2966</v>
      </c>
      <c r="B2556" s="79">
        <v>5491</v>
      </c>
      <c r="C2556" s="86">
        <f t="shared" si="198"/>
        <v>25197.292307692307</v>
      </c>
      <c r="D2556" s="79">
        <v>31400</v>
      </c>
      <c r="E2556" s="79">
        <v>321</v>
      </c>
      <c r="F2556" s="79">
        <v>1304</v>
      </c>
      <c r="G2556" s="79">
        <v>376000</v>
      </c>
      <c r="H2556" s="79" t="s">
        <v>1027</v>
      </c>
      <c r="I2556" s="79" t="s">
        <v>85</v>
      </c>
      <c r="J2556" s="79">
        <v>1</v>
      </c>
      <c r="K2556" s="79">
        <v>0</v>
      </c>
      <c r="L2556" s="79">
        <v>0</v>
      </c>
      <c r="M2556" s="34"/>
      <c r="N2556" s="35">
        <f t="shared" si="195"/>
        <v>58.240574417776209</v>
      </c>
      <c r="O2556" s="35">
        <f t="shared" si="196"/>
        <v>24808.868930133147</v>
      </c>
      <c r="P2556" s="35">
        <f t="shared" si="199"/>
        <v>36.238169640386658</v>
      </c>
      <c r="Q2556" s="35">
        <f t="shared" si="197"/>
        <v>22168.5803568464</v>
      </c>
    </row>
    <row r="2557" spans="1:17" x14ac:dyDescent="0.25">
      <c r="A2557" s="112" t="s">
        <v>2967</v>
      </c>
      <c r="B2557" s="79">
        <v>12288</v>
      </c>
      <c r="C2557" s="86">
        <f t="shared" si="198"/>
        <v>33003.360488798367</v>
      </c>
      <c r="D2557" s="79">
        <v>36600</v>
      </c>
      <c r="E2557" s="79">
        <v>193</v>
      </c>
      <c r="F2557" s="79">
        <v>1771</v>
      </c>
      <c r="G2557" s="79">
        <v>376400</v>
      </c>
      <c r="H2557" s="79" t="s">
        <v>1027</v>
      </c>
      <c r="I2557" s="79" t="s">
        <v>83</v>
      </c>
      <c r="J2557" s="79">
        <v>1</v>
      </c>
      <c r="K2557" s="79">
        <v>0</v>
      </c>
      <c r="L2557" s="79">
        <v>0</v>
      </c>
      <c r="M2557" s="34"/>
      <c r="N2557" s="35">
        <f t="shared" si="195"/>
        <v>130.33330512577564</v>
      </c>
      <c r="O2557" s="35">
        <f t="shared" si="196"/>
        <v>33459.996615093078</v>
      </c>
      <c r="P2557" s="35">
        <f t="shared" si="199"/>
        <v>81.095361234942871</v>
      </c>
      <c r="Q2557" s="35">
        <f t="shared" si="197"/>
        <v>27551.443348193145</v>
      </c>
    </row>
    <row r="2558" spans="1:17" x14ac:dyDescent="0.25">
      <c r="A2558" s="112" t="s">
        <v>2968</v>
      </c>
      <c r="B2558" s="79">
        <v>16600</v>
      </c>
      <c r="C2558" s="86">
        <f t="shared" si="198"/>
        <v>32949.978623343311</v>
      </c>
      <c r="D2558" s="79">
        <v>36700</v>
      </c>
      <c r="E2558" s="79">
        <v>239</v>
      </c>
      <c r="F2558" s="79">
        <v>2100</v>
      </c>
      <c r="G2558" s="79">
        <v>376500</v>
      </c>
      <c r="H2558" s="79" t="s">
        <v>1027</v>
      </c>
      <c r="I2558" s="79" t="s">
        <v>83</v>
      </c>
      <c r="J2558" s="79">
        <v>1</v>
      </c>
      <c r="K2558" s="79">
        <v>0</v>
      </c>
      <c r="L2558" s="79">
        <v>0</v>
      </c>
      <c r="M2558" s="34"/>
      <c r="N2558" s="35">
        <f t="shared" si="195"/>
        <v>176.06875529686488</v>
      </c>
      <c r="O2558" s="35">
        <f t="shared" si="196"/>
        <v>38948.250635623786</v>
      </c>
      <c r="P2558" s="35">
        <f t="shared" si="199"/>
        <v>109.55265270996513</v>
      </c>
      <c r="Q2558" s="35">
        <f t="shared" si="197"/>
        <v>30966.318325195818</v>
      </c>
    </row>
    <row r="2559" spans="1:17" x14ac:dyDescent="0.25">
      <c r="A2559" s="112" t="s">
        <v>2751</v>
      </c>
      <c r="B2559" s="79">
        <v>9500</v>
      </c>
      <c r="C2559" s="86">
        <f t="shared" si="198"/>
        <v>29318.048780487807</v>
      </c>
      <c r="D2559" s="79">
        <v>32400</v>
      </c>
      <c r="E2559" s="79">
        <v>78</v>
      </c>
      <c r="F2559" s="79">
        <v>742</v>
      </c>
      <c r="G2559" s="79">
        <v>376600</v>
      </c>
      <c r="H2559" s="79" t="s">
        <v>268</v>
      </c>
      <c r="I2559" s="79" t="s">
        <v>83</v>
      </c>
      <c r="J2559" s="79">
        <v>1</v>
      </c>
      <c r="K2559" s="79">
        <v>0</v>
      </c>
      <c r="L2559" s="79">
        <v>0</v>
      </c>
      <c r="M2559" s="34"/>
      <c r="N2559" s="35">
        <f t="shared" si="195"/>
        <v>100.76223947712148</v>
      </c>
      <c r="O2559" s="35">
        <f t="shared" si="196"/>
        <v>29911.468737254578</v>
      </c>
      <c r="P2559" s="35">
        <f t="shared" si="199"/>
        <v>62.695795225582451</v>
      </c>
      <c r="Q2559" s="35">
        <f t="shared" si="197"/>
        <v>25343.495427069895</v>
      </c>
    </row>
    <row r="2560" spans="1:17" x14ac:dyDescent="0.25">
      <c r="A2560" s="112" t="s">
        <v>2969</v>
      </c>
      <c r="B2560" s="79">
        <v>6667</v>
      </c>
      <c r="C2560" s="86">
        <f t="shared" si="198"/>
        <v>26740.231039678554</v>
      </c>
      <c r="D2560" s="79">
        <v>35600</v>
      </c>
      <c r="E2560" s="79">
        <v>991</v>
      </c>
      <c r="F2560" s="79">
        <v>2991</v>
      </c>
      <c r="G2560" s="79">
        <v>379300</v>
      </c>
      <c r="H2560" s="79" t="s">
        <v>1027</v>
      </c>
      <c r="I2560" s="79" t="s">
        <v>85</v>
      </c>
      <c r="J2560" s="79">
        <v>1</v>
      </c>
      <c r="K2560" s="79">
        <v>0</v>
      </c>
      <c r="L2560" s="79">
        <v>0</v>
      </c>
      <c r="M2560" s="34"/>
      <c r="N2560" s="35">
        <f t="shared" si="195"/>
        <v>70.713879009891457</v>
      </c>
      <c r="O2560" s="35">
        <f t="shared" si="196"/>
        <v>26305.665481186974</v>
      </c>
      <c r="P2560" s="35">
        <f t="shared" si="199"/>
        <v>43.999249133574544</v>
      </c>
      <c r="Q2560" s="35">
        <f t="shared" si="197"/>
        <v>23099.909896028945</v>
      </c>
    </row>
    <row r="2561" spans="1:17" x14ac:dyDescent="0.25">
      <c r="A2561" s="112" t="s">
        <v>2970</v>
      </c>
      <c r="B2561" s="79">
        <v>6869.5</v>
      </c>
      <c r="C2561" s="86">
        <f t="shared" si="198"/>
        <v>29324.908275580921</v>
      </c>
      <c r="D2561" s="79">
        <v>38000</v>
      </c>
      <c r="E2561" s="79">
        <v>560</v>
      </c>
      <c r="F2561" s="79">
        <v>1893</v>
      </c>
      <c r="G2561" s="79">
        <v>379600</v>
      </c>
      <c r="H2561" s="79" t="s">
        <v>1027</v>
      </c>
      <c r="I2561" s="79" t="s">
        <v>85</v>
      </c>
      <c r="J2561" s="79">
        <v>1</v>
      </c>
      <c r="K2561" s="79">
        <v>0</v>
      </c>
      <c r="L2561" s="79">
        <v>0</v>
      </c>
      <c r="M2561" s="34"/>
      <c r="N2561" s="35">
        <f t="shared" si="195"/>
        <v>72.861705693482733</v>
      </c>
      <c r="O2561" s="35">
        <f t="shared" si="196"/>
        <v>26563.404683217927</v>
      </c>
      <c r="P2561" s="35">
        <f t="shared" si="199"/>
        <v>45.33565950548828</v>
      </c>
      <c r="Q2561" s="35">
        <f t="shared" si="197"/>
        <v>23260.279140658593</v>
      </c>
    </row>
    <row r="2562" spans="1:17" x14ac:dyDescent="0.25">
      <c r="A2562" s="112" t="s">
        <v>2971</v>
      </c>
      <c r="B2562" s="79">
        <v>5250</v>
      </c>
      <c r="C2562" s="86">
        <f t="shared" si="198"/>
        <v>27279.894875164257</v>
      </c>
      <c r="D2562" s="79">
        <v>34600</v>
      </c>
      <c r="E2562" s="79">
        <v>483</v>
      </c>
      <c r="F2562" s="79">
        <v>1800</v>
      </c>
      <c r="G2562" s="79">
        <v>380500</v>
      </c>
      <c r="H2562" s="79" t="s">
        <v>1027</v>
      </c>
      <c r="I2562" s="79" t="s">
        <v>83</v>
      </c>
      <c r="J2562" s="79">
        <v>1</v>
      </c>
      <c r="K2562" s="79">
        <v>0</v>
      </c>
      <c r="L2562" s="79">
        <v>0</v>
      </c>
      <c r="M2562" s="34"/>
      <c r="N2562" s="35">
        <f t="shared" si="195"/>
        <v>55.684395500514498</v>
      </c>
      <c r="O2562" s="35">
        <f t="shared" si="196"/>
        <v>24502.12746006174</v>
      </c>
      <c r="P2562" s="35">
        <f t="shared" si="199"/>
        <v>34.647676308874509</v>
      </c>
      <c r="Q2562" s="35">
        <f t="shared" si="197"/>
        <v>21977.721157064942</v>
      </c>
    </row>
    <row r="2563" spans="1:17" x14ac:dyDescent="0.25">
      <c r="A2563" s="112" t="s">
        <v>2972</v>
      </c>
      <c r="B2563" s="79">
        <v>9500</v>
      </c>
      <c r="C2563" s="86">
        <f t="shared" si="198"/>
        <v>25632.800555941627</v>
      </c>
      <c r="D2563" s="79">
        <v>32700</v>
      </c>
      <c r="E2563" s="79">
        <v>311</v>
      </c>
      <c r="F2563" s="79">
        <v>1128</v>
      </c>
      <c r="G2563" s="79">
        <v>380900</v>
      </c>
      <c r="H2563" s="79" t="s">
        <v>1027</v>
      </c>
      <c r="I2563" s="79" t="s">
        <v>83</v>
      </c>
      <c r="J2563" s="79">
        <v>1</v>
      </c>
      <c r="K2563" s="79">
        <v>0</v>
      </c>
      <c r="L2563" s="79">
        <v>0</v>
      </c>
      <c r="M2563" s="34"/>
      <c r="N2563" s="35">
        <f t="shared" si="195"/>
        <v>100.76223947712148</v>
      </c>
      <c r="O2563" s="35">
        <f t="shared" si="196"/>
        <v>29911.468737254578</v>
      </c>
      <c r="P2563" s="35">
        <f t="shared" si="199"/>
        <v>62.695795225582451</v>
      </c>
      <c r="Q2563" s="35">
        <f t="shared" si="197"/>
        <v>25343.495427069895</v>
      </c>
    </row>
    <row r="2564" spans="1:17" x14ac:dyDescent="0.25">
      <c r="A2564" s="112" t="s">
        <v>2973</v>
      </c>
      <c r="B2564" s="79">
        <v>11449</v>
      </c>
      <c r="C2564" s="86">
        <f t="shared" si="198"/>
        <v>31829.053753887161</v>
      </c>
      <c r="D2564" s="79">
        <v>37200</v>
      </c>
      <c r="E2564" s="79">
        <v>325</v>
      </c>
      <c r="F2564" s="79">
        <v>1926</v>
      </c>
      <c r="G2564" s="79">
        <v>381200</v>
      </c>
      <c r="H2564" s="79" t="s">
        <v>1027</v>
      </c>
      <c r="I2564" s="79" t="s">
        <v>83</v>
      </c>
      <c r="J2564" s="79">
        <v>1</v>
      </c>
      <c r="K2564" s="79">
        <v>0</v>
      </c>
      <c r="L2564" s="79">
        <v>0</v>
      </c>
      <c r="M2564" s="34"/>
      <c r="N2564" s="35">
        <f t="shared" si="195"/>
        <v>121.43440839721723</v>
      </c>
      <c r="O2564" s="35">
        <f t="shared" si="196"/>
        <v>32392.129007666066</v>
      </c>
      <c r="P2564" s="35">
        <f t="shared" si="199"/>
        <v>75.558332582915099</v>
      </c>
      <c r="Q2564" s="35">
        <f t="shared" si="197"/>
        <v>26886.999909949809</v>
      </c>
    </row>
    <row r="2565" spans="1:17" x14ac:dyDescent="0.25">
      <c r="A2565" s="112" t="s">
        <v>2974</v>
      </c>
      <c r="B2565" s="79">
        <v>10500</v>
      </c>
      <c r="C2565" s="86">
        <f t="shared" si="198"/>
        <v>27380.981595092024</v>
      </c>
      <c r="D2565" s="79">
        <v>34200</v>
      </c>
      <c r="E2565" s="79">
        <v>195</v>
      </c>
      <c r="F2565" s="79">
        <v>783</v>
      </c>
      <c r="G2565" s="79">
        <v>381300</v>
      </c>
      <c r="H2565" s="79" t="s">
        <v>1027</v>
      </c>
      <c r="I2565" s="79" t="s">
        <v>83</v>
      </c>
      <c r="J2565" s="79">
        <v>1</v>
      </c>
      <c r="K2565" s="79">
        <v>0</v>
      </c>
      <c r="L2565" s="79">
        <v>0</v>
      </c>
      <c r="M2565" s="34"/>
      <c r="N2565" s="35">
        <f t="shared" si="195"/>
        <v>111.368791001029</v>
      </c>
      <c r="O2565" s="35">
        <f t="shared" si="196"/>
        <v>31184.25492012348</v>
      </c>
      <c r="P2565" s="35">
        <f t="shared" si="199"/>
        <v>69.295352617749018</v>
      </c>
      <c r="Q2565" s="35">
        <f t="shared" si="197"/>
        <v>26135.442314129883</v>
      </c>
    </row>
    <row r="2566" spans="1:17" x14ac:dyDescent="0.25">
      <c r="A2566" s="112" t="s">
        <v>2975</v>
      </c>
      <c r="B2566" s="79">
        <v>11000</v>
      </c>
      <c r="C2566" s="86">
        <f t="shared" si="198"/>
        <v>33013.416536661469</v>
      </c>
      <c r="D2566" s="79">
        <v>38900</v>
      </c>
      <c r="E2566" s="79">
        <v>582</v>
      </c>
      <c r="F2566" s="79">
        <v>3264</v>
      </c>
      <c r="G2566" s="79">
        <v>381500</v>
      </c>
      <c r="H2566" s="79" t="s">
        <v>1027</v>
      </c>
      <c r="I2566" s="79" t="s">
        <v>83</v>
      </c>
      <c r="J2566" s="79">
        <v>1</v>
      </c>
      <c r="K2566" s="79">
        <v>0</v>
      </c>
      <c r="L2566" s="79">
        <v>0</v>
      </c>
      <c r="M2566" s="34"/>
      <c r="N2566" s="35">
        <f t="shared" ref="N2566:N2629" si="200">-PMT($O$3/12,120,B2566)</f>
        <v>116.67206676298275</v>
      </c>
      <c r="O2566" s="35">
        <f t="shared" ref="O2566:O2629" si="201">N2566*12*10+$O$2</f>
        <v>31820.648011557932</v>
      </c>
      <c r="P2566" s="35">
        <f t="shared" si="199"/>
        <v>72.595131313832312</v>
      </c>
      <c r="Q2566" s="35">
        <f t="shared" ref="Q2566:Q2629" si="202">P2566*12*10+$O$2</f>
        <v>26531.415757659877</v>
      </c>
    </row>
    <row r="2567" spans="1:17" x14ac:dyDescent="0.25">
      <c r="A2567" s="112" t="s">
        <v>2254</v>
      </c>
      <c r="B2567" s="79">
        <v>9500</v>
      </c>
      <c r="C2567" s="86">
        <f t="shared" ref="C2567:C2630" si="203">D2567*F2567/SUM(E2567:F2567)</f>
        <v>26696.296296296296</v>
      </c>
      <c r="D2567" s="79">
        <v>31800</v>
      </c>
      <c r="E2567" s="79">
        <v>26</v>
      </c>
      <c r="F2567" s="79">
        <v>136</v>
      </c>
      <c r="G2567" s="79">
        <v>382000</v>
      </c>
      <c r="H2567" s="79" t="s">
        <v>82</v>
      </c>
      <c r="I2567" s="79" t="s">
        <v>83</v>
      </c>
      <c r="J2567" s="79">
        <v>1</v>
      </c>
      <c r="K2567" s="79">
        <v>0</v>
      </c>
      <c r="L2567" s="79">
        <v>0</v>
      </c>
      <c r="M2567" s="34"/>
      <c r="N2567" s="35">
        <f t="shared" si="200"/>
        <v>100.76223947712148</v>
      </c>
      <c r="O2567" s="35">
        <f t="shared" si="201"/>
        <v>29911.468737254578</v>
      </c>
      <c r="P2567" s="35">
        <f t="shared" ref="P2567:P2630" si="204">-PMT($O$3/12,240,B2567)</f>
        <v>62.695795225582451</v>
      </c>
      <c r="Q2567" s="35">
        <f t="shared" si="202"/>
        <v>25343.495427069895</v>
      </c>
    </row>
    <row r="2568" spans="1:17" x14ac:dyDescent="0.25">
      <c r="A2568" s="112" t="s">
        <v>2976</v>
      </c>
      <c r="B2568" s="79">
        <v>9783.5</v>
      </c>
      <c r="C2568" s="86">
        <f t="shared" si="203"/>
        <v>26270.588235294119</v>
      </c>
      <c r="D2568" s="79">
        <v>31900</v>
      </c>
      <c r="E2568" s="79">
        <v>321</v>
      </c>
      <c r="F2568" s="79">
        <v>1498</v>
      </c>
      <c r="G2568" s="79">
        <v>382600</v>
      </c>
      <c r="H2568" s="79" t="s">
        <v>1027</v>
      </c>
      <c r="I2568" s="79" t="s">
        <v>83</v>
      </c>
      <c r="J2568" s="79">
        <v>1</v>
      </c>
      <c r="K2568" s="79">
        <v>0</v>
      </c>
      <c r="L2568" s="79">
        <v>0</v>
      </c>
      <c r="M2568" s="34"/>
      <c r="N2568" s="35">
        <f t="shared" si="200"/>
        <v>103.76919683414926</v>
      </c>
      <c r="O2568" s="35">
        <f t="shared" si="201"/>
        <v>30272.303620097911</v>
      </c>
      <c r="P2568" s="35">
        <f t="shared" si="204"/>
        <v>64.56676974626167</v>
      </c>
      <c r="Q2568" s="35">
        <f t="shared" si="202"/>
        <v>25568.012369551398</v>
      </c>
    </row>
    <row r="2569" spans="1:17" x14ac:dyDescent="0.25">
      <c r="A2569" s="112" t="s">
        <v>2977</v>
      </c>
      <c r="B2569" s="79">
        <v>6309.5</v>
      </c>
      <c r="C2569" s="86">
        <f t="shared" si="203"/>
        <v>24342.469135802468</v>
      </c>
      <c r="D2569" s="79">
        <v>31100</v>
      </c>
      <c r="E2569" s="79">
        <v>264</v>
      </c>
      <c r="F2569" s="79">
        <v>951</v>
      </c>
      <c r="G2569" s="79">
        <v>382800</v>
      </c>
      <c r="H2569" s="79" t="s">
        <v>1027</v>
      </c>
      <c r="I2569" s="79" t="s">
        <v>83</v>
      </c>
      <c r="J2569" s="79">
        <v>1</v>
      </c>
      <c r="K2569" s="79">
        <v>0</v>
      </c>
      <c r="L2569" s="79">
        <v>0</v>
      </c>
      <c r="M2569" s="34"/>
      <c r="N2569" s="35">
        <f t="shared" si="200"/>
        <v>66.92203684009452</v>
      </c>
      <c r="O2569" s="35">
        <f t="shared" si="201"/>
        <v>25850.644420811343</v>
      </c>
      <c r="P2569" s="35">
        <f t="shared" si="204"/>
        <v>41.639907365875004</v>
      </c>
      <c r="Q2569" s="35">
        <f t="shared" si="202"/>
        <v>22816.788883904999</v>
      </c>
    </row>
    <row r="2570" spans="1:17" x14ac:dyDescent="0.25">
      <c r="A2570" s="112" t="s">
        <v>2978</v>
      </c>
      <c r="B2570" s="79">
        <v>4750</v>
      </c>
      <c r="C2570" s="86">
        <f t="shared" si="203"/>
        <v>27064.213859910582</v>
      </c>
      <c r="D2570" s="79">
        <v>33700</v>
      </c>
      <c r="E2570" s="79">
        <v>1057</v>
      </c>
      <c r="F2570" s="79">
        <v>4311</v>
      </c>
      <c r="G2570" s="79">
        <v>386600</v>
      </c>
      <c r="H2570" s="79" t="s">
        <v>1027</v>
      </c>
      <c r="I2570" s="79" t="s">
        <v>85</v>
      </c>
      <c r="J2570" s="79">
        <v>1</v>
      </c>
      <c r="K2570" s="79">
        <v>0</v>
      </c>
      <c r="L2570" s="79">
        <v>0</v>
      </c>
      <c r="M2570" s="34"/>
      <c r="N2570" s="35">
        <f t="shared" si="200"/>
        <v>50.381119738560741</v>
      </c>
      <c r="O2570" s="35">
        <f t="shared" si="201"/>
        <v>23865.734368627287</v>
      </c>
      <c r="P2570" s="35">
        <f t="shared" si="204"/>
        <v>31.347897612791225</v>
      </c>
      <c r="Q2570" s="35">
        <f t="shared" si="202"/>
        <v>21581.747713534947</v>
      </c>
    </row>
    <row r="2571" spans="1:17" x14ac:dyDescent="0.25">
      <c r="A2571" s="112" t="s">
        <v>2752</v>
      </c>
      <c r="B2571" s="79">
        <v>5277</v>
      </c>
      <c r="C2571" s="86">
        <f t="shared" si="203"/>
        <v>14444.459413944089</v>
      </c>
      <c r="D2571" s="79">
        <v>21400</v>
      </c>
      <c r="E2571" s="79">
        <v>965</v>
      </c>
      <c r="F2571" s="79">
        <v>2004</v>
      </c>
      <c r="G2571" s="79">
        <v>393600</v>
      </c>
      <c r="H2571" s="79" t="s">
        <v>268</v>
      </c>
      <c r="I2571" s="79" t="s">
        <v>83</v>
      </c>
      <c r="J2571" s="79">
        <v>1</v>
      </c>
      <c r="K2571" s="79">
        <v>0</v>
      </c>
      <c r="L2571" s="79">
        <v>0</v>
      </c>
      <c r="M2571" s="34"/>
      <c r="N2571" s="35">
        <f t="shared" si="200"/>
        <v>55.970772391660006</v>
      </c>
      <c r="O2571" s="35">
        <f t="shared" si="201"/>
        <v>24536.492686999201</v>
      </c>
      <c r="P2571" s="35">
        <f t="shared" si="204"/>
        <v>34.825864358463015</v>
      </c>
      <c r="Q2571" s="35">
        <f t="shared" si="202"/>
        <v>21999.103723015563</v>
      </c>
    </row>
    <row r="2572" spans="1:17" x14ac:dyDescent="0.25">
      <c r="A2572" s="112" t="s">
        <v>2753</v>
      </c>
      <c r="B2572" s="79">
        <v>7000</v>
      </c>
      <c r="C2572" s="86">
        <f t="shared" si="203"/>
        <v>16131.856796116504</v>
      </c>
      <c r="D2572" s="79">
        <v>23300</v>
      </c>
      <c r="E2572" s="79">
        <v>507</v>
      </c>
      <c r="F2572" s="79">
        <v>1141</v>
      </c>
      <c r="G2572" s="79">
        <v>393700</v>
      </c>
      <c r="H2572" s="79" t="s">
        <v>268</v>
      </c>
      <c r="I2572" s="79" t="s">
        <v>83</v>
      </c>
      <c r="J2572" s="79">
        <v>1</v>
      </c>
      <c r="K2572" s="79">
        <v>0</v>
      </c>
      <c r="L2572" s="79">
        <v>0</v>
      </c>
      <c r="M2572" s="34"/>
      <c r="N2572" s="35">
        <f t="shared" si="200"/>
        <v>74.245860667352659</v>
      </c>
      <c r="O2572" s="35">
        <f t="shared" si="201"/>
        <v>26729.503280082317</v>
      </c>
      <c r="P2572" s="35">
        <f t="shared" si="204"/>
        <v>46.196901745166016</v>
      </c>
      <c r="Q2572" s="35">
        <f t="shared" si="202"/>
        <v>23363.62820941992</v>
      </c>
    </row>
    <row r="2573" spans="1:17" x14ac:dyDescent="0.25">
      <c r="A2573" s="112" t="s">
        <v>2754</v>
      </c>
      <c r="B2573" s="79">
        <v>4500</v>
      </c>
      <c r="C2573" s="86">
        <f t="shared" si="203"/>
        <v>15132.197273456295</v>
      </c>
      <c r="D2573" s="79">
        <v>22800</v>
      </c>
      <c r="E2573" s="79">
        <v>6710</v>
      </c>
      <c r="F2573" s="79">
        <v>13242</v>
      </c>
      <c r="G2573" s="79">
        <v>393800</v>
      </c>
      <c r="H2573" s="79" t="s">
        <v>268</v>
      </c>
      <c r="I2573" s="79" t="s">
        <v>83</v>
      </c>
      <c r="J2573" s="79">
        <v>1</v>
      </c>
      <c r="K2573" s="79">
        <v>0</v>
      </c>
      <c r="L2573" s="79">
        <v>0</v>
      </c>
      <c r="M2573" s="34"/>
      <c r="N2573" s="35">
        <f t="shared" si="200"/>
        <v>47.729481857583856</v>
      </c>
      <c r="O2573" s="35">
        <f t="shared" si="201"/>
        <v>23547.537822910061</v>
      </c>
      <c r="P2573" s="35">
        <f t="shared" si="204"/>
        <v>29.698008264749586</v>
      </c>
      <c r="Q2573" s="35">
        <f t="shared" si="202"/>
        <v>21383.760991769952</v>
      </c>
    </row>
    <row r="2574" spans="1:17" x14ac:dyDescent="0.25">
      <c r="A2574" s="112" t="s">
        <v>2755</v>
      </c>
      <c r="B2574" s="79">
        <v>3000</v>
      </c>
      <c r="C2574" s="86">
        <f t="shared" si="203"/>
        <v>13016.600932233776</v>
      </c>
      <c r="D2574" s="79">
        <v>20900</v>
      </c>
      <c r="E2574" s="79">
        <v>2104</v>
      </c>
      <c r="F2574" s="79">
        <v>3474</v>
      </c>
      <c r="G2574" s="79">
        <v>394100</v>
      </c>
      <c r="H2574" s="79" t="s">
        <v>268</v>
      </c>
      <c r="I2574" s="79" t="s">
        <v>83</v>
      </c>
      <c r="J2574" s="79">
        <v>1</v>
      </c>
      <c r="K2574" s="79">
        <v>0</v>
      </c>
      <c r="L2574" s="79">
        <v>0</v>
      </c>
      <c r="M2574" s="34"/>
      <c r="N2574" s="35">
        <f t="shared" si="200"/>
        <v>31.81965457172257</v>
      </c>
      <c r="O2574" s="35">
        <f t="shared" si="201"/>
        <v>21638.35854860671</v>
      </c>
      <c r="P2574" s="35">
        <f t="shared" si="204"/>
        <v>19.798672176499725</v>
      </c>
      <c r="Q2574" s="35">
        <f t="shared" si="202"/>
        <v>20195.840661179966</v>
      </c>
    </row>
    <row r="2575" spans="1:17" x14ac:dyDescent="0.25">
      <c r="A2575" s="112" t="s">
        <v>2979</v>
      </c>
      <c r="B2575" s="79">
        <v>5500</v>
      </c>
      <c r="C2575" s="86">
        <f t="shared" si="203"/>
        <v>28271.564885496184</v>
      </c>
      <c r="D2575" s="79">
        <v>33900</v>
      </c>
      <c r="E2575" s="79">
        <v>87</v>
      </c>
      <c r="F2575" s="79">
        <v>437</v>
      </c>
      <c r="G2575" s="79">
        <v>394600</v>
      </c>
      <c r="H2575" s="79" t="s">
        <v>1027</v>
      </c>
      <c r="I2575" s="79" t="s">
        <v>83</v>
      </c>
      <c r="J2575" s="79">
        <v>1</v>
      </c>
      <c r="K2575" s="79">
        <v>0</v>
      </c>
      <c r="L2575" s="79">
        <v>0</v>
      </c>
      <c r="M2575" s="34"/>
      <c r="N2575" s="35">
        <f t="shared" si="200"/>
        <v>58.336033381491376</v>
      </c>
      <c r="O2575" s="35">
        <f t="shared" si="201"/>
        <v>24820.324005778966</v>
      </c>
      <c r="P2575" s="35">
        <f t="shared" si="204"/>
        <v>36.297565656916156</v>
      </c>
      <c r="Q2575" s="35">
        <f t="shared" si="202"/>
        <v>22175.70787882994</v>
      </c>
    </row>
    <row r="2576" spans="1:17" x14ac:dyDescent="0.25">
      <c r="A2576" s="112" t="s">
        <v>2980</v>
      </c>
      <c r="B2576" s="79">
        <v>4750</v>
      </c>
      <c r="C2576" s="86">
        <f t="shared" si="203"/>
        <v>23494.989561586637</v>
      </c>
      <c r="D2576" s="79">
        <v>28600</v>
      </c>
      <c r="E2576" s="79">
        <v>342</v>
      </c>
      <c r="F2576" s="79">
        <v>1574</v>
      </c>
      <c r="G2576" s="79">
        <v>399000</v>
      </c>
      <c r="H2576" s="79" t="s">
        <v>1027</v>
      </c>
      <c r="I2576" s="79" t="s">
        <v>85</v>
      </c>
      <c r="J2576" s="79">
        <v>1</v>
      </c>
      <c r="K2576" s="79">
        <v>0</v>
      </c>
      <c r="L2576" s="79">
        <v>0</v>
      </c>
      <c r="M2576" s="34"/>
      <c r="N2576" s="35">
        <f t="shared" si="200"/>
        <v>50.381119738560741</v>
      </c>
      <c r="O2576" s="35">
        <f t="shared" si="201"/>
        <v>23865.734368627287</v>
      </c>
      <c r="P2576" s="35">
        <f t="shared" si="204"/>
        <v>31.347897612791225</v>
      </c>
      <c r="Q2576" s="35">
        <f t="shared" si="202"/>
        <v>21581.747713534947</v>
      </c>
    </row>
    <row r="2577" spans="1:17" x14ac:dyDescent="0.25">
      <c r="A2577" s="112" t="s">
        <v>2981</v>
      </c>
      <c r="B2577" s="79">
        <v>8250</v>
      </c>
      <c r="C2577" s="86">
        <f t="shared" si="203"/>
        <v>26958.69463869464</v>
      </c>
      <c r="D2577" s="79">
        <v>32800</v>
      </c>
      <c r="E2577" s="79">
        <v>764</v>
      </c>
      <c r="F2577" s="79">
        <v>3526</v>
      </c>
      <c r="G2577" s="79">
        <v>399100</v>
      </c>
      <c r="H2577" s="79" t="s">
        <v>1027</v>
      </c>
      <c r="I2577" s="79" t="s">
        <v>85</v>
      </c>
      <c r="J2577" s="79">
        <v>1</v>
      </c>
      <c r="K2577" s="79">
        <v>0</v>
      </c>
      <c r="L2577" s="79">
        <v>0</v>
      </c>
      <c r="M2577" s="34"/>
      <c r="N2577" s="35">
        <f t="shared" si="200"/>
        <v>87.504050072237064</v>
      </c>
      <c r="O2577" s="35">
        <f t="shared" si="201"/>
        <v>28320.486008668449</v>
      </c>
      <c r="P2577" s="35">
        <f t="shared" si="204"/>
        <v>54.446348485374237</v>
      </c>
      <c r="Q2577" s="35">
        <f t="shared" si="202"/>
        <v>24353.561818244907</v>
      </c>
    </row>
    <row r="2578" spans="1:17" x14ac:dyDescent="0.25">
      <c r="A2578" s="112" t="s">
        <v>2982</v>
      </c>
      <c r="B2578" s="79">
        <v>5000</v>
      </c>
      <c r="C2578" s="86">
        <f t="shared" si="203"/>
        <v>22172.774869109948</v>
      </c>
      <c r="D2578" s="79">
        <v>27500</v>
      </c>
      <c r="E2578" s="79">
        <v>407</v>
      </c>
      <c r="F2578" s="79">
        <v>1694</v>
      </c>
      <c r="G2578" s="79">
        <v>399200</v>
      </c>
      <c r="H2578" s="79" t="s">
        <v>1027</v>
      </c>
      <c r="I2578" s="79" t="s">
        <v>85</v>
      </c>
      <c r="J2578" s="79">
        <v>1</v>
      </c>
      <c r="K2578" s="79">
        <v>0</v>
      </c>
      <c r="L2578" s="79">
        <v>0</v>
      </c>
      <c r="M2578" s="34"/>
      <c r="N2578" s="35">
        <f t="shared" si="200"/>
        <v>53.03275761953762</v>
      </c>
      <c r="O2578" s="35">
        <f t="shared" si="201"/>
        <v>24183.930914344513</v>
      </c>
      <c r="P2578" s="35">
        <f t="shared" si="204"/>
        <v>32.997786960832869</v>
      </c>
      <c r="Q2578" s="35">
        <f t="shared" si="202"/>
        <v>21779.734435299943</v>
      </c>
    </row>
    <row r="2579" spans="1:17" x14ac:dyDescent="0.25">
      <c r="A2579" s="112" t="s">
        <v>2983</v>
      </c>
      <c r="B2579" s="79">
        <v>5250</v>
      </c>
      <c r="C2579" s="86">
        <f t="shared" si="203"/>
        <v>23250</v>
      </c>
      <c r="D2579" s="79">
        <v>27900</v>
      </c>
      <c r="E2579" s="79">
        <v>264</v>
      </c>
      <c r="F2579" s="79">
        <v>1320</v>
      </c>
      <c r="G2579" s="79">
        <v>399600</v>
      </c>
      <c r="H2579" s="79" t="s">
        <v>1027</v>
      </c>
      <c r="I2579" s="79" t="s">
        <v>85</v>
      </c>
      <c r="J2579" s="79">
        <v>1</v>
      </c>
      <c r="K2579" s="79">
        <v>0</v>
      </c>
      <c r="L2579" s="79">
        <v>0</v>
      </c>
      <c r="M2579" s="34"/>
      <c r="N2579" s="35">
        <f t="shared" si="200"/>
        <v>55.684395500514498</v>
      </c>
      <c r="O2579" s="35">
        <f t="shared" si="201"/>
        <v>24502.12746006174</v>
      </c>
      <c r="P2579" s="35">
        <f t="shared" si="204"/>
        <v>34.647676308874509</v>
      </c>
      <c r="Q2579" s="35">
        <f t="shared" si="202"/>
        <v>21977.721157064942</v>
      </c>
    </row>
    <row r="2580" spans="1:17" x14ac:dyDescent="0.25">
      <c r="A2580" s="112" t="s">
        <v>2255</v>
      </c>
      <c r="B2580" s="79">
        <v>8689.5</v>
      </c>
      <c r="C2580" s="86">
        <f t="shared" si="203"/>
        <v>17177.537796976241</v>
      </c>
      <c r="D2580" s="79">
        <v>23600</v>
      </c>
      <c r="E2580" s="79">
        <v>126</v>
      </c>
      <c r="F2580" s="79">
        <v>337</v>
      </c>
      <c r="G2580" s="79">
        <v>446700</v>
      </c>
      <c r="H2580" s="79" t="s">
        <v>82</v>
      </c>
      <c r="I2580" s="79" t="s">
        <v>89</v>
      </c>
      <c r="J2580" s="79">
        <v>1</v>
      </c>
      <c r="K2580" s="79">
        <v>0</v>
      </c>
      <c r="L2580" s="79">
        <v>0</v>
      </c>
      <c r="M2580" s="34"/>
      <c r="N2580" s="35">
        <f t="shared" si="200"/>
        <v>92.165629466994432</v>
      </c>
      <c r="O2580" s="35">
        <f t="shared" si="201"/>
        <v>28879.87553603933</v>
      </c>
      <c r="P2580" s="35">
        <f t="shared" si="204"/>
        <v>57.346853959231446</v>
      </c>
      <c r="Q2580" s="35">
        <f t="shared" si="202"/>
        <v>24701.622475107775</v>
      </c>
    </row>
    <row r="2581" spans="1:17" x14ac:dyDescent="0.25">
      <c r="A2581" s="112" t="s">
        <v>2256</v>
      </c>
      <c r="B2581" s="79">
        <v>9500</v>
      </c>
      <c r="C2581" s="86">
        <f t="shared" si="203"/>
        <v>17553.450608930987</v>
      </c>
      <c r="D2581" s="79">
        <v>24000</v>
      </c>
      <c r="E2581" s="79">
        <v>397</v>
      </c>
      <c r="F2581" s="79">
        <v>1081</v>
      </c>
      <c r="G2581" s="79">
        <v>449400</v>
      </c>
      <c r="H2581" s="79" t="s">
        <v>82</v>
      </c>
      <c r="I2581" s="79" t="s">
        <v>83</v>
      </c>
      <c r="J2581" s="79">
        <v>1</v>
      </c>
      <c r="K2581" s="79">
        <v>0</v>
      </c>
      <c r="L2581" s="79">
        <v>0</v>
      </c>
      <c r="M2581" s="34"/>
      <c r="N2581" s="35">
        <f t="shared" si="200"/>
        <v>100.76223947712148</v>
      </c>
      <c r="O2581" s="35">
        <f t="shared" si="201"/>
        <v>29911.468737254578</v>
      </c>
      <c r="P2581" s="35">
        <f t="shared" si="204"/>
        <v>62.695795225582451</v>
      </c>
      <c r="Q2581" s="35">
        <f t="shared" si="202"/>
        <v>25343.495427069895</v>
      </c>
    </row>
    <row r="2582" spans="1:17" x14ac:dyDescent="0.25">
      <c r="A2582" s="112" t="s">
        <v>2756</v>
      </c>
      <c r="B2582" s="79">
        <v>9500</v>
      </c>
      <c r="C2582" s="86">
        <f t="shared" si="203"/>
        <v>19340.350877192981</v>
      </c>
      <c r="D2582" s="79">
        <v>26500</v>
      </c>
      <c r="E2582" s="79">
        <v>231</v>
      </c>
      <c r="F2582" s="79">
        <v>624</v>
      </c>
      <c r="G2582" s="79">
        <v>450300</v>
      </c>
      <c r="H2582" s="79" t="s">
        <v>268</v>
      </c>
      <c r="I2582" s="79" t="s">
        <v>85</v>
      </c>
      <c r="J2582" s="79">
        <v>1</v>
      </c>
      <c r="K2582" s="79">
        <v>0</v>
      </c>
      <c r="L2582" s="79">
        <v>0</v>
      </c>
      <c r="M2582" s="34"/>
      <c r="N2582" s="35">
        <f t="shared" si="200"/>
        <v>100.76223947712148</v>
      </c>
      <c r="O2582" s="35">
        <f t="shared" si="201"/>
        <v>29911.468737254578</v>
      </c>
      <c r="P2582" s="35">
        <f t="shared" si="204"/>
        <v>62.695795225582451</v>
      </c>
      <c r="Q2582" s="35">
        <f t="shared" si="202"/>
        <v>25343.495427069895</v>
      </c>
    </row>
    <row r="2583" spans="1:17" x14ac:dyDescent="0.25">
      <c r="A2583" s="112" t="s">
        <v>2757</v>
      </c>
      <c r="B2583" s="79">
        <v>9500</v>
      </c>
      <c r="C2583" s="86">
        <f t="shared" si="203"/>
        <v>21660.711365494684</v>
      </c>
      <c r="D2583" s="79">
        <v>27900</v>
      </c>
      <c r="E2583" s="79">
        <v>547</v>
      </c>
      <c r="F2583" s="79">
        <v>1899</v>
      </c>
      <c r="G2583" s="79">
        <v>450700</v>
      </c>
      <c r="H2583" s="79" t="s">
        <v>268</v>
      </c>
      <c r="I2583" s="79" t="s">
        <v>85</v>
      </c>
      <c r="J2583" s="79">
        <v>1</v>
      </c>
      <c r="K2583" s="79">
        <v>0</v>
      </c>
      <c r="L2583" s="79">
        <v>0</v>
      </c>
      <c r="M2583" s="34"/>
      <c r="N2583" s="35">
        <f t="shared" si="200"/>
        <v>100.76223947712148</v>
      </c>
      <c r="O2583" s="35">
        <f t="shared" si="201"/>
        <v>29911.468737254578</v>
      </c>
      <c r="P2583" s="35">
        <f t="shared" si="204"/>
        <v>62.695795225582451</v>
      </c>
      <c r="Q2583" s="35">
        <f t="shared" si="202"/>
        <v>25343.495427069895</v>
      </c>
    </row>
    <row r="2584" spans="1:17" x14ac:dyDescent="0.25">
      <c r="A2584" s="112" t="s">
        <v>2257</v>
      </c>
      <c r="B2584" s="79">
        <v>14882.5</v>
      </c>
      <c r="C2584" s="86">
        <f t="shared" si="203"/>
        <v>25500</v>
      </c>
      <c r="D2584" s="79">
        <v>30300</v>
      </c>
      <c r="E2584" s="79">
        <v>64</v>
      </c>
      <c r="F2584" s="79">
        <v>340</v>
      </c>
      <c r="G2584" s="79">
        <v>456800</v>
      </c>
      <c r="H2584" s="79" t="s">
        <v>82</v>
      </c>
      <c r="I2584" s="79" t="s">
        <v>83</v>
      </c>
      <c r="J2584" s="79">
        <v>1</v>
      </c>
      <c r="K2584" s="79">
        <v>0</v>
      </c>
      <c r="L2584" s="79">
        <v>0</v>
      </c>
      <c r="M2584" s="34"/>
      <c r="N2584" s="35">
        <f t="shared" si="200"/>
        <v>157.85200305455373</v>
      </c>
      <c r="O2584" s="35">
        <f t="shared" si="201"/>
        <v>36762.240366546452</v>
      </c>
      <c r="P2584" s="35">
        <f t="shared" si="204"/>
        <v>98.217912888919045</v>
      </c>
      <c r="Q2584" s="35">
        <f t="shared" si="202"/>
        <v>29606.149546670284</v>
      </c>
    </row>
    <row r="2585" spans="1:17" x14ac:dyDescent="0.25">
      <c r="A2585" s="112" t="s">
        <v>2258</v>
      </c>
      <c r="B2585" s="79">
        <v>12667</v>
      </c>
      <c r="C2585" s="86">
        <f t="shared" si="203"/>
        <v>31929.277837068657</v>
      </c>
      <c r="D2585" s="79">
        <v>39400</v>
      </c>
      <c r="E2585" s="79">
        <v>1599</v>
      </c>
      <c r="F2585" s="79">
        <v>6834</v>
      </c>
      <c r="G2585" s="79">
        <v>458600</v>
      </c>
      <c r="H2585" s="79" t="s">
        <v>82</v>
      </c>
      <c r="I2585" s="79" t="s">
        <v>83</v>
      </c>
      <c r="J2585" s="79">
        <v>1</v>
      </c>
      <c r="K2585" s="79">
        <v>0</v>
      </c>
      <c r="L2585" s="79">
        <v>0</v>
      </c>
      <c r="M2585" s="34"/>
      <c r="N2585" s="35">
        <f t="shared" si="200"/>
        <v>134.35318815333662</v>
      </c>
      <c r="O2585" s="35">
        <f t="shared" si="201"/>
        <v>33942.382578400393</v>
      </c>
      <c r="P2585" s="35">
        <f t="shared" si="204"/>
        <v>83.596593486573994</v>
      </c>
      <c r="Q2585" s="35">
        <f t="shared" si="202"/>
        <v>27851.591218388879</v>
      </c>
    </row>
    <row r="2586" spans="1:17" x14ac:dyDescent="0.25">
      <c r="A2586" s="112" t="s">
        <v>2259</v>
      </c>
      <c r="B2586" s="79">
        <v>12463</v>
      </c>
      <c r="C2586" s="86">
        <f t="shared" si="203"/>
        <v>18574.869109947645</v>
      </c>
      <c r="D2586" s="79">
        <v>24300</v>
      </c>
      <c r="E2586" s="79">
        <v>90</v>
      </c>
      <c r="F2586" s="79">
        <v>292</v>
      </c>
      <c r="G2586" s="79">
        <v>461700</v>
      </c>
      <c r="H2586" s="79" t="s">
        <v>82</v>
      </c>
      <c r="I2586" s="79" t="s">
        <v>85</v>
      </c>
      <c r="J2586" s="79">
        <v>1</v>
      </c>
      <c r="K2586" s="79">
        <v>0</v>
      </c>
      <c r="L2586" s="79">
        <v>0</v>
      </c>
      <c r="M2586" s="34"/>
      <c r="N2586" s="35">
        <f t="shared" si="200"/>
        <v>132.18945164245946</v>
      </c>
      <c r="O2586" s="35">
        <f t="shared" si="201"/>
        <v>33682.734197095138</v>
      </c>
      <c r="P2586" s="35">
        <f t="shared" si="204"/>
        <v>82.250283778572026</v>
      </c>
      <c r="Q2586" s="35">
        <f t="shared" si="202"/>
        <v>27690.034053428644</v>
      </c>
    </row>
    <row r="2587" spans="1:17" x14ac:dyDescent="0.25">
      <c r="A2587" s="112" t="s">
        <v>2260</v>
      </c>
      <c r="B2587" s="79">
        <v>9850</v>
      </c>
      <c r="C2587" s="86">
        <f t="shared" si="203"/>
        <v>28587.614960147148</v>
      </c>
      <c r="D2587" s="79">
        <v>33400</v>
      </c>
      <c r="E2587" s="79">
        <v>235</v>
      </c>
      <c r="F2587" s="79">
        <v>1396</v>
      </c>
      <c r="G2587" s="79">
        <v>461800</v>
      </c>
      <c r="H2587" s="79" t="s">
        <v>82</v>
      </c>
      <c r="I2587" s="79" t="s">
        <v>83</v>
      </c>
      <c r="J2587" s="79">
        <v>1</v>
      </c>
      <c r="K2587" s="79">
        <v>0</v>
      </c>
      <c r="L2587" s="79">
        <v>0</v>
      </c>
      <c r="M2587" s="34"/>
      <c r="N2587" s="35">
        <f t="shared" si="200"/>
        <v>104.47453251048911</v>
      </c>
      <c r="O2587" s="35">
        <f t="shared" si="201"/>
        <v>30356.943901258695</v>
      </c>
      <c r="P2587" s="35">
        <f t="shared" si="204"/>
        <v>65.005640312840754</v>
      </c>
      <c r="Q2587" s="35">
        <f t="shared" si="202"/>
        <v>25620.67683754089</v>
      </c>
    </row>
    <row r="2588" spans="1:17" x14ac:dyDescent="0.25">
      <c r="A2588" s="112" t="s">
        <v>2261</v>
      </c>
      <c r="B2588" s="79">
        <v>9500</v>
      </c>
      <c r="C2588" s="86">
        <f t="shared" si="203"/>
        <v>28401.148435256964</v>
      </c>
      <c r="D2588" s="79">
        <v>34300</v>
      </c>
      <c r="E2588" s="79">
        <v>599</v>
      </c>
      <c r="F2588" s="79">
        <v>2884</v>
      </c>
      <c r="G2588" s="79">
        <v>461900</v>
      </c>
      <c r="H2588" s="79" t="s">
        <v>82</v>
      </c>
      <c r="I2588" s="79" t="s">
        <v>83</v>
      </c>
      <c r="J2588" s="79">
        <v>1</v>
      </c>
      <c r="K2588" s="79">
        <v>0</v>
      </c>
      <c r="L2588" s="79">
        <v>0</v>
      </c>
      <c r="M2588" s="34"/>
      <c r="N2588" s="35">
        <f t="shared" si="200"/>
        <v>100.76223947712148</v>
      </c>
      <c r="O2588" s="35">
        <f t="shared" si="201"/>
        <v>29911.468737254578</v>
      </c>
      <c r="P2588" s="35">
        <f t="shared" si="204"/>
        <v>62.695795225582451</v>
      </c>
      <c r="Q2588" s="35">
        <f t="shared" si="202"/>
        <v>25343.495427069895</v>
      </c>
    </row>
    <row r="2589" spans="1:17" x14ac:dyDescent="0.25">
      <c r="A2589" s="112" t="s">
        <v>2262</v>
      </c>
      <c r="B2589" s="79">
        <v>9500</v>
      </c>
      <c r="C2589" s="86">
        <f t="shared" si="203"/>
        <v>22707.142857142859</v>
      </c>
      <c r="D2589" s="79">
        <v>28900</v>
      </c>
      <c r="E2589" s="79">
        <v>33</v>
      </c>
      <c r="F2589" s="79">
        <v>121</v>
      </c>
      <c r="G2589" s="79">
        <v>462100</v>
      </c>
      <c r="H2589" s="79" t="s">
        <v>82</v>
      </c>
      <c r="I2589" s="79" t="s">
        <v>89</v>
      </c>
      <c r="J2589" s="79">
        <v>1</v>
      </c>
      <c r="K2589" s="79">
        <v>0</v>
      </c>
      <c r="L2589" s="79">
        <v>0</v>
      </c>
      <c r="M2589" s="34"/>
      <c r="N2589" s="35">
        <f t="shared" si="200"/>
        <v>100.76223947712148</v>
      </c>
      <c r="O2589" s="35">
        <f t="shared" si="201"/>
        <v>29911.468737254578</v>
      </c>
      <c r="P2589" s="35">
        <f t="shared" si="204"/>
        <v>62.695795225582451</v>
      </c>
      <c r="Q2589" s="35">
        <f t="shared" si="202"/>
        <v>25343.495427069895</v>
      </c>
    </row>
    <row r="2590" spans="1:17" x14ac:dyDescent="0.25">
      <c r="A2590" s="112" t="s">
        <v>2984</v>
      </c>
      <c r="B2590" s="79">
        <v>5500</v>
      </c>
      <c r="C2590" s="86">
        <f t="shared" si="203"/>
        <v>26605.768240343346</v>
      </c>
      <c r="D2590" s="79">
        <v>32200</v>
      </c>
      <c r="E2590" s="79">
        <v>1012</v>
      </c>
      <c r="F2590" s="79">
        <v>4813</v>
      </c>
      <c r="G2590" s="79">
        <v>462500</v>
      </c>
      <c r="H2590" s="79" t="s">
        <v>1027</v>
      </c>
      <c r="I2590" s="79" t="s">
        <v>85</v>
      </c>
      <c r="J2590" s="79">
        <v>1</v>
      </c>
      <c r="K2590" s="79">
        <v>0</v>
      </c>
      <c r="L2590" s="79">
        <v>0</v>
      </c>
      <c r="M2590" s="34"/>
      <c r="N2590" s="35">
        <f t="shared" si="200"/>
        <v>58.336033381491376</v>
      </c>
      <c r="O2590" s="35">
        <f t="shared" si="201"/>
        <v>24820.324005778966</v>
      </c>
      <c r="P2590" s="35">
        <f t="shared" si="204"/>
        <v>36.297565656916156</v>
      </c>
      <c r="Q2590" s="35">
        <f t="shared" si="202"/>
        <v>22175.70787882994</v>
      </c>
    </row>
    <row r="2591" spans="1:17" x14ac:dyDescent="0.25">
      <c r="A2591" s="112" t="s">
        <v>3372</v>
      </c>
      <c r="B2591" s="79">
        <v>8159</v>
      </c>
      <c r="C2591" s="86">
        <f t="shared" si="203"/>
        <v>23927.613941018768</v>
      </c>
      <c r="D2591" s="79">
        <v>30600</v>
      </c>
      <c r="E2591" s="79">
        <v>3416</v>
      </c>
      <c r="F2591" s="79">
        <v>12250</v>
      </c>
      <c r="G2591" s="79">
        <v>467300</v>
      </c>
      <c r="H2591" s="79" t="s">
        <v>268</v>
      </c>
      <c r="I2591" s="79" t="s">
        <v>83</v>
      </c>
      <c r="J2591" s="79">
        <v>1</v>
      </c>
      <c r="K2591" s="79">
        <v>0</v>
      </c>
      <c r="L2591" s="79">
        <v>0</v>
      </c>
      <c r="M2591" s="34"/>
      <c r="N2591" s="35">
        <f t="shared" si="200"/>
        <v>86.538853883561472</v>
      </c>
      <c r="O2591" s="35">
        <f t="shared" si="201"/>
        <v>28204.662466027374</v>
      </c>
      <c r="P2591" s="35">
        <f t="shared" si="204"/>
        <v>53.845788762687079</v>
      </c>
      <c r="Q2591" s="35">
        <f t="shared" si="202"/>
        <v>24281.494651522451</v>
      </c>
    </row>
    <row r="2592" spans="1:17" x14ac:dyDescent="0.25">
      <c r="A2592" s="112" t="s">
        <v>2263</v>
      </c>
      <c r="B2592" s="79">
        <v>7242.5</v>
      </c>
      <c r="C2592" s="86">
        <f t="shared" si="203"/>
        <v>18259.488084730805</v>
      </c>
      <c r="D2592" s="79">
        <v>24000</v>
      </c>
      <c r="E2592" s="79">
        <v>271</v>
      </c>
      <c r="F2592" s="79">
        <v>862</v>
      </c>
      <c r="G2592" s="79">
        <v>469200</v>
      </c>
      <c r="H2592" s="79" t="s">
        <v>82</v>
      </c>
      <c r="I2592" s="79" t="s">
        <v>89</v>
      </c>
      <c r="J2592" s="79">
        <v>1</v>
      </c>
      <c r="K2592" s="79">
        <v>0</v>
      </c>
      <c r="L2592" s="79">
        <v>0</v>
      </c>
      <c r="M2592" s="34"/>
      <c r="N2592" s="35">
        <f t="shared" si="200"/>
        <v>76.81794941190023</v>
      </c>
      <c r="O2592" s="35">
        <f t="shared" si="201"/>
        <v>27038.15392942803</v>
      </c>
      <c r="P2592" s="35">
        <f t="shared" si="204"/>
        <v>47.797294412766412</v>
      </c>
      <c r="Q2592" s="35">
        <f t="shared" si="202"/>
        <v>23555.675329531969</v>
      </c>
    </row>
    <row r="2593" spans="1:17" x14ac:dyDescent="0.25">
      <c r="A2593" s="112" t="s">
        <v>2758</v>
      </c>
      <c r="B2593" s="79">
        <v>6249.5</v>
      </c>
      <c r="C2593" s="86">
        <f t="shared" si="203"/>
        <v>42801.418439716312</v>
      </c>
      <c r="D2593" s="79">
        <v>51000</v>
      </c>
      <c r="E2593" s="79">
        <v>68</v>
      </c>
      <c r="F2593" s="79">
        <v>355</v>
      </c>
      <c r="G2593" s="79">
        <v>470300</v>
      </c>
      <c r="H2593" s="79" t="s">
        <v>268</v>
      </c>
      <c r="I2593" s="79" t="s">
        <v>83</v>
      </c>
      <c r="J2593" s="79">
        <v>1</v>
      </c>
      <c r="K2593" s="79">
        <v>0</v>
      </c>
      <c r="L2593" s="79">
        <v>0</v>
      </c>
      <c r="M2593" s="34"/>
      <c r="N2593" s="35">
        <f t="shared" si="200"/>
        <v>66.285643748660064</v>
      </c>
      <c r="O2593" s="35">
        <f t="shared" si="201"/>
        <v>25774.277249839208</v>
      </c>
      <c r="P2593" s="35">
        <f t="shared" si="204"/>
        <v>41.243933922345008</v>
      </c>
      <c r="Q2593" s="35">
        <f t="shared" si="202"/>
        <v>22769.2720706814</v>
      </c>
    </row>
    <row r="2594" spans="1:17" x14ac:dyDescent="0.25">
      <c r="A2594" s="112" t="s">
        <v>2985</v>
      </c>
      <c r="B2594" s="79">
        <v>4505</v>
      </c>
      <c r="C2594" s="86">
        <f t="shared" si="203"/>
        <v>30910.546241211465</v>
      </c>
      <c r="D2594" s="79">
        <v>37800</v>
      </c>
      <c r="E2594" s="79">
        <v>337</v>
      </c>
      <c r="F2594" s="79">
        <v>1512</v>
      </c>
      <c r="G2594" s="79">
        <v>474000</v>
      </c>
      <c r="H2594" s="79" t="s">
        <v>1027</v>
      </c>
      <c r="I2594" s="79" t="s">
        <v>85</v>
      </c>
      <c r="J2594" s="79">
        <v>1</v>
      </c>
      <c r="K2594" s="79">
        <v>0</v>
      </c>
      <c r="L2594" s="79">
        <v>0</v>
      </c>
      <c r="M2594" s="34"/>
      <c r="N2594" s="35">
        <f t="shared" si="200"/>
        <v>47.782514615203389</v>
      </c>
      <c r="O2594" s="35">
        <f t="shared" si="201"/>
        <v>23553.901753824408</v>
      </c>
      <c r="P2594" s="35">
        <f t="shared" si="204"/>
        <v>29.73100605171042</v>
      </c>
      <c r="Q2594" s="35">
        <f t="shared" si="202"/>
        <v>21387.720726205251</v>
      </c>
    </row>
    <row r="2595" spans="1:17" x14ac:dyDescent="0.25">
      <c r="A2595" s="112" t="s">
        <v>2986</v>
      </c>
      <c r="B2595" s="79">
        <v>5250</v>
      </c>
      <c r="C2595" s="86">
        <f t="shared" si="203"/>
        <v>24685.773779776777</v>
      </c>
      <c r="D2595" s="79">
        <v>33100</v>
      </c>
      <c r="E2595" s="79">
        <v>1526</v>
      </c>
      <c r="F2595" s="79">
        <v>4477</v>
      </c>
      <c r="G2595" s="79">
        <v>474200</v>
      </c>
      <c r="H2595" s="79" t="s">
        <v>1027</v>
      </c>
      <c r="I2595" s="79" t="s">
        <v>85</v>
      </c>
      <c r="J2595" s="79">
        <v>1</v>
      </c>
      <c r="K2595" s="79">
        <v>0</v>
      </c>
      <c r="L2595" s="79">
        <v>0</v>
      </c>
      <c r="M2595" s="34"/>
      <c r="N2595" s="35">
        <f t="shared" si="200"/>
        <v>55.684395500514498</v>
      </c>
      <c r="O2595" s="35">
        <f t="shared" si="201"/>
        <v>24502.12746006174</v>
      </c>
      <c r="P2595" s="35">
        <f t="shared" si="204"/>
        <v>34.647676308874509</v>
      </c>
      <c r="Q2595" s="35">
        <f t="shared" si="202"/>
        <v>21977.721157064942</v>
      </c>
    </row>
    <row r="2596" spans="1:17" x14ac:dyDescent="0.25">
      <c r="A2596" s="112" t="s">
        <v>2987</v>
      </c>
      <c r="B2596" s="79">
        <v>5500</v>
      </c>
      <c r="C2596" s="86">
        <f t="shared" si="203"/>
        <v>35952.459016393441</v>
      </c>
      <c r="D2596" s="79">
        <v>41600</v>
      </c>
      <c r="E2596" s="79">
        <v>265</v>
      </c>
      <c r="F2596" s="79">
        <v>1687</v>
      </c>
      <c r="G2596" s="79">
        <v>475900</v>
      </c>
      <c r="H2596" s="79" t="s">
        <v>1027</v>
      </c>
      <c r="I2596" s="79" t="s">
        <v>83</v>
      </c>
      <c r="J2596" s="79">
        <v>1</v>
      </c>
      <c r="K2596" s="79">
        <v>0</v>
      </c>
      <c r="L2596" s="79">
        <v>0</v>
      </c>
      <c r="M2596" s="34"/>
      <c r="N2596" s="35">
        <f t="shared" si="200"/>
        <v>58.336033381491376</v>
      </c>
      <c r="O2596" s="35">
        <f t="shared" si="201"/>
        <v>24820.324005778966</v>
      </c>
      <c r="P2596" s="35">
        <f t="shared" si="204"/>
        <v>36.297565656916156</v>
      </c>
      <c r="Q2596" s="35">
        <f t="shared" si="202"/>
        <v>22175.70787882994</v>
      </c>
    </row>
    <row r="2597" spans="1:17" x14ac:dyDescent="0.25">
      <c r="A2597" s="112" t="s">
        <v>2988</v>
      </c>
      <c r="B2597" s="79">
        <v>6065</v>
      </c>
      <c r="C2597" s="86">
        <f t="shared" si="203"/>
        <v>27389.825897714909</v>
      </c>
      <c r="D2597" s="79">
        <v>32500</v>
      </c>
      <c r="E2597" s="79">
        <v>289</v>
      </c>
      <c r="F2597" s="79">
        <v>1549</v>
      </c>
      <c r="G2597" s="79">
        <v>478800</v>
      </c>
      <c r="H2597" s="79" t="s">
        <v>1027</v>
      </c>
      <c r="I2597" s="79" t="s">
        <v>85</v>
      </c>
      <c r="J2597" s="79">
        <v>1</v>
      </c>
      <c r="K2597" s="79">
        <v>0</v>
      </c>
      <c r="L2597" s="79">
        <v>0</v>
      </c>
      <c r="M2597" s="34"/>
      <c r="N2597" s="35">
        <f t="shared" si="200"/>
        <v>64.328734992499136</v>
      </c>
      <c r="O2597" s="35">
        <f t="shared" si="201"/>
        <v>25539.448199099897</v>
      </c>
      <c r="P2597" s="35">
        <f t="shared" si="204"/>
        <v>40.026315583490273</v>
      </c>
      <c r="Q2597" s="35">
        <f t="shared" si="202"/>
        <v>22623.157870018833</v>
      </c>
    </row>
    <row r="2598" spans="1:17" x14ac:dyDescent="0.25">
      <c r="A2598" s="112" t="s">
        <v>2264</v>
      </c>
      <c r="B2598" s="79">
        <v>9500</v>
      </c>
      <c r="C2598" s="86">
        <f t="shared" si="203"/>
        <v>25061.694255111976</v>
      </c>
      <c r="D2598" s="79">
        <v>31100</v>
      </c>
      <c r="E2598" s="79">
        <v>997</v>
      </c>
      <c r="F2598" s="79">
        <v>4138</v>
      </c>
      <c r="G2598" s="79">
        <v>479900</v>
      </c>
      <c r="H2598" s="79" t="s">
        <v>82</v>
      </c>
      <c r="I2598" s="79" t="s">
        <v>83</v>
      </c>
      <c r="J2598" s="79">
        <v>1</v>
      </c>
      <c r="K2598" s="79">
        <v>0</v>
      </c>
      <c r="L2598" s="79">
        <v>0</v>
      </c>
      <c r="M2598" s="34"/>
      <c r="N2598" s="35">
        <f t="shared" si="200"/>
        <v>100.76223947712148</v>
      </c>
      <c r="O2598" s="35">
        <f t="shared" si="201"/>
        <v>29911.468737254578</v>
      </c>
      <c r="P2598" s="35">
        <f t="shared" si="204"/>
        <v>62.695795225582451</v>
      </c>
      <c r="Q2598" s="35">
        <f t="shared" si="202"/>
        <v>25343.495427069895</v>
      </c>
    </row>
    <row r="2599" spans="1:17" x14ac:dyDescent="0.25">
      <c r="A2599" s="112" t="s">
        <v>2265</v>
      </c>
      <c r="B2599" s="79">
        <v>9500</v>
      </c>
      <c r="C2599" s="86">
        <f t="shared" si="203"/>
        <v>17059.288537549408</v>
      </c>
      <c r="D2599" s="79">
        <v>24000</v>
      </c>
      <c r="E2599" s="79">
        <v>439</v>
      </c>
      <c r="F2599" s="79">
        <v>1079</v>
      </c>
      <c r="G2599" s="79">
        <v>481100</v>
      </c>
      <c r="H2599" s="79" t="s">
        <v>82</v>
      </c>
      <c r="I2599" s="79" t="s">
        <v>85</v>
      </c>
      <c r="J2599" s="79">
        <v>1</v>
      </c>
      <c r="K2599" s="79">
        <v>0</v>
      </c>
      <c r="L2599" s="79">
        <v>0</v>
      </c>
      <c r="M2599" s="34"/>
      <c r="N2599" s="35">
        <f t="shared" si="200"/>
        <v>100.76223947712148</v>
      </c>
      <c r="O2599" s="35">
        <f t="shared" si="201"/>
        <v>29911.468737254578</v>
      </c>
      <c r="P2599" s="35">
        <f t="shared" si="204"/>
        <v>62.695795225582451</v>
      </c>
      <c r="Q2599" s="35">
        <f t="shared" si="202"/>
        <v>25343.495427069895</v>
      </c>
    </row>
    <row r="2600" spans="1:17" x14ac:dyDescent="0.25">
      <c r="A2600" s="112" t="s">
        <v>2989</v>
      </c>
      <c r="B2600" s="79">
        <v>8555</v>
      </c>
      <c r="C2600" s="86">
        <f t="shared" si="203"/>
        <v>24815.134586084307</v>
      </c>
      <c r="D2600" s="79">
        <v>30500</v>
      </c>
      <c r="E2600" s="79">
        <v>367</v>
      </c>
      <c r="F2600" s="79">
        <v>1602</v>
      </c>
      <c r="G2600" s="79">
        <v>483800</v>
      </c>
      <c r="H2600" s="79" t="s">
        <v>1027</v>
      </c>
      <c r="I2600" s="79" t="s">
        <v>85</v>
      </c>
      <c r="J2600" s="79">
        <v>1</v>
      </c>
      <c r="K2600" s="79">
        <v>0</v>
      </c>
      <c r="L2600" s="79">
        <v>0</v>
      </c>
      <c r="M2600" s="34"/>
      <c r="N2600" s="35">
        <f t="shared" si="200"/>
        <v>90.739048287028865</v>
      </c>
      <c r="O2600" s="35">
        <f t="shared" si="201"/>
        <v>28708.685794443463</v>
      </c>
      <c r="P2600" s="35">
        <f t="shared" si="204"/>
        <v>56.459213489985039</v>
      </c>
      <c r="Q2600" s="35">
        <f t="shared" si="202"/>
        <v>24595.105618798203</v>
      </c>
    </row>
    <row r="2601" spans="1:17" x14ac:dyDescent="0.25">
      <c r="A2601" s="112" t="s">
        <v>2990</v>
      </c>
      <c r="B2601" s="79">
        <v>4852</v>
      </c>
      <c r="C2601" s="86">
        <f t="shared" si="203"/>
        <v>23600</v>
      </c>
      <c r="D2601" s="79">
        <v>29500</v>
      </c>
      <c r="E2601" s="79">
        <v>307</v>
      </c>
      <c r="F2601" s="79">
        <v>1228</v>
      </c>
      <c r="G2601" s="79">
        <v>485200</v>
      </c>
      <c r="H2601" s="79" t="s">
        <v>1027</v>
      </c>
      <c r="I2601" s="79" t="s">
        <v>85</v>
      </c>
      <c r="J2601" s="79">
        <v>1</v>
      </c>
      <c r="K2601" s="79">
        <v>0</v>
      </c>
      <c r="L2601" s="79">
        <v>0</v>
      </c>
      <c r="M2601" s="34"/>
      <c r="N2601" s="35">
        <f t="shared" si="200"/>
        <v>51.462987993999299</v>
      </c>
      <c r="O2601" s="35">
        <f t="shared" si="201"/>
        <v>23995.558559279918</v>
      </c>
      <c r="P2601" s="35">
        <f t="shared" si="204"/>
        <v>32.02105246679222</v>
      </c>
      <c r="Q2601" s="35">
        <f t="shared" si="202"/>
        <v>21662.526296015065</v>
      </c>
    </row>
    <row r="2602" spans="1:17" x14ac:dyDescent="0.25">
      <c r="A2602" s="112" t="s">
        <v>1006</v>
      </c>
      <c r="B2602" s="79">
        <v>11750</v>
      </c>
      <c r="C2602" s="86">
        <f t="shared" si="203"/>
        <v>21027.170868347341</v>
      </c>
      <c r="D2602" s="79">
        <v>27700</v>
      </c>
      <c r="E2602" s="79">
        <v>86</v>
      </c>
      <c r="F2602" s="79">
        <v>271</v>
      </c>
      <c r="G2602" s="79">
        <v>485500</v>
      </c>
      <c r="H2602" s="79" t="s">
        <v>82</v>
      </c>
      <c r="I2602" s="79" t="s">
        <v>85</v>
      </c>
      <c r="J2602" s="79">
        <v>1</v>
      </c>
      <c r="K2602" s="79">
        <v>0</v>
      </c>
      <c r="L2602" s="79">
        <v>0</v>
      </c>
      <c r="M2602" s="34"/>
      <c r="N2602" s="35">
        <f t="shared" si="200"/>
        <v>124.6269804059134</v>
      </c>
      <c r="O2602" s="35">
        <f t="shared" si="201"/>
        <v>32775.237648709604</v>
      </c>
      <c r="P2602" s="35">
        <f t="shared" si="204"/>
        <v>77.54479935795726</v>
      </c>
      <c r="Q2602" s="35">
        <f t="shared" si="202"/>
        <v>27125.37592295487</v>
      </c>
    </row>
    <row r="2603" spans="1:17" x14ac:dyDescent="0.25">
      <c r="A2603" s="112" t="s">
        <v>2266</v>
      </c>
      <c r="B2603" s="79">
        <v>12047</v>
      </c>
      <c r="C2603" s="86">
        <f t="shared" si="203"/>
        <v>24164.705882352941</v>
      </c>
      <c r="D2603" s="79">
        <v>29900</v>
      </c>
      <c r="E2603" s="79">
        <v>150</v>
      </c>
      <c r="F2603" s="79">
        <v>632</v>
      </c>
      <c r="G2603" s="79">
        <v>486600</v>
      </c>
      <c r="H2603" s="79" t="s">
        <v>82</v>
      </c>
      <c r="I2603" s="79" t="s">
        <v>85</v>
      </c>
      <c r="J2603" s="79">
        <v>1</v>
      </c>
      <c r="K2603" s="79">
        <v>0</v>
      </c>
      <c r="L2603" s="79">
        <v>0</v>
      </c>
      <c r="M2603" s="34"/>
      <c r="N2603" s="35">
        <f t="shared" si="200"/>
        <v>127.77712620851393</v>
      </c>
      <c r="O2603" s="35">
        <f t="shared" si="201"/>
        <v>33153.255145021671</v>
      </c>
      <c r="P2603" s="35">
        <f t="shared" si="204"/>
        <v>79.504867903430721</v>
      </c>
      <c r="Q2603" s="35">
        <f t="shared" si="202"/>
        <v>27360.584148411686</v>
      </c>
    </row>
    <row r="2604" spans="1:17" x14ac:dyDescent="0.25">
      <c r="A2604" s="112" t="s">
        <v>2267</v>
      </c>
      <c r="B2604" s="79">
        <v>10000</v>
      </c>
      <c r="C2604" s="86">
        <f t="shared" si="203"/>
        <v>17527.107061503419</v>
      </c>
      <c r="D2604" s="79">
        <v>22900</v>
      </c>
      <c r="E2604" s="79">
        <v>103</v>
      </c>
      <c r="F2604" s="79">
        <v>336</v>
      </c>
      <c r="G2604" s="79">
        <v>488900</v>
      </c>
      <c r="H2604" s="79" t="s">
        <v>82</v>
      </c>
      <c r="I2604" s="79" t="s">
        <v>85</v>
      </c>
      <c r="J2604" s="79">
        <v>1</v>
      </c>
      <c r="K2604" s="79">
        <v>0</v>
      </c>
      <c r="L2604" s="79">
        <v>0</v>
      </c>
      <c r="M2604" s="34"/>
      <c r="N2604" s="35">
        <f t="shared" si="200"/>
        <v>106.06551523907524</v>
      </c>
      <c r="O2604" s="35">
        <f t="shared" si="201"/>
        <v>30547.861828689027</v>
      </c>
      <c r="P2604" s="35">
        <f t="shared" si="204"/>
        <v>65.995573921665738</v>
      </c>
      <c r="Q2604" s="35">
        <f t="shared" si="202"/>
        <v>25739.468870599889</v>
      </c>
    </row>
    <row r="2605" spans="1:17" x14ac:dyDescent="0.25">
      <c r="A2605" s="112" t="s">
        <v>2268</v>
      </c>
      <c r="B2605" s="79">
        <v>12000</v>
      </c>
      <c r="C2605" s="86">
        <f t="shared" si="203"/>
        <v>19387.08487084871</v>
      </c>
      <c r="D2605" s="79">
        <v>24900</v>
      </c>
      <c r="E2605" s="79">
        <v>120</v>
      </c>
      <c r="F2605" s="79">
        <v>422</v>
      </c>
      <c r="G2605" s="79">
        <v>489300</v>
      </c>
      <c r="H2605" s="79" t="s">
        <v>82</v>
      </c>
      <c r="I2605" s="79" t="s">
        <v>85</v>
      </c>
      <c r="J2605" s="79">
        <v>1</v>
      </c>
      <c r="K2605" s="79">
        <v>0</v>
      </c>
      <c r="L2605" s="79">
        <v>0</v>
      </c>
      <c r="M2605" s="34"/>
      <c r="N2605" s="35">
        <f t="shared" si="200"/>
        <v>127.27861828689028</v>
      </c>
      <c r="O2605" s="35">
        <f t="shared" si="201"/>
        <v>33093.434194426838</v>
      </c>
      <c r="P2605" s="35">
        <f t="shared" si="204"/>
        <v>79.1946887059989</v>
      </c>
      <c r="Q2605" s="35">
        <f t="shared" si="202"/>
        <v>27323.362644719869</v>
      </c>
    </row>
    <row r="2606" spans="1:17" x14ac:dyDescent="0.25">
      <c r="A2606" s="112" t="s">
        <v>2269</v>
      </c>
      <c r="B2606" s="79">
        <v>8031</v>
      </c>
      <c r="C2606" s="86">
        <f t="shared" si="203"/>
        <v>19326.388888888891</v>
      </c>
      <c r="D2606" s="79">
        <v>25300</v>
      </c>
      <c r="E2606" s="79">
        <v>136</v>
      </c>
      <c r="F2606" s="79">
        <v>440</v>
      </c>
      <c r="G2606" s="79">
        <v>489400</v>
      </c>
      <c r="H2606" s="79" t="s">
        <v>82</v>
      </c>
      <c r="I2606" s="79" t="s">
        <v>85</v>
      </c>
      <c r="J2606" s="79">
        <v>1</v>
      </c>
      <c r="K2606" s="79">
        <v>0</v>
      </c>
      <c r="L2606" s="79">
        <v>0</v>
      </c>
      <c r="M2606" s="34"/>
      <c r="N2606" s="35">
        <f t="shared" si="200"/>
        <v>85.181215288501321</v>
      </c>
      <c r="O2606" s="35">
        <f t="shared" si="201"/>
        <v>28041.74583462016</v>
      </c>
      <c r="P2606" s="35">
        <f t="shared" si="204"/>
        <v>53.00104541648976</v>
      </c>
      <c r="Q2606" s="35">
        <f t="shared" si="202"/>
        <v>24180.125449978768</v>
      </c>
    </row>
    <row r="2607" spans="1:17" x14ac:dyDescent="0.25">
      <c r="A2607" s="112" t="s">
        <v>3373</v>
      </c>
      <c r="B2607" s="79">
        <v>13000</v>
      </c>
      <c r="C2607" s="86">
        <f t="shared" si="203"/>
        <v>20700</v>
      </c>
      <c r="D2607" s="79">
        <v>27600</v>
      </c>
      <c r="E2607" s="79">
        <v>26</v>
      </c>
      <c r="F2607" s="79">
        <v>78</v>
      </c>
      <c r="G2607" s="79">
        <v>490100</v>
      </c>
      <c r="H2607" s="79" t="s">
        <v>82</v>
      </c>
      <c r="I2607" s="79" t="s">
        <v>85</v>
      </c>
      <c r="J2607" s="79">
        <v>1</v>
      </c>
      <c r="K2607" s="79">
        <v>0</v>
      </c>
      <c r="L2607" s="79">
        <v>0</v>
      </c>
      <c r="M2607" s="34"/>
      <c r="N2607" s="35">
        <f t="shared" si="200"/>
        <v>137.88516981079781</v>
      </c>
      <c r="O2607" s="35">
        <f t="shared" si="201"/>
        <v>34366.220377295736</v>
      </c>
      <c r="P2607" s="35">
        <f t="shared" si="204"/>
        <v>85.794246098165473</v>
      </c>
      <c r="Q2607" s="35">
        <f t="shared" si="202"/>
        <v>28115.309531779858</v>
      </c>
    </row>
    <row r="2608" spans="1:17" x14ac:dyDescent="0.25">
      <c r="A2608" s="112" t="s">
        <v>3374</v>
      </c>
      <c r="B2608" s="79">
        <v>8889</v>
      </c>
      <c r="C2608" s="86">
        <f t="shared" si="203"/>
        <v>21260.335195530726</v>
      </c>
      <c r="D2608" s="79">
        <v>26800</v>
      </c>
      <c r="E2608" s="79">
        <v>444</v>
      </c>
      <c r="F2608" s="79">
        <v>1704</v>
      </c>
      <c r="G2608" s="79">
        <v>491000</v>
      </c>
      <c r="H2608" s="79" t="s">
        <v>82</v>
      </c>
      <c r="I2608" s="79" t="s">
        <v>85</v>
      </c>
      <c r="J2608" s="79">
        <v>1</v>
      </c>
      <c r="K2608" s="79">
        <v>0</v>
      </c>
      <c r="L2608" s="79">
        <v>0</v>
      </c>
      <c r="M2608" s="34"/>
      <c r="N2608" s="35">
        <f t="shared" si="200"/>
        <v>94.281636496013974</v>
      </c>
      <c r="O2608" s="35">
        <f t="shared" si="201"/>
        <v>29133.796379521678</v>
      </c>
      <c r="P2608" s="35">
        <f t="shared" si="204"/>
        <v>58.663465658968676</v>
      </c>
      <c r="Q2608" s="35">
        <f t="shared" si="202"/>
        <v>24859.615879076242</v>
      </c>
    </row>
    <row r="2609" spans="1:17" x14ac:dyDescent="0.25">
      <c r="A2609" s="112" t="s">
        <v>3375</v>
      </c>
      <c r="B2609" s="79">
        <v>13395.5</v>
      </c>
      <c r="C2609" s="86">
        <f t="shared" si="203"/>
        <v>19069.620253164558</v>
      </c>
      <c r="D2609" s="79">
        <v>23000</v>
      </c>
      <c r="E2609" s="79">
        <v>27</v>
      </c>
      <c r="F2609" s="79">
        <v>131</v>
      </c>
      <c r="G2609" s="79">
        <v>491400</v>
      </c>
      <c r="H2609" s="79" t="s">
        <v>82</v>
      </c>
      <c r="I2609" s="79" t="s">
        <v>85</v>
      </c>
      <c r="J2609" s="79">
        <v>1</v>
      </c>
      <c r="K2609" s="79">
        <v>0</v>
      </c>
      <c r="L2609" s="79">
        <v>0</v>
      </c>
      <c r="M2609" s="34"/>
      <c r="N2609" s="35">
        <f t="shared" si="200"/>
        <v>142.08006093850324</v>
      </c>
      <c r="O2609" s="35">
        <f t="shared" si="201"/>
        <v>34869.607312620385</v>
      </c>
      <c r="P2609" s="35">
        <f t="shared" si="204"/>
        <v>88.404371046767352</v>
      </c>
      <c r="Q2609" s="35">
        <f t="shared" si="202"/>
        <v>28428.524525612083</v>
      </c>
    </row>
    <row r="2610" spans="1:17" x14ac:dyDescent="0.25">
      <c r="A2610" s="112" t="s">
        <v>2991</v>
      </c>
      <c r="B2610" s="79">
        <v>6157</v>
      </c>
      <c r="C2610" s="86">
        <f t="shared" si="203"/>
        <v>27664.072742651722</v>
      </c>
      <c r="D2610" s="79">
        <v>33700</v>
      </c>
      <c r="E2610" s="79">
        <v>847</v>
      </c>
      <c r="F2610" s="79">
        <v>3882</v>
      </c>
      <c r="G2610" s="79">
        <v>492000</v>
      </c>
      <c r="H2610" s="79" t="s">
        <v>1027</v>
      </c>
      <c r="I2610" s="79" t="s">
        <v>85</v>
      </c>
      <c r="J2610" s="79">
        <v>1</v>
      </c>
      <c r="K2610" s="79">
        <v>0</v>
      </c>
      <c r="L2610" s="79">
        <v>0</v>
      </c>
      <c r="M2610" s="34"/>
      <c r="N2610" s="35">
        <f t="shared" si="200"/>
        <v>65.30453773269862</v>
      </c>
      <c r="O2610" s="35">
        <f t="shared" si="201"/>
        <v>25656.544527923834</v>
      </c>
      <c r="P2610" s="35">
        <f t="shared" si="204"/>
        <v>40.633474863569603</v>
      </c>
      <c r="Q2610" s="35">
        <f t="shared" si="202"/>
        <v>22696.016983628353</v>
      </c>
    </row>
    <row r="2611" spans="1:17" x14ac:dyDescent="0.25">
      <c r="A2611" s="112" t="s">
        <v>2759</v>
      </c>
      <c r="B2611" s="79">
        <v>8500</v>
      </c>
      <c r="C2611" s="86">
        <f t="shared" si="203"/>
        <v>13355.454545454546</v>
      </c>
      <c r="D2611" s="79">
        <v>17700</v>
      </c>
      <c r="E2611" s="79">
        <v>27</v>
      </c>
      <c r="F2611" s="79">
        <v>83</v>
      </c>
      <c r="G2611" s="79">
        <v>492300</v>
      </c>
      <c r="H2611" s="79" t="s">
        <v>268</v>
      </c>
      <c r="I2611" s="79" t="s">
        <v>83</v>
      </c>
      <c r="J2611" s="79">
        <v>1</v>
      </c>
      <c r="K2611" s="79">
        <v>0</v>
      </c>
      <c r="L2611" s="79">
        <v>0</v>
      </c>
      <c r="M2611" s="34"/>
      <c r="N2611" s="35">
        <f t="shared" si="200"/>
        <v>90.155687953213942</v>
      </c>
      <c r="O2611" s="35">
        <f t="shared" si="201"/>
        <v>28638.682554385672</v>
      </c>
      <c r="P2611" s="35">
        <f t="shared" si="204"/>
        <v>56.096237833415884</v>
      </c>
      <c r="Q2611" s="35">
        <f t="shared" si="202"/>
        <v>24551.548540009906</v>
      </c>
    </row>
    <row r="2612" spans="1:17" x14ac:dyDescent="0.25">
      <c r="A2612" s="112" t="s">
        <v>2270</v>
      </c>
      <c r="B2612" s="79">
        <v>9500</v>
      </c>
      <c r="C2612" s="86">
        <f t="shared" si="203"/>
        <v>17974.285714285714</v>
      </c>
      <c r="D2612" s="79">
        <v>23300</v>
      </c>
      <c r="E2612" s="79">
        <v>48</v>
      </c>
      <c r="F2612" s="79">
        <v>162</v>
      </c>
      <c r="G2612" s="79">
        <v>492400</v>
      </c>
      <c r="H2612" s="79" t="s">
        <v>82</v>
      </c>
      <c r="I2612" s="79" t="s">
        <v>85</v>
      </c>
      <c r="J2612" s="79">
        <v>1</v>
      </c>
      <c r="K2612" s="79">
        <v>0</v>
      </c>
      <c r="L2612" s="79">
        <v>0</v>
      </c>
      <c r="M2612" s="34"/>
      <c r="N2612" s="35">
        <f t="shared" si="200"/>
        <v>100.76223947712148</v>
      </c>
      <c r="O2612" s="35">
        <f t="shared" si="201"/>
        <v>29911.468737254578</v>
      </c>
      <c r="P2612" s="35">
        <f t="shared" si="204"/>
        <v>62.695795225582451</v>
      </c>
      <c r="Q2612" s="35">
        <f t="shared" si="202"/>
        <v>25343.495427069895</v>
      </c>
    </row>
    <row r="2613" spans="1:17" x14ac:dyDescent="0.25">
      <c r="A2613" s="112" t="s">
        <v>2992</v>
      </c>
      <c r="B2613" s="79">
        <v>6500</v>
      </c>
      <c r="C2613" s="86">
        <f t="shared" si="203"/>
        <v>23698.724804607158</v>
      </c>
      <c r="D2613" s="79">
        <v>29200</v>
      </c>
      <c r="E2613" s="79">
        <v>458</v>
      </c>
      <c r="F2613" s="79">
        <v>1973</v>
      </c>
      <c r="G2613" s="79">
        <v>492500</v>
      </c>
      <c r="H2613" s="79" t="s">
        <v>1027</v>
      </c>
      <c r="I2613" s="79" t="s">
        <v>85</v>
      </c>
      <c r="J2613" s="79">
        <v>1</v>
      </c>
      <c r="K2613" s="79">
        <v>0</v>
      </c>
      <c r="L2613" s="79">
        <v>0</v>
      </c>
      <c r="M2613" s="34"/>
      <c r="N2613" s="35">
        <f t="shared" si="200"/>
        <v>68.942584905398903</v>
      </c>
      <c r="O2613" s="35">
        <f t="shared" si="201"/>
        <v>26093.110188647868</v>
      </c>
      <c r="P2613" s="35">
        <f t="shared" si="204"/>
        <v>42.897123049082737</v>
      </c>
      <c r="Q2613" s="35">
        <f t="shared" si="202"/>
        <v>22967.654765889929</v>
      </c>
    </row>
    <row r="2614" spans="1:17" x14ac:dyDescent="0.25">
      <c r="A2614" s="112" t="s">
        <v>2993</v>
      </c>
      <c r="B2614" s="79">
        <v>6421.5</v>
      </c>
      <c r="C2614" s="86">
        <f t="shared" si="203"/>
        <v>26401.775147928995</v>
      </c>
      <c r="D2614" s="79">
        <v>32100</v>
      </c>
      <c r="E2614" s="79">
        <v>30</v>
      </c>
      <c r="F2614" s="79">
        <v>139</v>
      </c>
      <c r="G2614" s="79">
        <v>492700</v>
      </c>
      <c r="H2614" s="79" t="s">
        <v>1027</v>
      </c>
      <c r="I2614" s="79" t="s">
        <v>83</v>
      </c>
      <c r="J2614" s="79">
        <v>1</v>
      </c>
      <c r="K2614" s="79">
        <v>0</v>
      </c>
      <c r="L2614" s="79">
        <v>0</v>
      </c>
      <c r="M2614" s="34"/>
      <c r="N2614" s="35">
        <f t="shared" si="200"/>
        <v>68.109970610772166</v>
      </c>
      <c r="O2614" s="35">
        <f t="shared" si="201"/>
        <v>25993.196473292661</v>
      </c>
      <c r="P2614" s="35">
        <f t="shared" si="204"/>
        <v>42.379057793797656</v>
      </c>
      <c r="Q2614" s="35">
        <f t="shared" si="202"/>
        <v>22905.486935255718</v>
      </c>
    </row>
    <row r="2615" spans="1:17" x14ac:dyDescent="0.25">
      <c r="A2615" s="112" t="s">
        <v>2271</v>
      </c>
      <c r="B2615" s="79">
        <v>14084</v>
      </c>
      <c r="C2615" s="86">
        <f t="shared" si="203"/>
        <v>18355.048859934854</v>
      </c>
      <c r="D2615" s="79">
        <v>24500</v>
      </c>
      <c r="E2615" s="79">
        <v>462</v>
      </c>
      <c r="F2615" s="79">
        <v>1380</v>
      </c>
      <c r="G2615" s="79">
        <v>493400</v>
      </c>
      <c r="H2615" s="79" t="s">
        <v>82</v>
      </c>
      <c r="I2615" s="79" t="s">
        <v>83</v>
      </c>
      <c r="J2615" s="79">
        <v>1</v>
      </c>
      <c r="K2615" s="79">
        <v>0</v>
      </c>
      <c r="L2615" s="79">
        <v>0</v>
      </c>
      <c r="M2615" s="34"/>
      <c r="N2615" s="35">
        <f t="shared" si="200"/>
        <v>149.38267166271356</v>
      </c>
      <c r="O2615" s="35">
        <f t="shared" si="201"/>
        <v>35745.920599525627</v>
      </c>
      <c r="P2615" s="35">
        <f t="shared" si="204"/>
        <v>92.948166311274036</v>
      </c>
      <c r="Q2615" s="35">
        <f t="shared" si="202"/>
        <v>28973.779957352886</v>
      </c>
    </row>
    <row r="2616" spans="1:17" x14ac:dyDescent="0.25">
      <c r="A2616" s="112" t="s">
        <v>2272</v>
      </c>
      <c r="B2616" s="79">
        <v>7790</v>
      </c>
      <c r="C2616" s="86">
        <f t="shared" si="203"/>
        <v>15712.589928057554</v>
      </c>
      <c r="D2616" s="79">
        <v>20900</v>
      </c>
      <c r="E2616" s="79">
        <v>138</v>
      </c>
      <c r="F2616" s="79">
        <v>418</v>
      </c>
      <c r="G2616" s="79">
        <v>494700</v>
      </c>
      <c r="H2616" s="79" t="s">
        <v>82</v>
      </c>
      <c r="I2616" s="79" t="s">
        <v>85</v>
      </c>
      <c r="J2616" s="79">
        <v>1</v>
      </c>
      <c r="K2616" s="79">
        <v>0</v>
      </c>
      <c r="L2616" s="79">
        <v>0</v>
      </c>
      <c r="M2616" s="34"/>
      <c r="N2616" s="35">
        <f t="shared" si="200"/>
        <v>82.625036371239602</v>
      </c>
      <c r="O2616" s="35">
        <f t="shared" si="201"/>
        <v>27735.004364548753</v>
      </c>
      <c r="P2616" s="35">
        <f t="shared" si="204"/>
        <v>51.41055208497761</v>
      </c>
      <c r="Q2616" s="35">
        <f t="shared" si="202"/>
        <v>23989.266250197314</v>
      </c>
    </row>
    <row r="2617" spans="1:17" x14ac:dyDescent="0.25">
      <c r="A2617" s="112" t="s">
        <v>2994</v>
      </c>
      <c r="B2617" s="79">
        <v>4018</v>
      </c>
      <c r="C2617" s="86">
        <f t="shared" si="203"/>
        <v>29554.108527131782</v>
      </c>
      <c r="D2617" s="79">
        <v>36800</v>
      </c>
      <c r="E2617" s="79">
        <v>127</v>
      </c>
      <c r="F2617" s="79">
        <v>518</v>
      </c>
      <c r="G2617" s="79">
        <v>497200</v>
      </c>
      <c r="H2617" s="79" t="s">
        <v>1027</v>
      </c>
      <c r="I2617" s="79" t="s">
        <v>85</v>
      </c>
      <c r="J2617" s="79">
        <v>1</v>
      </c>
      <c r="K2617" s="79">
        <v>0</v>
      </c>
      <c r="L2617" s="79">
        <v>0</v>
      </c>
      <c r="M2617" s="34"/>
      <c r="N2617" s="35">
        <f t="shared" si="200"/>
        <v>42.617124023060434</v>
      </c>
      <c r="O2617" s="35">
        <f t="shared" si="201"/>
        <v>22934.054882767254</v>
      </c>
      <c r="P2617" s="35">
        <f t="shared" si="204"/>
        <v>26.517021601725293</v>
      </c>
      <c r="Q2617" s="35">
        <f t="shared" si="202"/>
        <v>21002.042592207035</v>
      </c>
    </row>
    <row r="2618" spans="1:17" x14ac:dyDescent="0.25">
      <c r="A2618" s="112" t="s">
        <v>2273</v>
      </c>
      <c r="B2618" s="79">
        <v>9500</v>
      </c>
      <c r="C2618" s="86">
        <f t="shared" si="203"/>
        <v>15793.548387096775</v>
      </c>
      <c r="D2618" s="79">
        <v>20400</v>
      </c>
      <c r="E2618" s="79">
        <v>56</v>
      </c>
      <c r="F2618" s="79">
        <v>192</v>
      </c>
      <c r="G2618" s="79">
        <v>499200</v>
      </c>
      <c r="H2618" s="79" t="s">
        <v>82</v>
      </c>
      <c r="I2618" s="79" t="s">
        <v>85</v>
      </c>
      <c r="J2618" s="79">
        <v>1</v>
      </c>
      <c r="K2618" s="79">
        <v>0</v>
      </c>
      <c r="L2618" s="79">
        <v>0</v>
      </c>
      <c r="M2618" s="34"/>
      <c r="N2618" s="35">
        <f t="shared" si="200"/>
        <v>100.76223947712148</v>
      </c>
      <c r="O2618" s="35">
        <f t="shared" si="201"/>
        <v>29911.468737254578</v>
      </c>
      <c r="P2618" s="35">
        <f t="shared" si="204"/>
        <v>62.695795225582451</v>
      </c>
      <c r="Q2618" s="35">
        <f t="shared" si="202"/>
        <v>25343.495427069895</v>
      </c>
    </row>
    <row r="2619" spans="1:17" x14ac:dyDescent="0.25">
      <c r="A2619" s="112" t="s">
        <v>2274</v>
      </c>
      <c r="B2619" s="79">
        <v>8950</v>
      </c>
      <c r="C2619" s="86">
        <f t="shared" si="203"/>
        <v>17296.551724137931</v>
      </c>
      <c r="D2619" s="79">
        <v>22800</v>
      </c>
      <c r="E2619" s="79">
        <v>126</v>
      </c>
      <c r="F2619" s="79">
        <v>396</v>
      </c>
      <c r="G2619" s="79">
        <v>500700</v>
      </c>
      <c r="H2619" s="79" t="s">
        <v>82</v>
      </c>
      <c r="I2619" s="79" t="s">
        <v>85</v>
      </c>
      <c r="J2619" s="79">
        <v>1</v>
      </c>
      <c r="K2619" s="79">
        <v>0</v>
      </c>
      <c r="L2619" s="79">
        <v>0</v>
      </c>
      <c r="M2619" s="34"/>
      <c r="N2619" s="35">
        <f t="shared" si="200"/>
        <v>94.928636138972337</v>
      </c>
      <c r="O2619" s="35">
        <f t="shared" si="201"/>
        <v>29211.436336676677</v>
      </c>
      <c r="P2619" s="35">
        <f t="shared" si="204"/>
        <v>59.066038659890843</v>
      </c>
      <c r="Q2619" s="35">
        <f t="shared" si="202"/>
        <v>24907.924639186902</v>
      </c>
    </row>
    <row r="2620" spans="1:17" x14ac:dyDescent="0.25">
      <c r="A2620" s="112" t="s">
        <v>2275</v>
      </c>
      <c r="B2620" s="79">
        <v>14052</v>
      </c>
      <c r="C2620" s="86">
        <f t="shared" si="203"/>
        <v>10963.815789473685</v>
      </c>
      <c r="D2620" s="79">
        <v>16500</v>
      </c>
      <c r="E2620" s="79">
        <v>51</v>
      </c>
      <c r="F2620" s="79">
        <v>101</v>
      </c>
      <c r="G2620" s="79">
        <v>500800</v>
      </c>
      <c r="H2620" s="79" t="s">
        <v>82</v>
      </c>
      <c r="I2620" s="79" t="s">
        <v>85</v>
      </c>
      <c r="J2620" s="79">
        <v>1</v>
      </c>
      <c r="K2620" s="79">
        <v>0</v>
      </c>
      <c r="L2620" s="79">
        <v>0</v>
      </c>
      <c r="M2620" s="34"/>
      <c r="N2620" s="35">
        <f t="shared" si="200"/>
        <v>149.04326201394852</v>
      </c>
      <c r="O2620" s="35">
        <f t="shared" si="201"/>
        <v>35705.191441673822</v>
      </c>
      <c r="P2620" s="35">
        <f t="shared" si="204"/>
        <v>92.736980474724703</v>
      </c>
      <c r="Q2620" s="35">
        <f t="shared" si="202"/>
        <v>28948.437656966962</v>
      </c>
    </row>
    <row r="2621" spans="1:17" x14ac:dyDescent="0.25">
      <c r="A2621" s="112" t="s">
        <v>2276</v>
      </c>
      <c r="B2621" s="79">
        <v>7936.5</v>
      </c>
      <c r="C2621" s="86">
        <f t="shared" si="203"/>
        <v>20641.610738255033</v>
      </c>
      <c r="D2621" s="79">
        <v>26400</v>
      </c>
      <c r="E2621" s="79">
        <v>65</v>
      </c>
      <c r="F2621" s="79">
        <v>233</v>
      </c>
      <c r="G2621" s="79">
        <v>520400</v>
      </c>
      <c r="H2621" s="79" t="s">
        <v>82</v>
      </c>
      <c r="I2621" s="79" t="s">
        <v>85</v>
      </c>
      <c r="J2621" s="79">
        <v>1</v>
      </c>
      <c r="K2621" s="79">
        <v>0</v>
      </c>
      <c r="L2621" s="79">
        <v>0</v>
      </c>
      <c r="M2621" s="34"/>
      <c r="N2621" s="35">
        <f t="shared" si="200"/>
        <v>84.178896169492049</v>
      </c>
      <c r="O2621" s="35">
        <f t="shared" si="201"/>
        <v>27921.467540339047</v>
      </c>
      <c r="P2621" s="35">
        <f t="shared" si="204"/>
        <v>52.37738724293002</v>
      </c>
      <c r="Q2621" s="35">
        <f t="shared" si="202"/>
        <v>24105.286469151601</v>
      </c>
    </row>
    <row r="2622" spans="1:17" x14ac:dyDescent="0.25">
      <c r="A2622" s="112" t="s">
        <v>2277</v>
      </c>
      <c r="B2622" s="79">
        <v>15000</v>
      </c>
      <c r="C2622" s="86">
        <f t="shared" si="203"/>
        <v>33100.695134061571</v>
      </c>
      <c r="D2622" s="79">
        <v>39400</v>
      </c>
      <c r="E2622" s="79">
        <v>161</v>
      </c>
      <c r="F2622" s="79">
        <v>846</v>
      </c>
      <c r="G2622" s="79">
        <v>520800</v>
      </c>
      <c r="H2622" s="79" t="s">
        <v>82</v>
      </c>
      <c r="I2622" s="79" t="s">
        <v>83</v>
      </c>
      <c r="J2622" s="79">
        <v>1</v>
      </c>
      <c r="K2622" s="79">
        <v>0</v>
      </c>
      <c r="L2622" s="79">
        <v>0</v>
      </c>
      <c r="M2622" s="34"/>
      <c r="N2622" s="35">
        <f t="shared" si="200"/>
        <v>159.09827285861286</v>
      </c>
      <c r="O2622" s="35">
        <f t="shared" si="201"/>
        <v>36911.79274303354</v>
      </c>
      <c r="P2622" s="35">
        <f t="shared" si="204"/>
        <v>98.993360882498607</v>
      </c>
      <c r="Q2622" s="35">
        <f t="shared" si="202"/>
        <v>29699.203305899831</v>
      </c>
    </row>
    <row r="2623" spans="1:17" x14ac:dyDescent="0.25">
      <c r="A2623" s="112" t="s">
        <v>2995</v>
      </c>
      <c r="B2623" s="79">
        <v>5845</v>
      </c>
      <c r="C2623" s="86">
        <f t="shared" si="203"/>
        <v>21255.081458494958</v>
      </c>
      <c r="D2623" s="79">
        <v>27900</v>
      </c>
      <c r="E2623" s="79">
        <v>307</v>
      </c>
      <c r="F2623" s="79">
        <v>982</v>
      </c>
      <c r="G2623" s="79">
        <v>524400</v>
      </c>
      <c r="H2623" s="79" t="s">
        <v>1027</v>
      </c>
      <c r="I2623" s="79" t="s">
        <v>85</v>
      </c>
      <c r="J2623" s="79">
        <v>1</v>
      </c>
      <c r="K2623" s="79">
        <v>0</v>
      </c>
      <c r="L2623" s="79">
        <v>0</v>
      </c>
      <c r="M2623" s="34"/>
      <c r="N2623" s="35">
        <f t="shared" si="200"/>
        <v>61.995293657239472</v>
      </c>
      <c r="O2623" s="35">
        <f t="shared" si="201"/>
        <v>25259.435238868737</v>
      </c>
      <c r="P2623" s="35">
        <f t="shared" si="204"/>
        <v>38.574412957213632</v>
      </c>
      <c r="Q2623" s="35">
        <f t="shared" si="202"/>
        <v>22448.929554865637</v>
      </c>
    </row>
    <row r="2624" spans="1:17" x14ac:dyDescent="0.25">
      <c r="A2624" s="112" t="s">
        <v>2996</v>
      </c>
      <c r="B2624" s="79">
        <v>5250</v>
      </c>
      <c r="C2624" s="86">
        <f t="shared" si="203"/>
        <v>22755.052790346908</v>
      </c>
      <c r="D2624" s="79">
        <v>31300</v>
      </c>
      <c r="E2624" s="79">
        <v>181</v>
      </c>
      <c r="F2624" s="79">
        <v>482</v>
      </c>
      <c r="G2624" s="79">
        <v>525800</v>
      </c>
      <c r="H2624" s="79" t="s">
        <v>1027</v>
      </c>
      <c r="I2624" s="79" t="s">
        <v>85</v>
      </c>
      <c r="J2624" s="79">
        <v>1</v>
      </c>
      <c r="K2624" s="79">
        <v>0</v>
      </c>
      <c r="L2624" s="79">
        <v>0</v>
      </c>
      <c r="M2624" s="34"/>
      <c r="N2624" s="35">
        <f t="shared" si="200"/>
        <v>55.684395500514498</v>
      </c>
      <c r="O2624" s="35">
        <f t="shared" si="201"/>
        <v>24502.12746006174</v>
      </c>
      <c r="P2624" s="35">
        <f t="shared" si="204"/>
        <v>34.647676308874509</v>
      </c>
      <c r="Q2624" s="35">
        <f t="shared" si="202"/>
        <v>21977.721157064942</v>
      </c>
    </row>
    <row r="2625" spans="1:17" x14ac:dyDescent="0.25">
      <c r="A2625" s="112" t="s">
        <v>2997</v>
      </c>
      <c r="B2625" s="79">
        <v>4750</v>
      </c>
      <c r="C2625" s="86">
        <f t="shared" si="203"/>
        <v>27963.886162904808</v>
      </c>
      <c r="D2625" s="79">
        <v>37200</v>
      </c>
      <c r="E2625" s="79">
        <v>253</v>
      </c>
      <c r="F2625" s="79">
        <v>766</v>
      </c>
      <c r="G2625" s="79">
        <v>530600</v>
      </c>
      <c r="H2625" s="79" t="s">
        <v>1027</v>
      </c>
      <c r="I2625" s="79" t="s">
        <v>85</v>
      </c>
      <c r="J2625" s="79">
        <v>1</v>
      </c>
      <c r="K2625" s="79">
        <v>0</v>
      </c>
      <c r="L2625" s="79">
        <v>0</v>
      </c>
      <c r="M2625" s="34"/>
      <c r="N2625" s="35">
        <f t="shared" si="200"/>
        <v>50.381119738560741</v>
      </c>
      <c r="O2625" s="35">
        <f t="shared" si="201"/>
        <v>23865.734368627287</v>
      </c>
      <c r="P2625" s="35">
        <f t="shared" si="204"/>
        <v>31.347897612791225</v>
      </c>
      <c r="Q2625" s="35">
        <f t="shared" si="202"/>
        <v>21581.747713534947</v>
      </c>
    </row>
    <row r="2626" spans="1:17" x14ac:dyDescent="0.25">
      <c r="A2626" s="112" t="s">
        <v>2998</v>
      </c>
      <c r="B2626" s="79">
        <v>4440.5</v>
      </c>
      <c r="C2626" s="86">
        <f t="shared" si="203"/>
        <v>14558.656330749354</v>
      </c>
      <c r="D2626" s="79">
        <v>19700</v>
      </c>
      <c r="E2626" s="79">
        <v>303</v>
      </c>
      <c r="F2626" s="79">
        <v>858</v>
      </c>
      <c r="G2626" s="79">
        <v>536300</v>
      </c>
      <c r="H2626" s="79" t="s">
        <v>1027</v>
      </c>
      <c r="I2626" s="79" t="s">
        <v>85</v>
      </c>
      <c r="J2626" s="79">
        <v>1</v>
      </c>
      <c r="K2626" s="79">
        <v>0</v>
      </c>
      <c r="L2626" s="79">
        <v>0</v>
      </c>
      <c r="M2626" s="34"/>
      <c r="N2626" s="35">
        <f t="shared" si="200"/>
        <v>47.098392041911353</v>
      </c>
      <c r="O2626" s="35">
        <f t="shared" si="201"/>
        <v>23471.807045029364</v>
      </c>
      <c r="P2626" s="35">
        <f t="shared" si="204"/>
        <v>29.305334599915675</v>
      </c>
      <c r="Q2626" s="35">
        <f t="shared" si="202"/>
        <v>21336.640151989879</v>
      </c>
    </row>
    <row r="2627" spans="1:17" x14ac:dyDescent="0.25">
      <c r="A2627" s="112" t="s">
        <v>2999</v>
      </c>
      <c r="B2627" s="79">
        <v>5500</v>
      </c>
      <c r="C2627" s="86">
        <f t="shared" si="203"/>
        <v>23604.736842105263</v>
      </c>
      <c r="D2627" s="79">
        <v>29800</v>
      </c>
      <c r="E2627" s="79">
        <v>79</v>
      </c>
      <c r="F2627" s="79">
        <v>301</v>
      </c>
      <c r="G2627" s="79">
        <v>546100</v>
      </c>
      <c r="H2627" s="79" t="s">
        <v>1027</v>
      </c>
      <c r="I2627" s="79" t="s">
        <v>85</v>
      </c>
      <c r="J2627" s="79">
        <v>1</v>
      </c>
      <c r="K2627" s="79">
        <v>0</v>
      </c>
      <c r="L2627" s="79">
        <v>0</v>
      </c>
      <c r="M2627" s="34"/>
      <c r="N2627" s="35">
        <f t="shared" si="200"/>
        <v>58.336033381491376</v>
      </c>
      <c r="O2627" s="35">
        <f t="shared" si="201"/>
        <v>24820.324005778966</v>
      </c>
      <c r="P2627" s="35">
        <f t="shared" si="204"/>
        <v>36.297565656916156</v>
      </c>
      <c r="Q2627" s="35">
        <f t="shared" si="202"/>
        <v>22175.70787882994</v>
      </c>
    </row>
    <row r="2628" spans="1:17" x14ac:dyDescent="0.25">
      <c r="A2628" s="112" t="s">
        <v>3000</v>
      </c>
      <c r="B2628" s="79">
        <v>7000</v>
      </c>
      <c r="C2628" s="86">
        <f t="shared" si="203"/>
        <v>27878.576364892881</v>
      </c>
      <c r="D2628" s="79">
        <v>34100</v>
      </c>
      <c r="E2628" s="79">
        <v>264</v>
      </c>
      <c r="F2628" s="79">
        <v>1183</v>
      </c>
      <c r="G2628" s="79">
        <v>553300</v>
      </c>
      <c r="H2628" s="79" t="s">
        <v>1027</v>
      </c>
      <c r="I2628" s="79" t="s">
        <v>85</v>
      </c>
      <c r="J2628" s="79">
        <v>1</v>
      </c>
      <c r="K2628" s="79">
        <v>0</v>
      </c>
      <c r="L2628" s="79">
        <v>0</v>
      </c>
      <c r="M2628" s="34"/>
      <c r="N2628" s="35">
        <f t="shared" si="200"/>
        <v>74.245860667352659</v>
      </c>
      <c r="O2628" s="35">
        <f t="shared" si="201"/>
        <v>26729.503280082317</v>
      </c>
      <c r="P2628" s="35">
        <f t="shared" si="204"/>
        <v>46.196901745166016</v>
      </c>
      <c r="Q2628" s="35">
        <f t="shared" si="202"/>
        <v>23363.62820941992</v>
      </c>
    </row>
    <row r="2629" spans="1:17" x14ac:dyDescent="0.25">
      <c r="A2629" s="112" t="s">
        <v>3001</v>
      </c>
      <c r="B2629" s="79">
        <v>3476.5</v>
      </c>
      <c r="C2629" s="86">
        <f t="shared" si="203"/>
        <v>19236.140888208269</v>
      </c>
      <c r="D2629" s="79">
        <v>24800</v>
      </c>
      <c r="E2629" s="79">
        <v>293</v>
      </c>
      <c r="F2629" s="79">
        <v>1013</v>
      </c>
      <c r="G2629" s="79">
        <v>560100</v>
      </c>
      <c r="H2629" s="79" t="s">
        <v>1027</v>
      </c>
      <c r="I2629" s="79" t="s">
        <v>85</v>
      </c>
      <c r="J2629" s="79">
        <v>1</v>
      </c>
      <c r="K2629" s="79">
        <v>0</v>
      </c>
      <c r="L2629" s="79">
        <v>0</v>
      </c>
      <c r="M2629" s="34"/>
      <c r="N2629" s="35">
        <f t="shared" si="200"/>
        <v>36.873676372864502</v>
      </c>
      <c r="O2629" s="35">
        <f t="shared" si="201"/>
        <v>22244.841164743739</v>
      </c>
      <c r="P2629" s="35">
        <f t="shared" si="204"/>
        <v>22.943361273867094</v>
      </c>
      <c r="Q2629" s="35">
        <f t="shared" si="202"/>
        <v>20573.203352864053</v>
      </c>
    </row>
    <row r="2630" spans="1:17" x14ac:dyDescent="0.25">
      <c r="A2630" s="112" t="s">
        <v>3002</v>
      </c>
      <c r="B2630" s="79">
        <v>5000</v>
      </c>
      <c r="C2630" s="86">
        <f t="shared" si="203"/>
        <v>27475</v>
      </c>
      <c r="D2630" s="79">
        <v>36400</v>
      </c>
      <c r="E2630" s="79">
        <v>204</v>
      </c>
      <c r="F2630" s="79">
        <v>628</v>
      </c>
      <c r="G2630" s="79">
        <v>672000</v>
      </c>
      <c r="H2630" s="79" t="s">
        <v>1027</v>
      </c>
      <c r="I2630" s="79" t="s">
        <v>85</v>
      </c>
      <c r="J2630" s="79">
        <v>1</v>
      </c>
      <c r="K2630" s="79">
        <v>0</v>
      </c>
      <c r="L2630" s="79">
        <v>0</v>
      </c>
      <c r="M2630" s="34"/>
      <c r="N2630" s="35">
        <f t="shared" ref="N2630:N2693" si="205">-PMT($O$3/12,120,B2630)</f>
        <v>53.03275761953762</v>
      </c>
      <c r="O2630" s="35">
        <f t="shared" ref="O2630:O2693" si="206">N2630*12*10+$O$2</f>
        <v>24183.930914344513</v>
      </c>
      <c r="P2630" s="35">
        <f t="shared" si="204"/>
        <v>32.997786960832869</v>
      </c>
      <c r="Q2630" s="35">
        <f t="shared" ref="Q2630:Q2693" si="207">P2630*12*10+$O$2</f>
        <v>21779.734435299943</v>
      </c>
    </row>
    <row r="2631" spans="1:17" x14ac:dyDescent="0.25">
      <c r="A2631" s="112" t="s">
        <v>2278</v>
      </c>
      <c r="B2631" s="79">
        <v>7666.5</v>
      </c>
      <c r="C2631" s="86">
        <f t="shared" ref="C2631:C2694" si="208">D2631*F2631/SUM(E2631:F2631)</f>
        <v>22727.485380116959</v>
      </c>
      <c r="D2631" s="79">
        <v>28000</v>
      </c>
      <c r="E2631" s="79">
        <v>161</v>
      </c>
      <c r="F2631" s="79">
        <v>694</v>
      </c>
      <c r="G2631" s="79">
        <v>675500</v>
      </c>
      <c r="H2631" s="79" t="s">
        <v>82</v>
      </c>
      <c r="I2631" s="79" t="s">
        <v>83</v>
      </c>
      <c r="J2631" s="79">
        <v>1</v>
      </c>
      <c r="K2631" s="79">
        <v>0</v>
      </c>
      <c r="L2631" s="79">
        <v>0</v>
      </c>
      <c r="M2631" s="34"/>
      <c r="N2631" s="35">
        <f t="shared" si="205"/>
        <v>81.315127258037023</v>
      </c>
      <c r="O2631" s="35">
        <f t="shared" si="206"/>
        <v>27577.815270964442</v>
      </c>
      <c r="P2631" s="35">
        <f t="shared" ref="P2631:P2694" si="209">-PMT($O$3/12,240,B2631)</f>
        <v>50.595506747045043</v>
      </c>
      <c r="Q2631" s="35">
        <f t="shared" si="207"/>
        <v>23891.460809645403</v>
      </c>
    </row>
    <row r="2632" spans="1:17" x14ac:dyDescent="0.25">
      <c r="A2632" s="112" t="s">
        <v>3003</v>
      </c>
      <c r="B2632" s="79">
        <v>7793</v>
      </c>
      <c r="C2632" s="86">
        <f t="shared" si="208"/>
        <v>23371.528384279474</v>
      </c>
      <c r="D2632" s="79">
        <v>29800</v>
      </c>
      <c r="E2632" s="79">
        <v>494</v>
      </c>
      <c r="F2632" s="79">
        <v>1796</v>
      </c>
      <c r="G2632" s="79">
        <v>676000</v>
      </c>
      <c r="H2632" s="79" t="s">
        <v>1027</v>
      </c>
      <c r="I2632" s="79" t="s">
        <v>83</v>
      </c>
      <c r="J2632" s="79">
        <v>1</v>
      </c>
      <c r="K2632" s="79">
        <v>0</v>
      </c>
      <c r="L2632" s="79">
        <v>0</v>
      </c>
      <c r="M2632" s="34"/>
      <c r="N2632" s="35">
        <f t="shared" si="205"/>
        <v>82.656856025811322</v>
      </c>
      <c r="O2632" s="35">
        <f t="shared" si="206"/>
        <v>27738.822723097357</v>
      </c>
      <c r="P2632" s="35">
        <f t="shared" si="209"/>
        <v>51.430350757154109</v>
      </c>
      <c r="Q2632" s="35">
        <f t="shared" si="207"/>
        <v>23991.642090858491</v>
      </c>
    </row>
    <row r="2633" spans="1:17" x14ac:dyDescent="0.25">
      <c r="A2633" s="112" t="s">
        <v>3004</v>
      </c>
      <c r="B2633" s="79">
        <v>5500</v>
      </c>
      <c r="C2633" s="86">
        <f t="shared" si="208"/>
        <v>24733.62445414847</v>
      </c>
      <c r="D2633" s="79">
        <v>29500</v>
      </c>
      <c r="E2633" s="79">
        <v>37</v>
      </c>
      <c r="F2633" s="79">
        <v>192</v>
      </c>
      <c r="G2633" s="79">
        <v>677500</v>
      </c>
      <c r="H2633" s="79" t="s">
        <v>1027</v>
      </c>
      <c r="I2633" s="79" t="s">
        <v>85</v>
      </c>
      <c r="J2633" s="79">
        <v>1</v>
      </c>
      <c r="K2633" s="79">
        <v>0</v>
      </c>
      <c r="L2633" s="79">
        <v>0</v>
      </c>
      <c r="M2633" s="34"/>
      <c r="N2633" s="35">
        <f t="shared" si="205"/>
        <v>58.336033381491376</v>
      </c>
      <c r="O2633" s="35">
        <f t="shared" si="206"/>
        <v>24820.324005778966</v>
      </c>
      <c r="P2633" s="35">
        <f t="shared" si="209"/>
        <v>36.297565656916156</v>
      </c>
      <c r="Q2633" s="35">
        <f t="shared" si="207"/>
        <v>22175.70787882994</v>
      </c>
    </row>
    <row r="2634" spans="1:17" x14ac:dyDescent="0.25">
      <c r="A2634" s="112" t="s">
        <v>3005</v>
      </c>
      <c r="B2634" s="79">
        <v>4787</v>
      </c>
      <c r="C2634" s="86">
        <f t="shared" si="208"/>
        <v>27209.501187648457</v>
      </c>
      <c r="D2634" s="79">
        <v>33300</v>
      </c>
      <c r="E2634" s="79">
        <v>308</v>
      </c>
      <c r="F2634" s="79">
        <v>1376</v>
      </c>
      <c r="G2634" s="79">
        <v>678500</v>
      </c>
      <c r="H2634" s="79" t="s">
        <v>1027</v>
      </c>
      <c r="I2634" s="79" t="s">
        <v>85</v>
      </c>
      <c r="J2634" s="79">
        <v>1</v>
      </c>
      <c r="K2634" s="79">
        <v>0</v>
      </c>
      <c r="L2634" s="79">
        <v>0</v>
      </c>
      <c r="M2634" s="34"/>
      <c r="N2634" s="35">
        <f t="shared" si="205"/>
        <v>50.773562144945316</v>
      </c>
      <c r="O2634" s="35">
        <f t="shared" si="206"/>
        <v>23912.82745739344</v>
      </c>
      <c r="P2634" s="35">
        <f t="shared" si="209"/>
        <v>31.592081236301393</v>
      </c>
      <c r="Q2634" s="35">
        <f t="shared" si="207"/>
        <v>21611.049748356167</v>
      </c>
    </row>
    <row r="2635" spans="1:17" x14ac:dyDescent="0.25">
      <c r="A2635" s="112" t="s">
        <v>3006</v>
      </c>
      <c r="B2635" s="79">
        <v>5500</v>
      </c>
      <c r="C2635" s="86">
        <f t="shared" si="208"/>
        <v>29326.959421901058</v>
      </c>
      <c r="D2635" s="79">
        <v>35600</v>
      </c>
      <c r="E2635" s="79">
        <v>317</v>
      </c>
      <c r="F2635" s="79">
        <v>1482</v>
      </c>
      <c r="G2635" s="79">
        <v>680400</v>
      </c>
      <c r="H2635" s="79" t="s">
        <v>1027</v>
      </c>
      <c r="I2635" s="79" t="s">
        <v>85</v>
      </c>
      <c r="J2635" s="79">
        <v>1</v>
      </c>
      <c r="K2635" s="79">
        <v>0</v>
      </c>
      <c r="L2635" s="79">
        <v>0</v>
      </c>
      <c r="M2635" s="34"/>
      <c r="N2635" s="35">
        <f t="shared" si="205"/>
        <v>58.336033381491376</v>
      </c>
      <c r="O2635" s="35">
        <f t="shared" si="206"/>
        <v>24820.324005778966</v>
      </c>
      <c r="P2635" s="35">
        <f t="shared" si="209"/>
        <v>36.297565656916156</v>
      </c>
      <c r="Q2635" s="35">
        <f t="shared" si="207"/>
        <v>22175.70787882994</v>
      </c>
    </row>
    <row r="2636" spans="1:17" x14ac:dyDescent="0.25">
      <c r="A2636" s="112" t="s">
        <v>3007</v>
      </c>
      <c r="B2636" s="79">
        <v>3750</v>
      </c>
      <c r="C2636" s="86">
        <f t="shared" si="208"/>
        <v>22658.461538461539</v>
      </c>
      <c r="D2636" s="79">
        <v>28000</v>
      </c>
      <c r="E2636" s="79">
        <v>248</v>
      </c>
      <c r="F2636" s="79">
        <v>1052</v>
      </c>
      <c r="G2636" s="79">
        <v>681500</v>
      </c>
      <c r="H2636" s="79" t="s">
        <v>1027</v>
      </c>
      <c r="I2636" s="79" t="s">
        <v>85</v>
      </c>
      <c r="J2636" s="79">
        <v>1</v>
      </c>
      <c r="K2636" s="79">
        <v>0</v>
      </c>
      <c r="L2636" s="79">
        <v>0</v>
      </c>
      <c r="M2636" s="34"/>
      <c r="N2636" s="35">
        <f t="shared" si="205"/>
        <v>39.774568214653215</v>
      </c>
      <c r="O2636" s="35">
        <f t="shared" si="206"/>
        <v>22592.948185758385</v>
      </c>
      <c r="P2636" s="35">
        <f t="shared" si="209"/>
        <v>24.748340220624652</v>
      </c>
      <c r="Q2636" s="35">
        <f t="shared" si="207"/>
        <v>20789.800826474959</v>
      </c>
    </row>
    <row r="2637" spans="1:17" x14ac:dyDescent="0.25">
      <c r="A2637" s="112" t="s">
        <v>2760</v>
      </c>
      <c r="B2637" s="79">
        <v>12250</v>
      </c>
      <c r="C2637" s="86">
        <f t="shared" si="208"/>
        <v>35958.381502890174</v>
      </c>
      <c r="D2637" s="79">
        <v>43200</v>
      </c>
      <c r="E2637" s="79">
        <v>29</v>
      </c>
      <c r="F2637" s="79">
        <v>144</v>
      </c>
      <c r="G2637" s="79">
        <v>694100</v>
      </c>
      <c r="H2637" s="79" t="s">
        <v>268</v>
      </c>
      <c r="I2637" s="79" t="s">
        <v>83</v>
      </c>
      <c r="J2637" s="79">
        <v>1</v>
      </c>
      <c r="K2637" s="79">
        <v>0</v>
      </c>
      <c r="L2637" s="79">
        <v>0</v>
      </c>
      <c r="M2637" s="34"/>
      <c r="N2637" s="35">
        <f t="shared" si="205"/>
        <v>129.93025616786716</v>
      </c>
      <c r="O2637" s="35">
        <f t="shared" si="206"/>
        <v>33411.630740144057</v>
      </c>
      <c r="P2637" s="35">
        <f t="shared" si="209"/>
        <v>80.844578054040539</v>
      </c>
      <c r="Q2637" s="35">
        <f t="shared" si="207"/>
        <v>27521.349366484865</v>
      </c>
    </row>
    <row r="2638" spans="1:17" x14ac:dyDescent="0.25">
      <c r="A2638" s="112" t="s">
        <v>3008</v>
      </c>
      <c r="B2638" s="79">
        <v>6927.5</v>
      </c>
      <c r="C2638" s="86">
        <f t="shared" si="208"/>
        <v>19306.189320388348</v>
      </c>
      <c r="D2638" s="79">
        <v>25700</v>
      </c>
      <c r="E2638" s="79">
        <v>205</v>
      </c>
      <c r="F2638" s="79">
        <v>619</v>
      </c>
      <c r="G2638" s="79">
        <v>696000</v>
      </c>
      <c r="H2638" s="79" t="s">
        <v>1027</v>
      </c>
      <c r="I2638" s="79" t="s">
        <v>85</v>
      </c>
      <c r="J2638" s="79">
        <v>1</v>
      </c>
      <c r="K2638" s="79">
        <v>0</v>
      </c>
      <c r="L2638" s="79">
        <v>0</v>
      </c>
      <c r="M2638" s="34"/>
      <c r="N2638" s="35">
        <f t="shared" si="205"/>
        <v>73.476885681869376</v>
      </c>
      <c r="O2638" s="35">
        <f t="shared" si="206"/>
        <v>26637.226281824325</v>
      </c>
      <c r="P2638" s="35">
        <f t="shared" si="209"/>
        <v>45.718433834233942</v>
      </c>
      <c r="Q2638" s="35">
        <f t="shared" si="207"/>
        <v>23306.212060108075</v>
      </c>
    </row>
    <row r="2639" spans="1:17" x14ac:dyDescent="0.25">
      <c r="A2639" s="112" t="s">
        <v>3009</v>
      </c>
      <c r="B2639" s="79">
        <v>5500</v>
      </c>
      <c r="C2639" s="86">
        <f t="shared" si="208"/>
        <v>23636.496350364963</v>
      </c>
      <c r="D2639" s="79">
        <v>29400</v>
      </c>
      <c r="E2639" s="79">
        <v>564</v>
      </c>
      <c r="F2639" s="79">
        <v>2313</v>
      </c>
      <c r="G2639" s="79">
        <v>696100</v>
      </c>
      <c r="H2639" s="79" t="s">
        <v>1027</v>
      </c>
      <c r="I2639" s="79" t="s">
        <v>85</v>
      </c>
      <c r="J2639" s="79">
        <v>1</v>
      </c>
      <c r="K2639" s="79">
        <v>0</v>
      </c>
      <c r="L2639" s="79">
        <v>0</v>
      </c>
      <c r="M2639" s="34"/>
      <c r="N2639" s="35">
        <f t="shared" si="205"/>
        <v>58.336033381491376</v>
      </c>
      <c r="O2639" s="35">
        <f t="shared" si="206"/>
        <v>24820.324005778966</v>
      </c>
      <c r="P2639" s="35">
        <f t="shared" si="209"/>
        <v>36.297565656916156</v>
      </c>
      <c r="Q2639" s="35">
        <f t="shared" si="207"/>
        <v>22175.70787882994</v>
      </c>
    </row>
    <row r="2640" spans="1:17" x14ac:dyDescent="0.25">
      <c r="A2640" s="112" t="s">
        <v>2279</v>
      </c>
      <c r="B2640" s="79">
        <v>12000</v>
      </c>
      <c r="C2640" s="86">
        <f t="shared" si="208"/>
        <v>13813.705583756346</v>
      </c>
      <c r="D2640" s="79">
        <v>19300</v>
      </c>
      <c r="E2640" s="79">
        <v>56</v>
      </c>
      <c r="F2640" s="79">
        <v>141</v>
      </c>
      <c r="G2640" s="79">
        <v>705000</v>
      </c>
      <c r="H2640" s="79" t="s">
        <v>82</v>
      </c>
      <c r="I2640" s="79" t="s">
        <v>85</v>
      </c>
      <c r="J2640" s="79">
        <v>1</v>
      </c>
      <c r="K2640" s="79">
        <v>0</v>
      </c>
      <c r="L2640" s="79">
        <v>0</v>
      </c>
      <c r="M2640" s="34"/>
      <c r="N2640" s="35">
        <f t="shared" si="205"/>
        <v>127.27861828689028</v>
      </c>
      <c r="O2640" s="35">
        <f t="shared" si="206"/>
        <v>33093.434194426838</v>
      </c>
      <c r="P2640" s="35">
        <f t="shared" si="209"/>
        <v>79.1946887059989</v>
      </c>
      <c r="Q2640" s="35">
        <f t="shared" si="207"/>
        <v>27323.362644719869</v>
      </c>
    </row>
    <row r="2641" spans="1:17" x14ac:dyDescent="0.25">
      <c r="A2641" s="112" t="s">
        <v>2761</v>
      </c>
      <c r="B2641" s="79">
        <v>9500</v>
      </c>
      <c r="C2641" s="86">
        <f t="shared" si="208"/>
        <v>14414.888337468983</v>
      </c>
      <c r="D2641" s="79">
        <v>20600</v>
      </c>
      <c r="E2641" s="79">
        <v>242</v>
      </c>
      <c r="F2641" s="79">
        <v>564</v>
      </c>
      <c r="G2641" s="79">
        <v>709100</v>
      </c>
      <c r="H2641" s="79" t="s">
        <v>268</v>
      </c>
      <c r="I2641" s="79" t="s">
        <v>85</v>
      </c>
      <c r="J2641" s="79">
        <v>1</v>
      </c>
      <c r="K2641" s="79">
        <v>0</v>
      </c>
      <c r="L2641" s="79">
        <v>0</v>
      </c>
      <c r="M2641" s="34"/>
      <c r="N2641" s="35">
        <f t="shared" si="205"/>
        <v>100.76223947712148</v>
      </c>
      <c r="O2641" s="35">
        <f t="shared" si="206"/>
        <v>29911.468737254578</v>
      </c>
      <c r="P2641" s="35">
        <f t="shared" si="209"/>
        <v>62.695795225582451</v>
      </c>
      <c r="Q2641" s="35">
        <f t="shared" si="207"/>
        <v>25343.495427069895</v>
      </c>
    </row>
    <row r="2642" spans="1:17" x14ac:dyDescent="0.25">
      <c r="A2642" s="112" t="s">
        <v>3010</v>
      </c>
      <c r="B2642" s="79">
        <v>12000</v>
      </c>
      <c r="C2642" s="86">
        <f t="shared" si="208"/>
        <v>41104.129263913826</v>
      </c>
      <c r="D2642" s="79">
        <v>47500</v>
      </c>
      <c r="E2642" s="79">
        <v>150</v>
      </c>
      <c r="F2642" s="79">
        <v>964</v>
      </c>
      <c r="G2642" s="79">
        <v>710900</v>
      </c>
      <c r="H2642" s="79" t="s">
        <v>1027</v>
      </c>
      <c r="I2642" s="79" t="s">
        <v>83</v>
      </c>
      <c r="J2642" s="79">
        <v>1</v>
      </c>
      <c r="K2642" s="79">
        <v>0</v>
      </c>
      <c r="L2642" s="79">
        <v>0</v>
      </c>
      <c r="M2642" s="34"/>
      <c r="N2642" s="35">
        <f t="shared" si="205"/>
        <v>127.27861828689028</v>
      </c>
      <c r="O2642" s="35">
        <f t="shared" si="206"/>
        <v>33093.434194426838</v>
      </c>
      <c r="P2642" s="35">
        <f t="shared" si="209"/>
        <v>79.1946887059989</v>
      </c>
      <c r="Q2642" s="35">
        <f t="shared" si="207"/>
        <v>27323.362644719869</v>
      </c>
    </row>
    <row r="2643" spans="1:17" x14ac:dyDescent="0.25">
      <c r="A2643" s="112" t="s">
        <v>3011</v>
      </c>
      <c r="B2643" s="79">
        <v>3901</v>
      </c>
      <c r="C2643" s="86">
        <f t="shared" si="208"/>
        <v>28425.791682563908</v>
      </c>
      <c r="D2643" s="79">
        <v>33500</v>
      </c>
      <c r="E2643" s="79">
        <v>397</v>
      </c>
      <c r="F2643" s="79">
        <v>2224</v>
      </c>
      <c r="G2643" s="79">
        <v>711800</v>
      </c>
      <c r="H2643" s="79" t="s">
        <v>1027</v>
      </c>
      <c r="I2643" s="79" t="s">
        <v>85</v>
      </c>
      <c r="J2643" s="79">
        <v>1</v>
      </c>
      <c r="K2643" s="79">
        <v>0</v>
      </c>
      <c r="L2643" s="79">
        <v>0</v>
      </c>
      <c r="M2643" s="34"/>
      <c r="N2643" s="35">
        <f t="shared" si="205"/>
        <v>41.376157494763248</v>
      </c>
      <c r="O2643" s="35">
        <f t="shared" si="206"/>
        <v>22785.138899371588</v>
      </c>
      <c r="P2643" s="35">
        <f t="shared" si="209"/>
        <v>25.744873386841807</v>
      </c>
      <c r="Q2643" s="35">
        <f t="shared" si="207"/>
        <v>20909.384806421018</v>
      </c>
    </row>
    <row r="2644" spans="1:17" x14ac:dyDescent="0.25">
      <c r="A2644" s="112" t="s">
        <v>3012</v>
      </c>
      <c r="B2644" s="79">
        <v>5090</v>
      </c>
      <c r="C2644" s="86">
        <f t="shared" si="208"/>
        <v>31050.239425379092</v>
      </c>
      <c r="D2644" s="79">
        <v>36200</v>
      </c>
      <c r="E2644" s="79">
        <v>713</v>
      </c>
      <c r="F2644" s="79">
        <v>4299</v>
      </c>
      <c r="G2644" s="79">
        <v>712000</v>
      </c>
      <c r="H2644" s="79" t="s">
        <v>1027</v>
      </c>
      <c r="I2644" s="79" t="s">
        <v>85</v>
      </c>
      <c r="J2644" s="79">
        <v>1</v>
      </c>
      <c r="K2644" s="79">
        <v>0</v>
      </c>
      <c r="L2644" s="79">
        <v>0</v>
      </c>
      <c r="M2644" s="34"/>
      <c r="N2644" s="35">
        <f t="shared" si="205"/>
        <v>53.987347256689297</v>
      </c>
      <c r="O2644" s="35">
        <f t="shared" si="206"/>
        <v>24298.481670802714</v>
      </c>
      <c r="P2644" s="35">
        <f t="shared" si="209"/>
        <v>33.591747126127864</v>
      </c>
      <c r="Q2644" s="35">
        <f t="shared" si="207"/>
        <v>21851.009655135342</v>
      </c>
    </row>
    <row r="2645" spans="1:17" x14ac:dyDescent="0.25">
      <c r="A2645" s="112" t="s">
        <v>3013</v>
      </c>
      <c r="B2645" s="79">
        <v>4743</v>
      </c>
      <c r="C2645" s="86">
        <f t="shared" si="208"/>
        <v>26629.19254658385</v>
      </c>
      <c r="D2645" s="79">
        <v>34100</v>
      </c>
      <c r="E2645" s="79">
        <v>1552</v>
      </c>
      <c r="F2645" s="79">
        <v>5532</v>
      </c>
      <c r="G2645" s="79">
        <v>726600</v>
      </c>
      <c r="H2645" s="79" t="s">
        <v>1027</v>
      </c>
      <c r="I2645" s="79" t="s">
        <v>85</v>
      </c>
      <c r="J2645" s="79">
        <v>1</v>
      </c>
      <c r="K2645" s="79">
        <v>0</v>
      </c>
      <c r="L2645" s="79">
        <v>0</v>
      </c>
      <c r="M2645" s="34"/>
      <c r="N2645" s="35">
        <f t="shared" si="205"/>
        <v>50.306873877893388</v>
      </c>
      <c r="O2645" s="35">
        <f t="shared" si="206"/>
        <v>23856.824865347207</v>
      </c>
      <c r="P2645" s="35">
        <f t="shared" si="209"/>
        <v>31.301700711046063</v>
      </c>
      <c r="Q2645" s="35">
        <f t="shared" si="207"/>
        <v>21576.204085325528</v>
      </c>
    </row>
    <row r="2646" spans="1:17" x14ac:dyDescent="0.25">
      <c r="A2646" s="112" t="s">
        <v>3014</v>
      </c>
      <c r="B2646" s="79">
        <v>4185</v>
      </c>
      <c r="C2646" s="86">
        <f t="shared" si="208"/>
        <v>23750.042052144658</v>
      </c>
      <c r="D2646" s="79">
        <v>31100</v>
      </c>
      <c r="E2646" s="79">
        <v>281</v>
      </c>
      <c r="F2646" s="79">
        <v>908</v>
      </c>
      <c r="G2646" s="79">
        <v>728300</v>
      </c>
      <c r="H2646" s="79" t="s">
        <v>1027</v>
      </c>
      <c r="I2646" s="79" t="s">
        <v>85</v>
      </c>
      <c r="J2646" s="79">
        <v>1</v>
      </c>
      <c r="K2646" s="79">
        <v>0</v>
      </c>
      <c r="L2646" s="79">
        <v>0</v>
      </c>
      <c r="M2646" s="34"/>
      <c r="N2646" s="35">
        <f t="shared" si="205"/>
        <v>44.388418127552988</v>
      </c>
      <c r="O2646" s="35">
        <f t="shared" si="206"/>
        <v>23146.610175306359</v>
      </c>
      <c r="P2646" s="35">
        <f t="shared" si="209"/>
        <v>27.619147686217111</v>
      </c>
      <c r="Q2646" s="35">
        <f t="shared" si="207"/>
        <v>21134.297722346055</v>
      </c>
    </row>
    <row r="2647" spans="1:17" x14ac:dyDescent="0.25">
      <c r="A2647" s="112" t="s">
        <v>2281</v>
      </c>
      <c r="B2647" s="79">
        <v>9825.5</v>
      </c>
      <c r="C2647" s="86">
        <f t="shared" si="208"/>
        <v>36720.238095238092</v>
      </c>
      <c r="D2647" s="79">
        <v>43400</v>
      </c>
      <c r="E2647" s="79">
        <v>181</v>
      </c>
      <c r="F2647" s="79">
        <v>995</v>
      </c>
      <c r="G2647" s="79">
        <v>730300</v>
      </c>
      <c r="H2647" s="79" t="s">
        <v>82</v>
      </c>
      <c r="I2647" s="79" t="s">
        <v>85</v>
      </c>
      <c r="J2647" s="79">
        <v>1</v>
      </c>
      <c r="K2647" s="79">
        <v>0</v>
      </c>
      <c r="L2647" s="79">
        <v>0</v>
      </c>
      <c r="M2647" s="34"/>
      <c r="N2647" s="35">
        <f t="shared" si="205"/>
        <v>104.21467199815338</v>
      </c>
      <c r="O2647" s="35">
        <f t="shared" si="206"/>
        <v>30325.760639778404</v>
      </c>
      <c r="P2647" s="35">
        <f t="shared" si="209"/>
        <v>64.843951156732672</v>
      </c>
      <c r="Q2647" s="35">
        <f t="shared" si="207"/>
        <v>25601.274138807923</v>
      </c>
    </row>
    <row r="2648" spans="1:17" x14ac:dyDescent="0.25">
      <c r="A2648" s="112" t="s">
        <v>2282</v>
      </c>
      <c r="B2648" s="79">
        <v>9895</v>
      </c>
      <c r="C2648" s="86">
        <f t="shared" si="208"/>
        <v>36882.656095143706</v>
      </c>
      <c r="D2648" s="79">
        <v>42800</v>
      </c>
      <c r="E2648" s="79">
        <v>558</v>
      </c>
      <c r="F2648" s="79">
        <v>3478</v>
      </c>
      <c r="G2648" s="79">
        <v>732900</v>
      </c>
      <c r="H2648" s="79" t="s">
        <v>82</v>
      </c>
      <c r="I2648" s="79" t="s">
        <v>83</v>
      </c>
      <c r="J2648" s="79">
        <v>1</v>
      </c>
      <c r="K2648" s="79">
        <v>0</v>
      </c>
      <c r="L2648" s="79">
        <v>0</v>
      </c>
      <c r="M2648" s="34"/>
      <c r="N2648" s="35">
        <f t="shared" si="205"/>
        <v>104.95182732906494</v>
      </c>
      <c r="O2648" s="35">
        <f t="shared" si="206"/>
        <v>30414.219279487792</v>
      </c>
      <c r="P2648" s="35">
        <f t="shared" si="209"/>
        <v>65.302620395488248</v>
      </c>
      <c r="Q2648" s="35">
        <f t="shared" si="207"/>
        <v>25656.31444745859</v>
      </c>
    </row>
    <row r="2649" spans="1:17" x14ac:dyDescent="0.25">
      <c r="A2649" s="112" t="s">
        <v>2283</v>
      </c>
      <c r="B2649" s="79">
        <v>13000</v>
      </c>
      <c r="C2649" s="86">
        <f t="shared" si="208"/>
        <v>12335.087719298246</v>
      </c>
      <c r="D2649" s="79">
        <v>17800</v>
      </c>
      <c r="E2649" s="79">
        <v>35</v>
      </c>
      <c r="F2649" s="79">
        <v>79</v>
      </c>
      <c r="G2649" s="79">
        <v>734100</v>
      </c>
      <c r="H2649" s="79" t="s">
        <v>82</v>
      </c>
      <c r="I2649" s="79" t="s">
        <v>85</v>
      </c>
      <c r="J2649" s="79">
        <v>1</v>
      </c>
      <c r="K2649" s="79">
        <v>0</v>
      </c>
      <c r="L2649" s="79">
        <v>0</v>
      </c>
      <c r="M2649" s="34"/>
      <c r="N2649" s="35">
        <f t="shared" si="205"/>
        <v>137.88516981079781</v>
      </c>
      <c r="O2649" s="35">
        <f t="shared" si="206"/>
        <v>34366.220377295736</v>
      </c>
      <c r="P2649" s="35">
        <f t="shared" si="209"/>
        <v>85.794246098165473</v>
      </c>
      <c r="Q2649" s="35">
        <f t="shared" si="207"/>
        <v>28115.309531779858</v>
      </c>
    </row>
    <row r="2650" spans="1:17" x14ac:dyDescent="0.25">
      <c r="A2650" s="112" t="s">
        <v>3376</v>
      </c>
      <c r="B2650" s="79">
        <v>17167</v>
      </c>
      <c r="C2650" s="86">
        <f t="shared" si="208"/>
        <v>30599.766967666765</v>
      </c>
      <c r="D2650" s="79">
        <v>34900</v>
      </c>
      <c r="E2650" s="79">
        <v>423</v>
      </c>
      <c r="F2650" s="79">
        <v>3010</v>
      </c>
      <c r="G2650" s="79">
        <v>735100</v>
      </c>
      <c r="H2650" s="79" t="s">
        <v>82</v>
      </c>
      <c r="I2650" s="79" t="s">
        <v>83</v>
      </c>
      <c r="J2650" s="79">
        <v>1</v>
      </c>
      <c r="K2650" s="79">
        <v>0</v>
      </c>
      <c r="L2650" s="79">
        <v>0</v>
      </c>
      <c r="M2650" s="34"/>
      <c r="N2650" s="35">
        <f t="shared" si="205"/>
        <v>182.08267001092045</v>
      </c>
      <c r="O2650" s="35">
        <f t="shared" si="206"/>
        <v>39669.920401310454</v>
      </c>
      <c r="P2650" s="35">
        <f t="shared" si="209"/>
        <v>113.29460175132358</v>
      </c>
      <c r="Q2650" s="35">
        <f t="shared" si="207"/>
        <v>31415.352210158831</v>
      </c>
    </row>
    <row r="2651" spans="1:17" x14ac:dyDescent="0.25">
      <c r="A2651" s="112" t="s">
        <v>2284</v>
      </c>
      <c r="B2651" s="79">
        <v>12921.5</v>
      </c>
      <c r="C2651" s="86">
        <f t="shared" si="208"/>
        <v>28936.551724137931</v>
      </c>
      <c r="D2651" s="79">
        <v>37800</v>
      </c>
      <c r="E2651" s="79">
        <v>34</v>
      </c>
      <c r="F2651" s="79">
        <v>111</v>
      </c>
      <c r="G2651" s="79">
        <v>736200</v>
      </c>
      <c r="H2651" s="79" t="s">
        <v>82</v>
      </c>
      <c r="I2651" s="79" t="s">
        <v>83</v>
      </c>
      <c r="J2651" s="79">
        <v>1</v>
      </c>
      <c r="K2651" s="79">
        <v>0</v>
      </c>
      <c r="L2651" s="79">
        <v>0</v>
      </c>
      <c r="M2651" s="34"/>
      <c r="N2651" s="35">
        <f t="shared" si="205"/>
        <v>137.05255551617108</v>
      </c>
      <c r="O2651" s="35">
        <f t="shared" si="206"/>
        <v>34266.306661940529</v>
      </c>
      <c r="P2651" s="35">
        <f t="shared" si="209"/>
        <v>85.276180842880393</v>
      </c>
      <c r="Q2651" s="35">
        <f t="shared" si="207"/>
        <v>28053.141701145647</v>
      </c>
    </row>
    <row r="2652" spans="1:17" x14ac:dyDescent="0.25">
      <c r="A2652" s="112" t="s">
        <v>2285</v>
      </c>
      <c r="B2652" s="79">
        <v>6333</v>
      </c>
      <c r="C2652" s="86">
        <f t="shared" si="208"/>
        <v>17885.029940119759</v>
      </c>
      <c r="D2652" s="79">
        <v>22800</v>
      </c>
      <c r="E2652" s="79">
        <v>36</v>
      </c>
      <c r="F2652" s="79">
        <v>131</v>
      </c>
      <c r="G2652" s="79">
        <v>736700</v>
      </c>
      <c r="H2652" s="79" t="s">
        <v>82</v>
      </c>
      <c r="I2652" s="79" t="s">
        <v>85</v>
      </c>
      <c r="J2652" s="79">
        <v>1</v>
      </c>
      <c r="K2652" s="79">
        <v>0</v>
      </c>
      <c r="L2652" s="79">
        <v>0</v>
      </c>
      <c r="M2652" s="34"/>
      <c r="N2652" s="35">
        <f t="shared" si="205"/>
        <v>67.171290800906348</v>
      </c>
      <c r="O2652" s="35">
        <f t="shared" si="206"/>
        <v>25880.554896108762</v>
      </c>
      <c r="P2652" s="35">
        <f t="shared" si="209"/>
        <v>41.794996964590915</v>
      </c>
      <c r="Q2652" s="35">
        <f t="shared" si="207"/>
        <v>22835.39963575091</v>
      </c>
    </row>
    <row r="2653" spans="1:17" x14ac:dyDescent="0.25">
      <c r="A2653" s="112" t="s">
        <v>2286</v>
      </c>
      <c r="B2653" s="79">
        <v>4750</v>
      </c>
      <c r="C2653" s="86">
        <f t="shared" si="208"/>
        <v>16733.802816901407</v>
      </c>
      <c r="D2653" s="79">
        <v>21800</v>
      </c>
      <c r="E2653" s="79">
        <v>33</v>
      </c>
      <c r="F2653" s="79">
        <v>109</v>
      </c>
      <c r="G2653" s="79">
        <v>737200</v>
      </c>
      <c r="H2653" s="79" t="s">
        <v>82</v>
      </c>
      <c r="I2653" s="79" t="s">
        <v>89</v>
      </c>
      <c r="J2653" s="79">
        <v>1</v>
      </c>
      <c r="K2653" s="79">
        <v>0</v>
      </c>
      <c r="L2653" s="79">
        <v>0</v>
      </c>
      <c r="M2653" s="34"/>
      <c r="N2653" s="35">
        <f t="shared" si="205"/>
        <v>50.381119738560741</v>
      </c>
      <c r="O2653" s="35">
        <f t="shared" si="206"/>
        <v>23865.734368627287</v>
      </c>
      <c r="P2653" s="35">
        <f t="shared" si="209"/>
        <v>31.347897612791225</v>
      </c>
      <c r="Q2653" s="35">
        <f t="shared" si="207"/>
        <v>21581.747713534947</v>
      </c>
    </row>
    <row r="2654" spans="1:17" x14ac:dyDescent="0.25">
      <c r="A2654" s="112" t="s">
        <v>2287</v>
      </c>
      <c r="B2654" s="79">
        <v>11999.5</v>
      </c>
      <c r="C2654" s="86">
        <f t="shared" si="208"/>
        <v>28347.976878612717</v>
      </c>
      <c r="D2654" s="79">
        <v>33900</v>
      </c>
      <c r="E2654" s="79">
        <v>85</v>
      </c>
      <c r="F2654" s="79">
        <v>434</v>
      </c>
      <c r="G2654" s="79">
        <v>740500</v>
      </c>
      <c r="H2654" s="79" t="s">
        <v>82</v>
      </c>
      <c r="I2654" s="79" t="s">
        <v>85</v>
      </c>
      <c r="J2654" s="79">
        <v>1</v>
      </c>
      <c r="K2654" s="79">
        <v>0</v>
      </c>
      <c r="L2654" s="79">
        <v>0</v>
      </c>
      <c r="M2654" s="34"/>
      <c r="N2654" s="35">
        <f t="shared" si="205"/>
        <v>127.27331501112833</v>
      </c>
      <c r="O2654" s="35">
        <f t="shared" si="206"/>
        <v>33092.7978013354</v>
      </c>
      <c r="P2654" s="35">
        <f t="shared" si="209"/>
        <v>79.19138892730281</v>
      </c>
      <c r="Q2654" s="35">
        <f t="shared" si="207"/>
        <v>27322.966671276336</v>
      </c>
    </row>
    <row r="2655" spans="1:17" x14ac:dyDescent="0.25">
      <c r="A2655" s="112" t="s">
        <v>3377</v>
      </c>
      <c r="B2655" s="79">
        <v>10282</v>
      </c>
      <c r="C2655" s="86">
        <f t="shared" si="208"/>
        <v>19953.36</v>
      </c>
      <c r="D2655" s="79">
        <v>25900</v>
      </c>
      <c r="E2655" s="79">
        <v>287</v>
      </c>
      <c r="F2655" s="79">
        <v>963</v>
      </c>
      <c r="G2655" s="79">
        <v>743600</v>
      </c>
      <c r="H2655" s="79" t="s">
        <v>82</v>
      </c>
      <c r="I2655" s="79" t="s">
        <v>85</v>
      </c>
      <c r="J2655" s="79">
        <v>1</v>
      </c>
      <c r="K2655" s="79">
        <v>0</v>
      </c>
      <c r="L2655" s="79">
        <v>0</v>
      </c>
      <c r="M2655" s="34"/>
      <c r="N2655" s="35">
        <f t="shared" si="205"/>
        <v>109.05656276881716</v>
      </c>
      <c r="O2655" s="35">
        <f t="shared" si="206"/>
        <v>30906.787532258058</v>
      </c>
      <c r="P2655" s="35">
        <f t="shared" si="209"/>
        <v>67.856649106256711</v>
      </c>
      <c r="Q2655" s="35">
        <f t="shared" si="207"/>
        <v>25962.797892750805</v>
      </c>
    </row>
    <row r="2656" spans="1:17" x14ac:dyDescent="0.25">
      <c r="A2656" s="112" t="s">
        <v>2288</v>
      </c>
      <c r="B2656" s="79">
        <v>9833</v>
      </c>
      <c r="C2656" s="86">
        <f t="shared" si="208"/>
        <v>17055.639097744363</v>
      </c>
      <c r="D2656" s="79">
        <v>21400</v>
      </c>
      <c r="E2656" s="79">
        <v>27</v>
      </c>
      <c r="F2656" s="79">
        <v>106</v>
      </c>
      <c r="G2656" s="79">
        <v>744700</v>
      </c>
      <c r="H2656" s="79" t="s">
        <v>82</v>
      </c>
      <c r="I2656" s="79" t="s">
        <v>89</v>
      </c>
      <c r="J2656" s="79">
        <v>1</v>
      </c>
      <c r="K2656" s="79">
        <v>0</v>
      </c>
      <c r="L2656" s="79">
        <v>0</v>
      </c>
      <c r="M2656" s="34"/>
      <c r="N2656" s="35">
        <f t="shared" si="205"/>
        <v>104.29422113458267</v>
      </c>
      <c r="O2656" s="35">
        <f t="shared" si="206"/>
        <v>30335.306536149918</v>
      </c>
      <c r="P2656" s="35">
        <f t="shared" si="209"/>
        <v>64.893447837173923</v>
      </c>
      <c r="Q2656" s="35">
        <f t="shared" si="207"/>
        <v>25607.213740460869</v>
      </c>
    </row>
    <row r="2657" spans="1:17" x14ac:dyDescent="0.25">
      <c r="A2657" s="112" t="s">
        <v>2289</v>
      </c>
      <c r="B2657" s="79">
        <v>7837</v>
      </c>
      <c r="C2657" s="86">
        <f t="shared" si="208"/>
        <v>30018.75</v>
      </c>
      <c r="D2657" s="79">
        <v>36000</v>
      </c>
      <c r="E2657" s="79">
        <v>638</v>
      </c>
      <c r="F2657" s="79">
        <v>3202</v>
      </c>
      <c r="G2657" s="79">
        <v>747000</v>
      </c>
      <c r="H2657" s="79" t="s">
        <v>82</v>
      </c>
      <c r="I2657" s="79" t="s">
        <v>83</v>
      </c>
      <c r="J2657" s="79">
        <v>1</v>
      </c>
      <c r="K2657" s="79">
        <v>0</v>
      </c>
      <c r="L2657" s="79">
        <v>0</v>
      </c>
      <c r="M2657" s="34"/>
      <c r="N2657" s="35">
        <f t="shared" si="205"/>
        <v>83.123544292863258</v>
      </c>
      <c r="O2657" s="35">
        <f t="shared" si="206"/>
        <v>27794.825315143593</v>
      </c>
      <c r="P2657" s="35">
        <f t="shared" si="209"/>
        <v>51.720731282409446</v>
      </c>
      <c r="Q2657" s="35">
        <f t="shared" si="207"/>
        <v>24026.487753889134</v>
      </c>
    </row>
    <row r="2658" spans="1:17" x14ac:dyDescent="0.25">
      <c r="A2658" s="112" t="s">
        <v>2290</v>
      </c>
      <c r="B2658" s="79">
        <v>8720</v>
      </c>
      <c r="C2658" s="86">
        <f t="shared" si="208"/>
        <v>13287.528868360278</v>
      </c>
      <c r="D2658" s="79">
        <v>18500</v>
      </c>
      <c r="E2658" s="79">
        <v>244</v>
      </c>
      <c r="F2658" s="79">
        <v>622</v>
      </c>
      <c r="G2658" s="79">
        <v>747600</v>
      </c>
      <c r="H2658" s="79" t="s">
        <v>82</v>
      </c>
      <c r="I2658" s="79" t="s">
        <v>89</v>
      </c>
      <c r="J2658" s="79">
        <v>1</v>
      </c>
      <c r="K2658" s="79">
        <v>0</v>
      </c>
      <c r="L2658" s="79">
        <v>0</v>
      </c>
      <c r="M2658" s="34"/>
      <c r="N2658" s="35">
        <f t="shared" si="205"/>
        <v>92.489129288473606</v>
      </c>
      <c r="O2658" s="35">
        <f t="shared" si="206"/>
        <v>28918.695514616833</v>
      </c>
      <c r="P2658" s="35">
        <f t="shared" si="209"/>
        <v>57.548140459692526</v>
      </c>
      <c r="Q2658" s="35">
        <f t="shared" si="207"/>
        <v>24725.776855163102</v>
      </c>
    </row>
    <row r="2659" spans="1:17" x14ac:dyDescent="0.25">
      <c r="A2659" s="112" t="s">
        <v>3378</v>
      </c>
      <c r="B2659" s="79">
        <v>13000</v>
      </c>
      <c r="C2659" s="86">
        <f t="shared" si="208"/>
        <v>27955.622009569379</v>
      </c>
      <c r="D2659" s="79">
        <v>35900</v>
      </c>
      <c r="E2659" s="79">
        <v>185</v>
      </c>
      <c r="F2659" s="79">
        <v>651</v>
      </c>
      <c r="G2659" s="79">
        <v>747700</v>
      </c>
      <c r="H2659" s="79" t="s">
        <v>82</v>
      </c>
      <c r="I2659" s="79" t="s">
        <v>85</v>
      </c>
      <c r="J2659" s="79">
        <v>1</v>
      </c>
      <c r="K2659" s="79">
        <v>0</v>
      </c>
      <c r="L2659" s="79">
        <v>0</v>
      </c>
      <c r="M2659" s="34"/>
      <c r="N2659" s="35">
        <f t="shared" si="205"/>
        <v>137.88516981079781</v>
      </c>
      <c r="O2659" s="35">
        <f t="shared" si="206"/>
        <v>34366.220377295736</v>
      </c>
      <c r="P2659" s="35">
        <f t="shared" si="209"/>
        <v>85.794246098165473</v>
      </c>
      <c r="Q2659" s="35">
        <f t="shared" si="207"/>
        <v>28115.309531779858</v>
      </c>
    </row>
    <row r="2660" spans="1:17" x14ac:dyDescent="0.25">
      <c r="A2660" s="112" t="s">
        <v>2291</v>
      </c>
      <c r="B2660" s="79">
        <v>16917.5</v>
      </c>
      <c r="C2660" s="86">
        <f t="shared" si="208"/>
        <v>25657.675244010647</v>
      </c>
      <c r="D2660" s="79">
        <v>32600</v>
      </c>
      <c r="E2660" s="79">
        <v>240</v>
      </c>
      <c r="F2660" s="79">
        <v>887</v>
      </c>
      <c r="G2660" s="79">
        <v>748100</v>
      </c>
      <c r="H2660" s="79" t="s">
        <v>82</v>
      </c>
      <c r="I2660" s="79" t="s">
        <v>85</v>
      </c>
      <c r="J2660" s="79">
        <v>1</v>
      </c>
      <c r="K2660" s="79">
        <v>0</v>
      </c>
      <c r="L2660" s="79">
        <v>0</v>
      </c>
      <c r="M2660" s="34"/>
      <c r="N2660" s="35">
        <f t="shared" si="205"/>
        <v>179.43633540570553</v>
      </c>
      <c r="O2660" s="35">
        <f t="shared" si="206"/>
        <v>39352.360248684665</v>
      </c>
      <c r="P2660" s="35">
        <f t="shared" si="209"/>
        <v>111.64801218197802</v>
      </c>
      <c r="Q2660" s="35">
        <f t="shared" si="207"/>
        <v>31217.761461837363</v>
      </c>
    </row>
    <row r="2661" spans="1:17" x14ac:dyDescent="0.25">
      <c r="A2661" s="112" t="s">
        <v>3379</v>
      </c>
      <c r="B2661" s="79">
        <v>9500</v>
      </c>
      <c r="C2661" s="86">
        <f t="shared" si="208"/>
        <v>27670.157068062828</v>
      </c>
      <c r="D2661" s="79">
        <v>35000</v>
      </c>
      <c r="E2661" s="79">
        <v>40</v>
      </c>
      <c r="F2661" s="79">
        <v>151</v>
      </c>
      <c r="G2661" s="79">
        <v>748800</v>
      </c>
      <c r="H2661" s="79" t="s">
        <v>82</v>
      </c>
      <c r="I2661" s="79" t="s">
        <v>89</v>
      </c>
      <c r="J2661" s="79">
        <v>1</v>
      </c>
      <c r="K2661" s="79">
        <v>0</v>
      </c>
      <c r="L2661" s="79">
        <v>0</v>
      </c>
      <c r="M2661" s="34"/>
      <c r="N2661" s="35">
        <f t="shared" si="205"/>
        <v>100.76223947712148</v>
      </c>
      <c r="O2661" s="35">
        <f t="shared" si="206"/>
        <v>29911.468737254578</v>
      </c>
      <c r="P2661" s="35">
        <f t="shared" si="209"/>
        <v>62.695795225582451</v>
      </c>
      <c r="Q2661" s="35">
        <f t="shared" si="207"/>
        <v>25343.495427069895</v>
      </c>
    </row>
    <row r="2662" spans="1:17" x14ac:dyDescent="0.25">
      <c r="A2662" s="112" t="s">
        <v>3380</v>
      </c>
      <c r="B2662" s="79">
        <v>8971</v>
      </c>
      <c r="C2662" s="86">
        <f t="shared" si="208"/>
        <v>28776.515986769569</v>
      </c>
      <c r="D2662" s="79">
        <v>36100</v>
      </c>
      <c r="E2662" s="79">
        <v>184</v>
      </c>
      <c r="F2662" s="79">
        <v>723</v>
      </c>
      <c r="G2662" s="79">
        <v>749100</v>
      </c>
      <c r="H2662" s="79" t="s">
        <v>82</v>
      </c>
      <c r="I2662" s="79" t="s">
        <v>85</v>
      </c>
      <c r="J2662" s="79">
        <v>1</v>
      </c>
      <c r="K2662" s="79">
        <v>0</v>
      </c>
      <c r="L2662" s="79">
        <v>0</v>
      </c>
      <c r="M2662" s="34"/>
      <c r="N2662" s="35">
        <f t="shared" si="205"/>
        <v>95.151373720974391</v>
      </c>
      <c r="O2662" s="35">
        <f t="shared" si="206"/>
        <v>29238.164846516927</v>
      </c>
      <c r="P2662" s="35">
        <f t="shared" si="209"/>
        <v>59.204629365126344</v>
      </c>
      <c r="Q2662" s="35">
        <f t="shared" si="207"/>
        <v>24924.555523815161</v>
      </c>
    </row>
    <row r="2663" spans="1:17" x14ac:dyDescent="0.25">
      <c r="A2663" s="112" t="s">
        <v>2292</v>
      </c>
      <c r="B2663" s="79">
        <v>13346</v>
      </c>
      <c r="C2663" s="86">
        <f t="shared" si="208"/>
        <v>20903.6717062635</v>
      </c>
      <c r="D2663" s="79">
        <v>26300</v>
      </c>
      <c r="E2663" s="79">
        <v>95</v>
      </c>
      <c r="F2663" s="79">
        <v>368</v>
      </c>
      <c r="G2663" s="79">
        <v>750100</v>
      </c>
      <c r="H2663" s="79" t="s">
        <v>82</v>
      </c>
      <c r="I2663" s="79" t="s">
        <v>85</v>
      </c>
      <c r="J2663" s="79">
        <v>1</v>
      </c>
      <c r="K2663" s="79">
        <v>0</v>
      </c>
      <c r="L2663" s="79">
        <v>0</v>
      </c>
      <c r="M2663" s="34"/>
      <c r="N2663" s="35">
        <f t="shared" si="205"/>
        <v>141.55503663806982</v>
      </c>
      <c r="O2663" s="35">
        <f t="shared" si="206"/>
        <v>34806.604396568378</v>
      </c>
      <c r="P2663" s="35">
        <f t="shared" si="209"/>
        <v>88.077692955855099</v>
      </c>
      <c r="Q2663" s="35">
        <f t="shared" si="207"/>
        <v>28389.323154702612</v>
      </c>
    </row>
    <row r="2664" spans="1:17" x14ac:dyDescent="0.25">
      <c r="A2664" s="112" t="s">
        <v>2293</v>
      </c>
      <c r="B2664" s="79">
        <v>9500</v>
      </c>
      <c r="C2664" s="86">
        <f t="shared" si="208"/>
        <v>28092.915811088296</v>
      </c>
      <c r="D2664" s="79">
        <v>37500</v>
      </c>
      <c r="E2664" s="79">
        <v>733</v>
      </c>
      <c r="F2664" s="79">
        <v>2189</v>
      </c>
      <c r="G2664" s="79">
        <v>751800</v>
      </c>
      <c r="H2664" s="79" t="s">
        <v>82</v>
      </c>
      <c r="I2664" s="79" t="s">
        <v>89</v>
      </c>
      <c r="J2664" s="79">
        <v>1</v>
      </c>
      <c r="K2664" s="79">
        <v>0</v>
      </c>
      <c r="L2664" s="79">
        <v>0</v>
      </c>
      <c r="M2664" s="34"/>
      <c r="N2664" s="35">
        <f t="shared" si="205"/>
        <v>100.76223947712148</v>
      </c>
      <c r="O2664" s="35">
        <f t="shared" si="206"/>
        <v>29911.468737254578</v>
      </c>
      <c r="P2664" s="35">
        <f t="shared" si="209"/>
        <v>62.695795225582451</v>
      </c>
      <c r="Q2664" s="35">
        <f t="shared" si="207"/>
        <v>25343.495427069895</v>
      </c>
    </row>
    <row r="2665" spans="1:17" x14ac:dyDescent="0.25">
      <c r="A2665" s="112" t="s">
        <v>2294</v>
      </c>
      <c r="B2665" s="79">
        <v>6333</v>
      </c>
      <c r="C2665" s="86">
        <f t="shared" si="208"/>
        <v>16356.181533646322</v>
      </c>
      <c r="D2665" s="79">
        <v>21200</v>
      </c>
      <c r="E2665" s="79">
        <v>146</v>
      </c>
      <c r="F2665" s="79">
        <v>493</v>
      </c>
      <c r="G2665" s="79">
        <v>752200</v>
      </c>
      <c r="H2665" s="79" t="s">
        <v>82</v>
      </c>
      <c r="I2665" s="79" t="s">
        <v>89</v>
      </c>
      <c r="J2665" s="79">
        <v>1</v>
      </c>
      <c r="K2665" s="79">
        <v>0</v>
      </c>
      <c r="L2665" s="79">
        <v>0</v>
      </c>
      <c r="M2665" s="34"/>
      <c r="N2665" s="35">
        <f t="shared" si="205"/>
        <v>67.171290800906348</v>
      </c>
      <c r="O2665" s="35">
        <f t="shared" si="206"/>
        <v>25880.554896108762</v>
      </c>
      <c r="P2665" s="35">
        <f t="shared" si="209"/>
        <v>41.794996964590915</v>
      </c>
      <c r="Q2665" s="35">
        <f t="shared" si="207"/>
        <v>22835.39963575091</v>
      </c>
    </row>
    <row r="2666" spans="1:17" x14ac:dyDescent="0.25">
      <c r="A2666" s="112" t="s">
        <v>2295</v>
      </c>
      <c r="B2666" s="79">
        <v>11000</v>
      </c>
      <c r="C2666" s="86">
        <f t="shared" si="208"/>
        <v>36147.768905589481</v>
      </c>
      <c r="D2666" s="79">
        <v>44900</v>
      </c>
      <c r="E2666" s="79">
        <v>415</v>
      </c>
      <c r="F2666" s="79">
        <v>1714</v>
      </c>
      <c r="G2666" s="79">
        <v>753100</v>
      </c>
      <c r="H2666" s="79" t="s">
        <v>82</v>
      </c>
      <c r="I2666" s="79" t="s">
        <v>83</v>
      </c>
      <c r="J2666" s="79">
        <v>1</v>
      </c>
      <c r="K2666" s="79">
        <v>0</v>
      </c>
      <c r="L2666" s="79">
        <v>0</v>
      </c>
      <c r="M2666" s="34"/>
      <c r="N2666" s="35">
        <f t="shared" si="205"/>
        <v>116.67206676298275</v>
      </c>
      <c r="O2666" s="35">
        <f t="shared" si="206"/>
        <v>31820.648011557932</v>
      </c>
      <c r="P2666" s="35">
        <f t="shared" si="209"/>
        <v>72.595131313832312</v>
      </c>
      <c r="Q2666" s="35">
        <f t="shared" si="207"/>
        <v>26531.415757659877</v>
      </c>
    </row>
    <row r="2667" spans="1:17" x14ac:dyDescent="0.25">
      <c r="A2667" s="112" t="s">
        <v>3015</v>
      </c>
      <c r="B2667" s="79">
        <v>5250</v>
      </c>
      <c r="C2667" s="86">
        <f t="shared" si="208"/>
        <v>23458.87715930902</v>
      </c>
      <c r="D2667" s="79">
        <v>32100</v>
      </c>
      <c r="E2667" s="79">
        <v>561</v>
      </c>
      <c r="F2667" s="79">
        <v>1523</v>
      </c>
      <c r="G2667" s="79">
        <v>753600</v>
      </c>
      <c r="H2667" s="79" t="s">
        <v>1027</v>
      </c>
      <c r="I2667" s="79" t="s">
        <v>85</v>
      </c>
      <c r="J2667" s="79">
        <v>1</v>
      </c>
      <c r="K2667" s="79">
        <v>0</v>
      </c>
      <c r="L2667" s="79">
        <v>0</v>
      </c>
      <c r="M2667" s="34"/>
      <c r="N2667" s="35">
        <f t="shared" si="205"/>
        <v>55.684395500514498</v>
      </c>
      <c r="O2667" s="35">
        <f t="shared" si="206"/>
        <v>24502.12746006174</v>
      </c>
      <c r="P2667" s="35">
        <f t="shared" si="209"/>
        <v>34.647676308874509</v>
      </c>
      <c r="Q2667" s="35">
        <f t="shared" si="207"/>
        <v>21977.721157064942</v>
      </c>
    </row>
    <row r="2668" spans="1:17" x14ac:dyDescent="0.25">
      <c r="A2668" s="112" t="s">
        <v>3381</v>
      </c>
      <c r="B2668" s="79">
        <v>11188</v>
      </c>
      <c r="C2668" s="86">
        <f t="shared" si="208"/>
        <v>32745.003996802559</v>
      </c>
      <c r="D2668" s="79">
        <v>39200</v>
      </c>
      <c r="E2668" s="79">
        <v>206</v>
      </c>
      <c r="F2668" s="79">
        <v>1045</v>
      </c>
      <c r="G2668" s="79">
        <v>754700</v>
      </c>
      <c r="H2668" s="79" t="s">
        <v>82</v>
      </c>
      <c r="I2668" s="79" t="s">
        <v>85</v>
      </c>
      <c r="J2668" s="79">
        <v>1</v>
      </c>
      <c r="K2668" s="79">
        <v>0</v>
      </c>
      <c r="L2668" s="79">
        <v>0</v>
      </c>
      <c r="M2668" s="34"/>
      <c r="N2668" s="35">
        <f t="shared" si="205"/>
        <v>118.66609844947737</v>
      </c>
      <c r="O2668" s="35">
        <f t="shared" si="206"/>
        <v>32059.931813937284</v>
      </c>
      <c r="P2668" s="35">
        <f t="shared" si="209"/>
        <v>73.835848103559627</v>
      </c>
      <c r="Q2668" s="35">
        <f t="shared" si="207"/>
        <v>26680.301772427156</v>
      </c>
    </row>
    <row r="2669" spans="1:17" x14ac:dyDescent="0.25">
      <c r="A2669" s="112" t="s">
        <v>2296</v>
      </c>
      <c r="B2669" s="79">
        <v>19948</v>
      </c>
      <c r="C2669" s="86">
        <f t="shared" si="208"/>
        <v>31834.698055271238</v>
      </c>
      <c r="D2669" s="79">
        <v>39000</v>
      </c>
      <c r="E2669" s="79">
        <v>718</v>
      </c>
      <c r="F2669" s="79">
        <v>3190</v>
      </c>
      <c r="G2669" s="79">
        <v>754800</v>
      </c>
      <c r="H2669" s="79" t="s">
        <v>82</v>
      </c>
      <c r="I2669" s="79" t="s">
        <v>83</v>
      </c>
      <c r="J2669" s="79">
        <v>1</v>
      </c>
      <c r="K2669" s="79">
        <v>0</v>
      </c>
      <c r="L2669" s="79">
        <v>0</v>
      </c>
      <c r="M2669" s="34"/>
      <c r="N2669" s="35">
        <f t="shared" si="205"/>
        <v>211.57948979890728</v>
      </c>
      <c r="O2669" s="35">
        <f t="shared" si="206"/>
        <v>43209.538775868874</v>
      </c>
      <c r="P2669" s="35">
        <f t="shared" si="209"/>
        <v>131.64797085893881</v>
      </c>
      <c r="Q2669" s="35">
        <f t="shared" si="207"/>
        <v>33617.756503072655</v>
      </c>
    </row>
    <row r="2670" spans="1:17" x14ac:dyDescent="0.25">
      <c r="A2670" s="112" t="s">
        <v>2297</v>
      </c>
      <c r="B2670" s="79">
        <v>8455</v>
      </c>
      <c r="C2670" s="86">
        <f t="shared" si="208"/>
        <v>30331.184834123222</v>
      </c>
      <c r="D2670" s="79">
        <v>38600</v>
      </c>
      <c r="E2670" s="79">
        <v>226</v>
      </c>
      <c r="F2670" s="79">
        <v>829</v>
      </c>
      <c r="G2670" s="79">
        <v>754900</v>
      </c>
      <c r="H2670" s="79" t="s">
        <v>82</v>
      </c>
      <c r="I2670" s="79" t="s">
        <v>85</v>
      </c>
      <c r="J2670" s="79">
        <v>1</v>
      </c>
      <c r="K2670" s="79">
        <v>0</v>
      </c>
      <c r="L2670" s="79">
        <v>0</v>
      </c>
      <c r="M2670" s="34"/>
      <c r="N2670" s="35">
        <f t="shared" si="205"/>
        <v>89.678393134638114</v>
      </c>
      <c r="O2670" s="35">
        <f t="shared" si="206"/>
        <v>28581.407176156572</v>
      </c>
      <c r="P2670" s="35">
        <f t="shared" si="209"/>
        <v>55.799257750768383</v>
      </c>
      <c r="Q2670" s="35">
        <f t="shared" si="207"/>
        <v>24515.910930092206</v>
      </c>
    </row>
    <row r="2671" spans="1:17" x14ac:dyDescent="0.25">
      <c r="A2671" s="112" t="s">
        <v>3382</v>
      </c>
      <c r="B2671" s="79">
        <v>8875</v>
      </c>
      <c r="C2671" s="86">
        <f t="shared" si="208"/>
        <v>10177.5</v>
      </c>
      <c r="D2671" s="79">
        <v>13800</v>
      </c>
      <c r="E2671" s="79">
        <v>63</v>
      </c>
      <c r="F2671" s="79">
        <v>177</v>
      </c>
      <c r="G2671" s="79">
        <v>757800</v>
      </c>
      <c r="H2671" s="79" t="s">
        <v>82</v>
      </c>
      <c r="I2671" s="79" t="s">
        <v>85</v>
      </c>
      <c r="J2671" s="79">
        <v>1</v>
      </c>
      <c r="K2671" s="79">
        <v>0</v>
      </c>
      <c r="L2671" s="79">
        <v>0</v>
      </c>
      <c r="M2671" s="34"/>
      <c r="N2671" s="35">
        <f t="shared" si="205"/>
        <v>94.13314477467928</v>
      </c>
      <c r="O2671" s="35">
        <f t="shared" si="206"/>
        <v>29115.977372961512</v>
      </c>
      <c r="P2671" s="35">
        <f t="shared" si="209"/>
        <v>58.571071855478344</v>
      </c>
      <c r="Q2671" s="35">
        <f t="shared" si="207"/>
        <v>24848.528622657403</v>
      </c>
    </row>
    <row r="2672" spans="1:17" x14ac:dyDescent="0.25">
      <c r="A2672" s="112" t="s">
        <v>3383</v>
      </c>
      <c r="B2672" s="79">
        <v>9500</v>
      </c>
      <c r="C2672" s="86">
        <f t="shared" si="208"/>
        <v>23107.101086048453</v>
      </c>
      <c r="D2672" s="79">
        <v>29300</v>
      </c>
      <c r="E2672" s="79">
        <v>759</v>
      </c>
      <c r="F2672" s="79">
        <v>2832</v>
      </c>
      <c r="G2672" s="79">
        <v>758600</v>
      </c>
      <c r="H2672" s="79" t="s">
        <v>268</v>
      </c>
      <c r="I2672" s="79" t="s">
        <v>83</v>
      </c>
      <c r="J2672" s="79">
        <v>1</v>
      </c>
      <c r="K2672" s="79">
        <v>0</v>
      </c>
      <c r="L2672" s="79">
        <v>0</v>
      </c>
      <c r="M2672" s="34"/>
      <c r="N2672" s="35">
        <f t="shared" si="205"/>
        <v>100.76223947712148</v>
      </c>
      <c r="O2672" s="35">
        <f t="shared" si="206"/>
        <v>29911.468737254578</v>
      </c>
      <c r="P2672" s="35">
        <f t="shared" si="209"/>
        <v>62.695795225582451</v>
      </c>
      <c r="Q2672" s="35">
        <f t="shared" si="207"/>
        <v>25343.495427069895</v>
      </c>
    </row>
    <row r="2673" spans="1:17" x14ac:dyDescent="0.25">
      <c r="A2673" s="112" t="s">
        <v>3016</v>
      </c>
      <c r="B2673" s="79">
        <v>8000</v>
      </c>
      <c r="C2673" s="86">
        <f t="shared" si="208"/>
        <v>25988.191381065491</v>
      </c>
      <c r="D2673" s="79">
        <v>31700</v>
      </c>
      <c r="E2673" s="79">
        <v>531</v>
      </c>
      <c r="F2673" s="79">
        <v>2416</v>
      </c>
      <c r="G2673" s="79">
        <v>759800</v>
      </c>
      <c r="H2673" s="79" t="s">
        <v>1027</v>
      </c>
      <c r="I2673" s="79" t="s">
        <v>85</v>
      </c>
      <c r="J2673" s="79">
        <v>1</v>
      </c>
      <c r="K2673" s="79">
        <v>0</v>
      </c>
      <c r="L2673" s="79">
        <v>0</v>
      </c>
      <c r="M2673" s="34"/>
      <c r="N2673" s="35">
        <f t="shared" si="205"/>
        <v>84.852412191260186</v>
      </c>
      <c r="O2673" s="35">
        <f t="shared" si="206"/>
        <v>28002.289462951223</v>
      </c>
      <c r="P2673" s="35">
        <f t="shared" si="209"/>
        <v>52.796459137332597</v>
      </c>
      <c r="Q2673" s="35">
        <f t="shared" si="207"/>
        <v>24155.575096479912</v>
      </c>
    </row>
    <row r="2674" spans="1:17" x14ac:dyDescent="0.25">
      <c r="A2674" s="112" t="s">
        <v>2298</v>
      </c>
      <c r="B2674" s="79">
        <v>9500</v>
      </c>
      <c r="C2674" s="86">
        <f t="shared" si="208"/>
        <v>18845.492839090144</v>
      </c>
      <c r="D2674" s="79">
        <v>24800</v>
      </c>
      <c r="E2674" s="79">
        <v>285</v>
      </c>
      <c r="F2674" s="79">
        <v>902</v>
      </c>
      <c r="G2674" s="79">
        <v>760600</v>
      </c>
      <c r="H2674" s="79" t="s">
        <v>82</v>
      </c>
      <c r="I2674" s="79" t="s">
        <v>85</v>
      </c>
      <c r="J2674" s="79">
        <v>1</v>
      </c>
      <c r="K2674" s="79">
        <v>0</v>
      </c>
      <c r="L2674" s="79">
        <v>0</v>
      </c>
      <c r="M2674" s="34"/>
      <c r="N2674" s="35">
        <f t="shared" si="205"/>
        <v>100.76223947712148</v>
      </c>
      <c r="O2674" s="35">
        <f t="shared" si="206"/>
        <v>29911.468737254578</v>
      </c>
      <c r="P2674" s="35">
        <f t="shared" si="209"/>
        <v>62.695795225582451</v>
      </c>
      <c r="Q2674" s="35">
        <f t="shared" si="207"/>
        <v>25343.495427069895</v>
      </c>
    </row>
    <row r="2675" spans="1:17" x14ac:dyDescent="0.25">
      <c r="A2675" s="112" t="s">
        <v>3017</v>
      </c>
      <c r="B2675" s="79">
        <v>5695</v>
      </c>
      <c r="C2675" s="86">
        <f t="shared" si="208"/>
        <v>24614.817688130333</v>
      </c>
      <c r="D2675" s="79">
        <v>31000</v>
      </c>
      <c r="E2675" s="79">
        <v>531</v>
      </c>
      <c r="F2675" s="79">
        <v>2047</v>
      </c>
      <c r="G2675" s="79">
        <v>764000</v>
      </c>
      <c r="H2675" s="79" t="s">
        <v>1027</v>
      </c>
      <c r="I2675" s="79" t="s">
        <v>85</v>
      </c>
      <c r="J2675" s="79">
        <v>1</v>
      </c>
      <c r="K2675" s="79">
        <v>0</v>
      </c>
      <c r="L2675" s="79">
        <v>0</v>
      </c>
      <c r="M2675" s="34"/>
      <c r="N2675" s="35">
        <f t="shared" si="205"/>
        <v>60.404310928653345</v>
      </c>
      <c r="O2675" s="35">
        <f t="shared" si="206"/>
        <v>25068.517311438402</v>
      </c>
      <c r="P2675" s="35">
        <f t="shared" si="209"/>
        <v>37.584479348388641</v>
      </c>
      <c r="Q2675" s="35">
        <f t="shared" si="207"/>
        <v>22330.137521806639</v>
      </c>
    </row>
    <row r="2676" spans="1:17" x14ac:dyDescent="0.25">
      <c r="A2676" s="112" t="s">
        <v>3018</v>
      </c>
      <c r="B2676" s="79">
        <v>5500</v>
      </c>
      <c r="C2676" s="86">
        <f t="shared" si="208"/>
        <v>21784.86905916586</v>
      </c>
      <c r="D2676" s="79">
        <v>26300</v>
      </c>
      <c r="E2676" s="79">
        <v>177</v>
      </c>
      <c r="F2676" s="79">
        <v>854</v>
      </c>
      <c r="G2676" s="79">
        <v>768600</v>
      </c>
      <c r="H2676" s="79" t="s">
        <v>1027</v>
      </c>
      <c r="I2676" s="79" t="s">
        <v>85</v>
      </c>
      <c r="J2676" s="79">
        <v>1</v>
      </c>
      <c r="K2676" s="79">
        <v>0</v>
      </c>
      <c r="L2676" s="79">
        <v>0</v>
      </c>
      <c r="M2676" s="34"/>
      <c r="N2676" s="35">
        <f t="shared" si="205"/>
        <v>58.336033381491376</v>
      </c>
      <c r="O2676" s="35">
        <f t="shared" si="206"/>
        <v>24820.324005778966</v>
      </c>
      <c r="P2676" s="35">
        <f t="shared" si="209"/>
        <v>36.297565656916156</v>
      </c>
      <c r="Q2676" s="35">
        <f t="shared" si="207"/>
        <v>22175.70787882994</v>
      </c>
    </row>
    <row r="2677" spans="1:17" x14ac:dyDescent="0.25">
      <c r="A2677" s="112" t="s">
        <v>3019</v>
      </c>
      <c r="B2677" s="79">
        <v>5072</v>
      </c>
      <c r="C2677" s="86">
        <f t="shared" si="208"/>
        <v>21541.807909604518</v>
      </c>
      <c r="D2677" s="79">
        <v>27300</v>
      </c>
      <c r="E2677" s="79">
        <v>112</v>
      </c>
      <c r="F2677" s="79">
        <v>419</v>
      </c>
      <c r="G2677" s="79">
        <v>768700</v>
      </c>
      <c r="H2677" s="79" t="s">
        <v>1027</v>
      </c>
      <c r="I2677" s="79" t="s">
        <v>85</v>
      </c>
      <c r="J2677" s="79">
        <v>1</v>
      </c>
      <c r="K2677" s="79">
        <v>0</v>
      </c>
      <c r="L2677" s="79">
        <v>0</v>
      </c>
      <c r="M2677" s="34"/>
      <c r="N2677" s="35">
        <f t="shared" si="205"/>
        <v>53.796429329258956</v>
      </c>
      <c r="O2677" s="35">
        <f t="shared" si="206"/>
        <v>24275.571519511075</v>
      </c>
      <c r="P2677" s="35">
        <f t="shared" si="209"/>
        <v>33.472955093068862</v>
      </c>
      <c r="Q2677" s="35">
        <f t="shared" si="207"/>
        <v>21836.754611168264</v>
      </c>
    </row>
    <row r="2678" spans="1:17" x14ac:dyDescent="0.25">
      <c r="A2678" s="112" t="s">
        <v>3020</v>
      </c>
      <c r="B2678" s="79">
        <v>4534.5</v>
      </c>
      <c r="C2678" s="86">
        <f t="shared" si="208"/>
        <v>24547.230320699709</v>
      </c>
      <c r="D2678" s="79">
        <v>31300</v>
      </c>
      <c r="E2678" s="79">
        <v>74</v>
      </c>
      <c r="F2678" s="79">
        <v>269</v>
      </c>
      <c r="G2678" s="79">
        <v>773800</v>
      </c>
      <c r="H2678" s="79" t="s">
        <v>1027</v>
      </c>
      <c r="I2678" s="79" t="s">
        <v>85</v>
      </c>
      <c r="J2678" s="79">
        <v>1</v>
      </c>
      <c r="K2678" s="79">
        <v>0</v>
      </c>
      <c r="L2678" s="79">
        <v>0</v>
      </c>
      <c r="M2678" s="34"/>
      <c r="N2678" s="35">
        <f t="shared" si="205"/>
        <v>48.095407885158664</v>
      </c>
      <c r="O2678" s="35">
        <f t="shared" si="206"/>
        <v>23591.448946219039</v>
      </c>
      <c r="P2678" s="35">
        <f t="shared" si="209"/>
        <v>29.925692994779329</v>
      </c>
      <c r="Q2678" s="35">
        <f t="shared" si="207"/>
        <v>21411.08315937352</v>
      </c>
    </row>
    <row r="2679" spans="1:17" x14ac:dyDescent="0.25">
      <c r="A2679" s="112" t="s">
        <v>3384</v>
      </c>
      <c r="B2679" s="79">
        <v>8436</v>
      </c>
      <c r="C2679" s="86">
        <f t="shared" si="208"/>
        <v>32912.647754137113</v>
      </c>
      <c r="D2679" s="79">
        <v>38300</v>
      </c>
      <c r="E2679" s="79">
        <v>119</v>
      </c>
      <c r="F2679" s="79">
        <v>727</v>
      </c>
      <c r="G2679" s="79">
        <v>775900</v>
      </c>
      <c r="H2679" s="79" t="s">
        <v>82</v>
      </c>
      <c r="I2679" s="79" t="s">
        <v>85</v>
      </c>
      <c r="J2679" s="79">
        <v>1</v>
      </c>
      <c r="K2679" s="79">
        <v>0</v>
      </c>
      <c r="L2679" s="79">
        <v>0</v>
      </c>
      <c r="M2679" s="34"/>
      <c r="N2679" s="35">
        <f t="shared" si="205"/>
        <v>89.476868655683859</v>
      </c>
      <c r="O2679" s="35">
        <f t="shared" si="206"/>
        <v>28557.224238682065</v>
      </c>
      <c r="P2679" s="35">
        <f t="shared" si="209"/>
        <v>55.673866160317218</v>
      </c>
      <c r="Q2679" s="35">
        <f t="shared" si="207"/>
        <v>24500.863939238065</v>
      </c>
    </row>
    <row r="2680" spans="1:17" x14ac:dyDescent="0.25">
      <c r="A2680" s="112" t="s">
        <v>3385</v>
      </c>
      <c r="B2680" s="79">
        <v>9500</v>
      </c>
      <c r="C2680" s="86">
        <f t="shared" si="208"/>
        <v>17466.918714555766</v>
      </c>
      <c r="D2680" s="79">
        <v>23100</v>
      </c>
      <c r="E2680" s="79">
        <v>258</v>
      </c>
      <c r="F2680" s="79">
        <v>800</v>
      </c>
      <c r="G2680" s="79">
        <v>777700</v>
      </c>
      <c r="H2680" s="79" t="s">
        <v>268</v>
      </c>
      <c r="I2680" s="79" t="s">
        <v>85</v>
      </c>
      <c r="J2680" s="79">
        <v>1</v>
      </c>
      <c r="K2680" s="79">
        <v>0</v>
      </c>
      <c r="L2680" s="79">
        <v>0</v>
      </c>
      <c r="M2680" s="34"/>
      <c r="N2680" s="35">
        <f t="shared" si="205"/>
        <v>100.76223947712148</v>
      </c>
      <c r="O2680" s="35">
        <f t="shared" si="206"/>
        <v>29911.468737254578</v>
      </c>
      <c r="P2680" s="35">
        <f t="shared" si="209"/>
        <v>62.695795225582451</v>
      </c>
      <c r="Q2680" s="35">
        <f t="shared" si="207"/>
        <v>25343.495427069895</v>
      </c>
    </row>
    <row r="2681" spans="1:17" x14ac:dyDescent="0.25">
      <c r="A2681" s="112" t="s">
        <v>3386</v>
      </c>
      <c r="B2681" s="79">
        <v>8599</v>
      </c>
      <c r="C2681" s="86">
        <f t="shared" si="208"/>
        <v>25425.078616352203</v>
      </c>
      <c r="D2681" s="79">
        <v>32900</v>
      </c>
      <c r="E2681" s="79">
        <v>289</v>
      </c>
      <c r="F2681" s="79">
        <v>983</v>
      </c>
      <c r="G2681" s="79">
        <v>778100</v>
      </c>
      <c r="H2681" s="79" t="s">
        <v>82</v>
      </c>
      <c r="I2681" s="79" t="s">
        <v>85</v>
      </c>
      <c r="J2681" s="79">
        <v>1</v>
      </c>
      <c r="K2681" s="79">
        <v>0</v>
      </c>
      <c r="L2681" s="79">
        <v>0</v>
      </c>
      <c r="M2681" s="34"/>
      <c r="N2681" s="35">
        <f t="shared" si="205"/>
        <v>91.205736554080801</v>
      </c>
      <c r="O2681" s="35">
        <f t="shared" si="206"/>
        <v>28764.688386489695</v>
      </c>
      <c r="P2681" s="35">
        <f t="shared" si="209"/>
        <v>56.749594015240376</v>
      </c>
      <c r="Q2681" s="35">
        <f t="shared" si="207"/>
        <v>24629.951281828846</v>
      </c>
    </row>
    <row r="2682" spans="1:17" x14ac:dyDescent="0.25">
      <c r="A2682" s="112" t="s">
        <v>2299</v>
      </c>
      <c r="B2682" s="79">
        <v>7493</v>
      </c>
      <c r="C2682" s="86">
        <f t="shared" si="208"/>
        <v>22715.43307086614</v>
      </c>
      <c r="D2682" s="79">
        <v>27900</v>
      </c>
      <c r="E2682" s="79">
        <v>118</v>
      </c>
      <c r="F2682" s="79">
        <v>517</v>
      </c>
      <c r="G2682" s="79">
        <v>781400</v>
      </c>
      <c r="H2682" s="79" t="s">
        <v>82</v>
      </c>
      <c r="I2682" s="79" t="s">
        <v>89</v>
      </c>
      <c r="J2682" s="79">
        <v>1</v>
      </c>
      <c r="K2682" s="79">
        <v>0</v>
      </c>
      <c r="L2682" s="79">
        <v>0</v>
      </c>
      <c r="M2682" s="34"/>
      <c r="N2682" s="35">
        <f t="shared" si="205"/>
        <v>79.474890568639069</v>
      </c>
      <c r="O2682" s="35">
        <f t="shared" si="206"/>
        <v>27356.986868236687</v>
      </c>
      <c r="P2682" s="35">
        <f t="shared" si="209"/>
        <v>49.450483539504141</v>
      </c>
      <c r="Q2682" s="35">
        <f t="shared" si="207"/>
        <v>23754.058024740498</v>
      </c>
    </row>
    <row r="2683" spans="1:17" x14ac:dyDescent="0.25">
      <c r="A2683" s="112" t="s">
        <v>2300</v>
      </c>
      <c r="B2683" s="79">
        <v>9500</v>
      </c>
      <c r="C2683" s="86">
        <f t="shared" si="208"/>
        <v>32271.717171717173</v>
      </c>
      <c r="D2683" s="79">
        <v>38700</v>
      </c>
      <c r="E2683" s="79">
        <v>148</v>
      </c>
      <c r="F2683" s="79">
        <v>743</v>
      </c>
      <c r="G2683" s="79">
        <v>781900</v>
      </c>
      <c r="H2683" s="79" t="s">
        <v>82</v>
      </c>
      <c r="I2683" s="79" t="s">
        <v>83</v>
      </c>
      <c r="J2683" s="79">
        <v>1</v>
      </c>
      <c r="K2683" s="79">
        <v>0</v>
      </c>
      <c r="L2683" s="79">
        <v>0</v>
      </c>
      <c r="M2683" s="34"/>
      <c r="N2683" s="35">
        <f t="shared" si="205"/>
        <v>100.76223947712148</v>
      </c>
      <c r="O2683" s="35">
        <f t="shared" si="206"/>
        <v>29911.468737254578</v>
      </c>
      <c r="P2683" s="35">
        <f t="shared" si="209"/>
        <v>62.695795225582451</v>
      </c>
      <c r="Q2683" s="35">
        <f t="shared" si="207"/>
        <v>25343.495427069895</v>
      </c>
    </row>
    <row r="2684" spans="1:17" x14ac:dyDescent="0.25">
      <c r="A2684" s="112" t="s">
        <v>2301</v>
      </c>
      <c r="B2684" s="79">
        <v>9500</v>
      </c>
      <c r="C2684" s="86">
        <f t="shared" si="208"/>
        <v>20976.363636363636</v>
      </c>
      <c r="D2684" s="79">
        <v>27800</v>
      </c>
      <c r="E2684" s="79">
        <v>162</v>
      </c>
      <c r="F2684" s="79">
        <v>498</v>
      </c>
      <c r="G2684" s="79">
        <v>793000</v>
      </c>
      <c r="H2684" s="79" t="s">
        <v>82</v>
      </c>
      <c r="I2684" s="79" t="s">
        <v>85</v>
      </c>
      <c r="J2684" s="79">
        <v>1</v>
      </c>
      <c r="K2684" s="79">
        <v>0</v>
      </c>
      <c r="L2684" s="79">
        <v>0</v>
      </c>
      <c r="M2684" s="34"/>
      <c r="N2684" s="35">
        <f t="shared" si="205"/>
        <v>100.76223947712148</v>
      </c>
      <c r="O2684" s="35">
        <f t="shared" si="206"/>
        <v>29911.468737254578</v>
      </c>
      <c r="P2684" s="35">
        <f t="shared" si="209"/>
        <v>62.695795225582451</v>
      </c>
      <c r="Q2684" s="35">
        <f t="shared" si="207"/>
        <v>25343.495427069895</v>
      </c>
    </row>
    <row r="2685" spans="1:17" x14ac:dyDescent="0.25">
      <c r="A2685" s="112" t="s">
        <v>2302</v>
      </c>
      <c r="B2685" s="79">
        <v>11250</v>
      </c>
      <c r="C2685" s="86">
        <f t="shared" si="208"/>
        <v>30889.153754469608</v>
      </c>
      <c r="D2685" s="79">
        <v>38000</v>
      </c>
      <c r="E2685" s="79">
        <v>314</v>
      </c>
      <c r="F2685" s="79">
        <v>1364</v>
      </c>
      <c r="G2685" s="79">
        <v>793600</v>
      </c>
      <c r="H2685" s="79" t="s">
        <v>82</v>
      </c>
      <c r="I2685" s="79" t="s">
        <v>85</v>
      </c>
      <c r="J2685" s="79">
        <v>1</v>
      </c>
      <c r="K2685" s="79">
        <v>0</v>
      </c>
      <c r="L2685" s="79">
        <v>0</v>
      </c>
      <c r="M2685" s="34"/>
      <c r="N2685" s="35">
        <f t="shared" si="205"/>
        <v>119.32370464395964</v>
      </c>
      <c r="O2685" s="35">
        <f t="shared" si="206"/>
        <v>32138.844557275155</v>
      </c>
      <c r="P2685" s="35">
        <f t="shared" si="209"/>
        <v>74.245020661873966</v>
      </c>
      <c r="Q2685" s="35">
        <f t="shared" si="207"/>
        <v>26729.402479424876</v>
      </c>
    </row>
    <row r="2686" spans="1:17" x14ac:dyDescent="0.25">
      <c r="A2686" s="112" t="s">
        <v>2303</v>
      </c>
      <c r="B2686" s="79">
        <v>10500</v>
      </c>
      <c r="C2686" s="86">
        <f t="shared" si="208"/>
        <v>26789.57683741648</v>
      </c>
      <c r="D2686" s="79">
        <v>32300</v>
      </c>
      <c r="E2686" s="79">
        <v>383</v>
      </c>
      <c r="F2686" s="79">
        <v>1862</v>
      </c>
      <c r="G2686" s="79">
        <v>793800</v>
      </c>
      <c r="H2686" s="79" t="s">
        <v>82</v>
      </c>
      <c r="I2686" s="79" t="s">
        <v>85</v>
      </c>
      <c r="J2686" s="79">
        <v>1</v>
      </c>
      <c r="K2686" s="79">
        <v>0</v>
      </c>
      <c r="L2686" s="79">
        <v>0</v>
      </c>
      <c r="M2686" s="34"/>
      <c r="N2686" s="35">
        <f t="shared" si="205"/>
        <v>111.368791001029</v>
      </c>
      <c r="O2686" s="35">
        <f t="shared" si="206"/>
        <v>31184.25492012348</v>
      </c>
      <c r="P2686" s="35">
        <f t="shared" si="209"/>
        <v>69.295352617749018</v>
      </c>
      <c r="Q2686" s="35">
        <f t="shared" si="207"/>
        <v>26135.442314129883</v>
      </c>
    </row>
    <row r="2687" spans="1:17" x14ac:dyDescent="0.25">
      <c r="A2687" s="112" t="s">
        <v>3387</v>
      </c>
      <c r="B2687" s="79">
        <v>4000</v>
      </c>
      <c r="C2687" s="86">
        <f t="shared" si="208"/>
        <v>16756.639566395665</v>
      </c>
      <c r="D2687" s="79">
        <v>23600</v>
      </c>
      <c r="E2687" s="79">
        <v>107</v>
      </c>
      <c r="F2687" s="79">
        <v>262</v>
      </c>
      <c r="G2687" s="79">
        <v>798800</v>
      </c>
      <c r="H2687" s="79" t="s">
        <v>1027</v>
      </c>
      <c r="I2687" s="79" t="s">
        <v>85</v>
      </c>
      <c r="J2687" s="79">
        <v>1</v>
      </c>
      <c r="K2687" s="79">
        <v>0</v>
      </c>
      <c r="L2687" s="79">
        <v>0</v>
      </c>
      <c r="M2687" s="34"/>
      <c r="N2687" s="35">
        <f t="shared" si="205"/>
        <v>42.426206095630093</v>
      </c>
      <c r="O2687" s="35">
        <f t="shared" si="206"/>
        <v>22911.144731475611</v>
      </c>
      <c r="P2687" s="35">
        <f t="shared" si="209"/>
        <v>26.398229568666299</v>
      </c>
      <c r="Q2687" s="35">
        <f t="shared" si="207"/>
        <v>20987.787548239954</v>
      </c>
    </row>
    <row r="2688" spans="1:17" x14ac:dyDescent="0.25">
      <c r="A2688" s="112" t="s">
        <v>3021</v>
      </c>
      <c r="B2688" s="79">
        <v>6389</v>
      </c>
      <c r="C2688" s="86">
        <f t="shared" si="208"/>
        <v>26523.479887745558</v>
      </c>
      <c r="D2688" s="79">
        <v>35800</v>
      </c>
      <c r="E2688" s="79">
        <v>831</v>
      </c>
      <c r="F2688" s="79">
        <v>2376</v>
      </c>
      <c r="G2688" s="79">
        <v>807300</v>
      </c>
      <c r="H2688" s="79" t="s">
        <v>1027</v>
      </c>
      <c r="I2688" s="79" t="s">
        <v>85</v>
      </c>
      <c r="J2688" s="79">
        <v>1</v>
      </c>
      <c r="K2688" s="79">
        <v>0</v>
      </c>
      <c r="L2688" s="79">
        <v>0</v>
      </c>
      <c r="M2688" s="34"/>
      <c r="N2688" s="35">
        <f t="shared" si="205"/>
        <v>67.765257686245164</v>
      </c>
      <c r="O2688" s="35">
        <f t="shared" si="206"/>
        <v>25951.830922349422</v>
      </c>
      <c r="P2688" s="35">
        <f t="shared" si="209"/>
        <v>42.164572178552241</v>
      </c>
      <c r="Q2688" s="35">
        <f t="shared" si="207"/>
        <v>22879.748661426267</v>
      </c>
    </row>
    <row r="2689" spans="1:17" x14ac:dyDescent="0.25">
      <c r="A2689" s="112" t="s">
        <v>2304</v>
      </c>
      <c r="B2689" s="79">
        <v>9500</v>
      </c>
      <c r="C2689" s="86">
        <f t="shared" si="208"/>
        <v>20258.266129032258</v>
      </c>
      <c r="D2689" s="79">
        <v>26700</v>
      </c>
      <c r="E2689" s="79">
        <v>359</v>
      </c>
      <c r="F2689" s="79">
        <v>1129</v>
      </c>
      <c r="G2689" s="79">
        <v>809000</v>
      </c>
      <c r="H2689" s="79" t="s">
        <v>82</v>
      </c>
      <c r="I2689" s="79" t="s">
        <v>89</v>
      </c>
      <c r="J2689" s="79">
        <v>1</v>
      </c>
      <c r="K2689" s="79">
        <v>0</v>
      </c>
      <c r="L2689" s="79">
        <v>0</v>
      </c>
      <c r="M2689" s="34"/>
      <c r="N2689" s="35">
        <f t="shared" si="205"/>
        <v>100.76223947712148</v>
      </c>
      <c r="O2689" s="35">
        <f t="shared" si="206"/>
        <v>29911.468737254578</v>
      </c>
      <c r="P2689" s="35">
        <f t="shared" si="209"/>
        <v>62.695795225582451</v>
      </c>
      <c r="Q2689" s="35">
        <f t="shared" si="207"/>
        <v>25343.495427069895</v>
      </c>
    </row>
    <row r="2690" spans="1:17" x14ac:dyDescent="0.25">
      <c r="A2690" s="112" t="s">
        <v>3388</v>
      </c>
      <c r="B2690" s="79">
        <v>13000</v>
      </c>
      <c r="C2690" s="86">
        <f t="shared" si="208"/>
        <v>25081.31868131868</v>
      </c>
      <c r="D2690" s="79">
        <v>31700</v>
      </c>
      <c r="E2690" s="79">
        <v>190</v>
      </c>
      <c r="F2690" s="79">
        <v>720</v>
      </c>
      <c r="G2690" s="79">
        <v>809300</v>
      </c>
      <c r="H2690" s="79" t="s">
        <v>82</v>
      </c>
      <c r="I2690" s="79" t="s">
        <v>85</v>
      </c>
      <c r="J2690" s="79">
        <v>1</v>
      </c>
      <c r="K2690" s="79">
        <v>0</v>
      </c>
      <c r="L2690" s="79">
        <v>0</v>
      </c>
      <c r="M2690" s="34"/>
      <c r="N2690" s="35">
        <f t="shared" si="205"/>
        <v>137.88516981079781</v>
      </c>
      <c r="O2690" s="35">
        <f t="shared" si="206"/>
        <v>34366.220377295736</v>
      </c>
      <c r="P2690" s="35">
        <f t="shared" si="209"/>
        <v>85.794246098165473</v>
      </c>
      <c r="Q2690" s="35">
        <f t="shared" si="207"/>
        <v>28115.309531779858</v>
      </c>
    </row>
    <row r="2691" spans="1:17" x14ac:dyDescent="0.25">
      <c r="A2691" s="112" t="s">
        <v>3022</v>
      </c>
      <c r="B2691" s="79">
        <v>9500</v>
      </c>
      <c r="C2691" s="86">
        <f t="shared" si="208"/>
        <v>25294.039735099337</v>
      </c>
      <c r="D2691" s="79">
        <v>33800</v>
      </c>
      <c r="E2691" s="79">
        <v>38</v>
      </c>
      <c r="F2691" s="79">
        <v>113</v>
      </c>
      <c r="G2691" s="79">
        <v>813200</v>
      </c>
      <c r="H2691" s="79" t="s">
        <v>1027</v>
      </c>
      <c r="I2691" s="79" t="s">
        <v>89</v>
      </c>
      <c r="J2691" s="79">
        <v>1</v>
      </c>
      <c r="K2691" s="79">
        <v>0</v>
      </c>
      <c r="L2691" s="79">
        <v>0</v>
      </c>
      <c r="M2691" s="34"/>
      <c r="N2691" s="35">
        <f t="shared" si="205"/>
        <v>100.76223947712148</v>
      </c>
      <c r="O2691" s="35">
        <f t="shared" si="206"/>
        <v>29911.468737254578</v>
      </c>
      <c r="P2691" s="35">
        <f t="shared" si="209"/>
        <v>62.695795225582451</v>
      </c>
      <c r="Q2691" s="35">
        <f t="shared" si="207"/>
        <v>25343.495427069895</v>
      </c>
    </row>
    <row r="2692" spans="1:17" x14ac:dyDescent="0.25">
      <c r="A2692" s="112" t="s">
        <v>3023</v>
      </c>
      <c r="B2692" s="79">
        <v>7130.5</v>
      </c>
      <c r="C2692" s="86">
        <f t="shared" si="208"/>
        <v>22652.338308457711</v>
      </c>
      <c r="D2692" s="79">
        <v>28600</v>
      </c>
      <c r="E2692" s="79">
        <v>209</v>
      </c>
      <c r="F2692" s="79">
        <v>796</v>
      </c>
      <c r="G2692" s="79">
        <v>813300</v>
      </c>
      <c r="H2692" s="79" t="s">
        <v>1027</v>
      </c>
      <c r="I2692" s="79" t="s">
        <v>85</v>
      </c>
      <c r="J2692" s="79">
        <v>1</v>
      </c>
      <c r="K2692" s="79">
        <v>0</v>
      </c>
      <c r="L2692" s="79">
        <v>0</v>
      </c>
      <c r="M2692" s="34"/>
      <c r="N2692" s="35">
        <f t="shared" si="205"/>
        <v>75.630015641222599</v>
      </c>
      <c r="O2692" s="35">
        <f t="shared" si="206"/>
        <v>26895.601876946712</v>
      </c>
      <c r="P2692" s="35">
        <f t="shared" si="209"/>
        <v>47.058143984843753</v>
      </c>
      <c r="Q2692" s="35">
        <f t="shared" si="207"/>
        <v>23466.97727818125</v>
      </c>
    </row>
    <row r="2693" spans="1:17" x14ac:dyDescent="0.25">
      <c r="A2693" s="112" t="s">
        <v>3024</v>
      </c>
      <c r="B2693" s="79">
        <v>5500</v>
      </c>
      <c r="C2693" s="86">
        <f t="shared" si="208"/>
        <v>28287.865168539327</v>
      </c>
      <c r="D2693" s="79">
        <v>34300</v>
      </c>
      <c r="E2693" s="79">
        <v>312</v>
      </c>
      <c r="F2693" s="79">
        <v>1468</v>
      </c>
      <c r="G2693" s="79">
        <v>814500</v>
      </c>
      <c r="H2693" s="79" t="s">
        <v>1027</v>
      </c>
      <c r="I2693" s="79" t="s">
        <v>85</v>
      </c>
      <c r="J2693" s="79">
        <v>1</v>
      </c>
      <c r="K2693" s="79">
        <v>0</v>
      </c>
      <c r="L2693" s="79">
        <v>0</v>
      </c>
      <c r="M2693" s="34"/>
      <c r="N2693" s="35">
        <f t="shared" si="205"/>
        <v>58.336033381491376</v>
      </c>
      <c r="O2693" s="35">
        <f t="shared" si="206"/>
        <v>24820.324005778966</v>
      </c>
      <c r="P2693" s="35">
        <f t="shared" si="209"/>
        <v>36.297565656916156</v>
      </c>
      <c r="Q2693" s="35">
        <f t="shared" si="207"/>
        <v>22175.70787882994</v>
      </c>
    </row>
    <row r="2694" spans="1:17" x14ac:dyDescent="0.25">
      <c r="A2694" s="112" t="s">
        <v>2305</v>
      </c>
      <c r="B2694" s="79">
        <v>7496</v>
      </c>
      <c r="C2694" s="86">
        <f t="shared" si="208"/>
        <v>23977.208611729769</v>
      </c>
      <c r="D2694" s="79">
        <v>30100</v>
      </c>
      <c r="E2694" s="79">
        <v>274</v>
      </c>
      <c r="F2694" s="79">
        <v>1073</v>
      </c>
      <c r="G2694" s="79">
        <v>814600</v>
      </c>
      <c r="H2694" s="79" t="s">
        <v>82</v>
      </c>
      <c r="I2694" s="79" t="s">
        <v>83</v>
      </c>
      <c r="J2694" s="79">
        <v>1</v>
      </c>
      <c r="K2694" s="79">
        <v>0</v>
      </c>
      <c r="L2694" s="79">
        <v>0</v>
      </c>
      <c r="M2694" s="34"/>
      <c r="N2694" s="35">
        <f t="shared" ref="N2694:N2757" si="210">-PMT($O$3/12,120,B2694)</f>
        <v>79.506710223210803</v>
      </c>
      <c r="O2694" s="35">
        <f t="shared" ref="O2694:O2757" si="211">N2694*12*10+$O$2</f>
        <v>27360.805226785298</v>
      </c>
      <c r="P2694" s="35">
        <f t="shared" si="209"/>
        <v>49.47028221168064</v>
      </c>
      <c r="Q2694" s="35">
        <f t="shared" ref="Q2694:Q2757" si="212">P2694*12*10+$O$2</f>
        <v>23756.433865401676</v>
      </c>
    </row>
    <row r="2695" spans="1:17" x14ac:dyDescent="0.25">
      <c r="A2695" s="112" t="s">
        <v>2306</v>
      </c>
      <c r="B2695" s="79">
        <v>9833</v>
      </c>
      <c r="C2695" s="86">
        <f t="shared" ref="C2695:C2758" si="213">D2695*F2695/SUM(E2695:F2695)</f>
        <v>14736.342042755345</v>
      </c>
      <c r="D2695" s="79">
        <v>18800</v>
      </c>
      <c r="E2695" s="79">
        <v>91</v>
      </c>
      <c r="F2695" s="79">
        <v>330</v>
      </c>
      <c r="G2695" s="79">
        <v>817800</v>
      </c>
      <c r="H2695" s="79" t="s">
        <v>82</v>
      </c>
      <c r="I2695" s="79" t="s">
        <v>89</v>
      </c>
      <c r="J2695" s="79">
        <v>1</v>
      </c>
      <c r="K2695" s="79">
        <v>0</v>
      </c>
      <c r="L2695" s="79">
        <v>0</v>
      </c>
      <c r="M2695" s="34"/>
      <c r="N2695" s="35">
        <f t="shared" si="210"/>
        <v>104.29422113458267</v>
      </c>
      <c r="O2695" s="35">
        <f t="shared" si="211"/>
        <v>30335.306536149918</v>
      </c>
      <c r="P2695" s="35">
        <f t="shared" ref="P2695:P2758" si="214">-PMT($O$3/12,240,B2695)</f>
        <v>64.893447837173923</v>
      </c>
      <c r="Q2695" s="35">
        <f t="shared" si="212"/>
        <v>25607.213740460869</v>
      </c>
    </row>
    <row r="2696" spans="1:17" x14ac:dyDescent="0.25">
      <c r="A2696" s="112" t="s">
        <v>2307</v>
      </c>
      <c r="B2696" s="79">
        <v>7158.5</v>
      </c>
      <c r="C2696" s="86">
        <f t="shared" si="213"/>
        <v>16183.216783216783</v>
      </c>
      <c r="D2696" s="79">
        <v>20300</v>
      </c>
      <c r="E2696" s="79">
        <v>58</v>
      </c>
      <c r="F2696" s="79">
        <v>228</v>
      </c>
      <c r="G2696" s="79">
        <v>818900</v>
      </c>
      <c r="H2696" s="79" t="s">
        <v>82</v>
      </c>
      <c r="I2696" s="79" t="s">
        <v>89</v>
      </c>
      <c r="J2696" s="79">
        <v>1</v>
      </c>
      <c r="K2696" s="79">
        <v>0</v>
      </c>
      <c r="L2696" s="79">
        <v>0</v>
      </c>
      <c r="M2696" s="34"/>
      <c r="N2696" s="35">
        <f t="shared" si="210"/>
        <v>75.926999083892014</v>
      </c>
      <c r="O2696" s="35">
        <f t="shared" si="211"/>
        <v>26931.239890067041</v>
      </c>
      <c r="P2696" s="35">
        <f t="shared" si="214"/>
        <v>47.242931591824423</v>
      </c>
      <c r="Q2696" s="35">
        <f t="shared" si="212"/>
        <v>23489.151791018929</v>
      </c>
    </row>
    <row r="2697" spans="1:17" x14ac:dyDescent="0.25">
      <c r="A2697" s="112" t="s">
        <v>2308</v>
      </c>
      <c r="B2697" s="79">
        <v>9833</v>
      </c>
      <c r="C2697" s="86">
        <f t="shared" si="213"/>
        <v>13167.916666666666</v>
      </c>
      <c r="D2697" s="79">
        <v>16900</v>
      </c>
      <c r="E2697" s="79">
        <v>53</v>
      </c>
      <c r="F2697" s="79">
        <v>187</v>
      </c>
      <c r="G2697" s="79">
        <v>825900</v>
      </c>
      <c r="H2697" s="79" t="s">
        <v>82</v>
      </c>
      <c r="I2697" s="79" t="s">
        <v>89</v>
      </c>
      <c r="J2697" s="79">
        <v>1</v>
      </c>
      <c r="K2697" s="79">
        <v>0</v>
      </c>
      <c r="L2697" s="79">
        <v>0</v>
      </c>
      <c r="M2697" s="34"/>
      <c r="N2697" s="35">
        <f t="shared" si="210"/>
        <v>104.29422113458267</v>
      </c>
      <c r="O2697" s="35">
        <f t="shared" si="211"/>
        <v>30335.306536149918</v>
      </c>
      <c r="P2697" s="35">
        <f t="shared" si="214"/>
        <v>64.893447837173923</v>
      </c>
      <c r="Q2697" s="35">
        <f t="shared" si="212"/>
        <v>25607.213740460869</v>
      </c>
    </row>
    <row r="2698" spans="1:17" x14ac:dyDescent="0.25">
      <c r="A2698" s="112" t="s">
        <v>2309</v>
      </c>
      <c r="B2698" s="79">
        <v>6591.5</v>
      </c>
      <c r="C2698" s="86">
        <f t="shared" si="213"/>
        <v>16900.645161290322</v>
      </c>
      <c r="D2698" s="79">
        <v>22200</v>
      </c>
      <c r="E2698" s="79">
        <v>37</v>
      </c>
      <c r="F2698" s="79">
        <v>118</v>
      </c>
      <c r="G2698" s="79">
        <v>826000</v>
      </c>
      <c r="H2698" s="79" t="s">
        <v>82</v>
      </c>
      <c r="I2698" s="79" t="s">
        <v>85</v>
      </c>
      <c r="J2698" s="79">
        <v>1</v>
      </c>
      <c r="K2698" s="79">
        <v>0</v>
      </c>
      <c r="L2698" s="79">
        <v>0</v>
      </c>
      <c r="M2698" s="34"/>
      <c r="N2698" s="35">
        <f t="shared" si="210"/>
        <v>69.91308436983644</v>
      </c>
      <c r="O2698" s="35">
        <f t="shared" si="211"/>
        <v>26209.570124380371</v>
      </c>
      <c r="P2698" s="35">
        <f t="shared" si="214"/>
        <v>43.500982550465977</v>
      </c>
      <c r="Q2698" s="35">
        <f t="shared" si="212"/>
        <v>23040.117906055915</v>
      </c>
    </row>
    <row r="2699" spans="1:17" x14ac:dyDescent="0.25">
      <c r="A2699" s="112" t="s">
        <v>3389</v>
      </c>
      <c r="B2699" s="79">
        <v>5125</v>
      </c>
      <c r="C2699" s="86">
        <f t="shared" si="213"/>
        <v>11662.222222222223</v>
      </c>
      <c r="D2699" s="79">
        <v>16400</v>
      </c>
      <c r="E2699" s="79">
        <v>26</v>
      </c>
      <c r="F2699" s="79">
        <v>64</v>
      </c>
      <c r="G2699" s="79">
        <v>826300</v>
      </c>
      <c r="H2699" s="79" t="s">
        <v>82</v>
      </c>
      <c r="I2699" s="79" t="s">
        <v>89</v>
      </c>
      <c r="J2699" s="79">
        <v>1</v>
      </c>
      <c r="K2699" s="79">
        <v>0</v>
      </c>
      <c r="L2699" s="79">
        <v>0</v>
      </c>
      <c r="M2699" s="34"/>
      <c r="N2699" s="35">
        <f t="shared" si="210"/>
        <v>54.358576560026052</v>
      </c>
      <c r="O2699" s="35">
        <f t="shared" si="211"/>
        <v>24343.029187203127</v>
      </c>
      <c r="P2699" s="35">
        <f t="shared" si="214"/>
        <v>33.822731634853696</v>
      </c>
      <c r="Q2699" s="35">
        <f t="shared" si="212"/>
        <v>21878.727796182444</v>
      </c>
    </row>
    <row r="2700" spans="1:17" x14ac:dyDescent="0.25">
      <c r="A2700" s="112" t="s">
        <v>3025</v>
      </c>
      <c r="B2700" s="79">
        <v>5500</v>
      </c>
      <c r="C2700" s="86">
        <f t="shared" si="213"/>
        <v>25654.888103651356</v>
      </c>
      <c r="D2700" s="79">
        <v>34500</v>
      </c>
      <c r="E2700" s="79">
        <v>653</v>
      </c>
      <c r="F2700" s="79">
        <v>1894</v>
      </c>
      <c r="G2700" s="79">
        <v>830300</v>
      </c>
      <c r="H2700" s="79" t="s">
        <v>1027</v>
      </c>
      <c r="I2700" s="79" t="s">
        <v>85</v>
      </c>
      <c r="J2700" s="79">
        <v>1</v>
      </c>
      <c r="K2700" s="79">
        <v>0</v>
      </c>
      <c r="L2700" s="79">
        <v>0</v>
      </c>
      <c r="M2700" s="34"/>
      <c r="N2700" s="35">
        <f t="shared" si="210"/>
        <v>58.336033381491376</v>
      </c>
      <c r="O2700" s="35">
        <f t="shared" si="211"/>
        <v>24820.324005778966</v>
      </c>
      <c r="P2700" s="35">
        <f t="shared" si="214"/>
        <v>36.297565656916156</v>
      </c>
      <c r="Q2700" s="35">
        <f t="shared" si="212"/>
        <v>22175.70787882994</v>
      </c>
    </row>
    <row r="2701" spans="1:17" x14ac:dyDescent="0.25">
      <c r="A2701" s="112" t="s">
        <v>3026</v>
      </c>
      <c r="B2701" s="79">
        <v>3500</v>
      </c>
      <c r="C2701" s="86">
        <f t="shared" si="213"/>
        <v>33431.195335276971</v>
      </c>
      <c r="D2701" s="79">
        <v>41100</v>
      </c>
      <c r="E2701" s="79">
        <v>384</v>
      </c>
      <c r="F2701" s="79">
        <v>1674</v>
      </c>
      <c r="G2701" s="79">
        <v>830400</v>
      </c>
      <c r="H2701" s="79" t="s">
        <v>1027</v>
      </c>
      <c r="I2701" s="79" t="s">
        <v>85</v>
      </c>
      <c r="J2701" s="79">
        <v>1</v>
      </c>
      <c r="K2701" s="79">
        <v>0</v>
      </c>
      <c r="L2701" s="79">
        <v>0</v>
      </c>
      <c r="M2701" s="34"/>
      <c r="N2701" s="35">
        <f t="shared" si="210"/>
        <v>37.122930333676329</v>
      </c>
      <c r="O2701" s="35">
        <f t="shared" si="211"/>
        <v>22274.751640041159</v>
      </c>
      <c r="P2701" s="35">
        <f t="shared" si="214"/>
        <v>23.098450872583008</v>
      </c>
      <c r="Q2701" s="35">
        <f t="shared" si="212"/>
        <v>20591.81410470996</v>
      </c>
    </row>
    <row r="2702" spans="1:17" x14ac:dyDescent="0.25">
      <c r="A2702" s="112" t="s">
        <v>2310</v>
      </c>
      <c r="B2702" s="79">
        <v>8418</v>
      </c>
      <c r="C2702" s="86">
        <f t="shared" si="213"/>
        <v>17038.834951456312</v>
      </c>
      <c r="D2702" s="79">
        <v>23400</v>
      </c>
      <c r="E2702" s="79">
        <v>28</v>
      </c>
      <c r="F2702" s="79">
        <v>75</v>
      </c>
      <c r="G2702" s="79">
        <v>833200</v>
      </c>
      <c r="H2702" s="79" t="s">
        <v>82</v>
      </c>
      <c r="I2702" s="79" t="s">
        <v>89</v>
      </c>
      <c r="J2702" s="79">
        <v>1</v>
      </c>
      <c r="K2702" s="79">
        <v>0</v>
      </c>
      <c r="L2702" s="79">
        <v>0</v>
      </c>
      <c r="M2702" s="34"/>
      <c r="N2702" s="35">
        <f t="shared" si="210"/>
        <v>89.285950728253539</v>
      </c>
      <c r="O2702" s="35">
        <f t="shared" si="211"/>
        <v>28534.314087390427</v>
      </c>
      <c r="P2702" s="35">
        <f t="shared" si="214"/>
        <v>55.555074127258223</v>
      </c>
      <c r="Q2702" s="35">
        <f t="shared" si="212"/>
        <v>24486.608895270987</v>
      </c>
    </row>
    <row r="2703" spans="1:17" x14ac:dyDescent="0.25">
      <c r="A2703" s="112" t="s">
        <v>3027</v>
      </c>
      <c r="B2703" s="79">
        <v>7822.5</v>
      </c>
      <c r="C2703" s="86">
        <f t="shared" si="213"/>
        <v>28427.387701700827</v>
      </c>
      <c r="D2703" s="79">
        <v>33600</v>
      </c>
      <c r="E2703" s="79">
        <v>353</v>
      </c>
      <c r="F2703" s="79">
        <v>1940</v>
      </c>
      <c r="G2703" s="79">
        <v>840300</v>
      </c>
      <c r="H2703" s="79" t="s">
        <v>1027</v>
      </c>
      <c r="I2703" s="79" t="s">
        <v>85</v>
      </c>
      <c r="J2703" s="79">
        <v>1</v>
      </c>
      <c r="K2703" s="79">
        <v>0</v>
      </c>
      <c r="L2703" s="79">
        <v>0</v>
      </c>
      <c r="M2703" s="34"/>
      <c r="N2703" s="35">
        <f t="shared" si="210"/>
        <v>82.969749295766604</v>
      </c>
      <c r="O2703" s="35">
        <f t="shared" si="211"/>
        <v>27776.369915491992</v>
      </c>
      <c r="P2703" s="35">
        <f t="shared" si="214"/>
        <v>51.625037700223032</v>
      </c>
      <c r="Q2703" s="35">
        <f t="shared" si="212"/>
        <v>24015.004524026765</v>
      </c>
    </row>
    <row r="2704" spans="1:17" x14ac:dyDescent="0.25">
      <c r="A2704" s="112" t="s">
        <v>2311</v>
      </c>
      <c r="B2704" s="79">
        <v>29500</v>
      </c>
      <c r="C2704" s="86">
        <f t="shared" si="213"/>
        <v>22944.535073409461</v>
      </c>
      <c r="D2704" s="79">
        <v>29000</v>
      </c>
      <c r="E2704" s="79">
        <v>128</v>
      </c>
      <c r="F2704" s="79">
        <v>485</v>
      </c>
      <c r="G2704" s="79">
        <v>841700</v>
      </c>
      <c r="H2704" s="79" t="s">
        <v>82</v>
      </c>
      <c r="I2704" s="79" t="s">
        <v>85</v>
      </c>
      <c r="J2704" s="79">
        <v>1</v>
      </c>
      <c r="K2704" s="79">
        <v>0</v>
      </c>
      <c r="L2704" s="79">
        <v>0</v>
      </c>
      <c r="M2704" s="34"/>
      <c r="N2704" s="35">
        <f t="shared" si="210"/>
        <v>312.89326995527193</v>
      </c>
      <c r="O2704" s="35">
        <f t="shared" si="211"/>
        <v>55367.192394632628</v>
      </c>
      <c r="P2704" s="35">
        <f t="shared" si="214"/>
        <v>194.68694306891393</v>
      </c>
      <c r="Q2704" s="35">
        <f t="shared" si="212"/>
        <v>41182.433168269672</v>
      </c>
    </row>
    <row r="2705" spans="1:17" x14ac:dyDescent="0.25">
      <c r="A2705" s="112" t="s">
        <v>2312</v>
      </c>
      <c r="B2705" s="79">
        <v>16625</v>
      </c>
      <c r="C2705" s="86">
        <f t="shared" si="213"/>
        <v>21300</v>
      </c>
      <c r="D2705" s="79">
        <v>26800</v>
      </c>
      <c r="E2705" s="79">
        <v>55</v>
      </c>
      <c r="F2705" s="79">
        <v>213</v>
      </c>
      <c r="G2705" s="79">
        <v>842500</v>
      </c>
      <c r="H2705" s="79" t="s">
        <v>82</v>
      </c>
      <c r="I2705" s="79" t="s">
        <v>83</v>
      </c>
      <c r="J2705" s="79">
        <v>1</v>
      </c>
      <c r="K2705" s="79">
        <v>0</v>
      </c>
      <c r="L2705" s="79">
        <v>0</v>
      </c>
      <c r="M2705" s="34"/>
      <c r="N2705" s="35">
        <f t="shared" si="210"/>
        <v>176.33391908496256</v>
      </c>
      <c r="O2705" s="35">
        <f t="shared" si="211"/>
        <v>38980.070290195508</v>
      </c>
      <c r="P2705" s="35">
        <f t="shared" si="214"/>
        <v>109.71764164476929</v>
      </c>
      <c r="Q2705" s="35">
        <f t="shared" si="212"/>
        <v>30986.116997372315</v>
      </c>
    </row>
    <row r="2706" spans="1:17" x14ac:dyDescent="0.25">
      <c r="A2706" s="112" t="s">
        <v>2313</v>
      </c>
      <c r="B2706" s="79">
        <v>8390</v>
      </c>
      <c r="C2706" s="86">
        <f t="shared" si="213"/>
        <v>36129.453681710213</v>
      </c>
      <c r="D2706" s="79">
        <v>43500</v>
      </c>
      <c r="E2706" s="79">
        <v>214</v>
      </c>
      <c r="F2706" s="79">
        <v>1049</v>
      </c>
      <c r="G2706" s="79">
        <v>844100</v>
      </c>
      <c r="H2706" s="79" t="s">
        <v>82</v>
      </c>
      <c r="I2706" s="79" t="s">
        <v>83</v>
      </c>
      <c r="J2706" s="79">
        <v>1</v>
      </c>
      <c r="K2706" s="79">
        <v>0</v>
      </c>
      <c r="L2706" s="79">
        <v>0</v>
      </c>
      <c r="M2706" s="34"/>
      <c r="N2706" s="35">
        <f t="shared" si="210"/>
        <v>88.988967285584124</v>
      </c>
      <c r="O2706" s="35">
        <f t="shared" si="211"/>
        <v>28498.676074270094</v>
      </c>
      <c r="P2706" s="35">
        <f t="shared" si="214"/>
        <v>55.37028652027756</v>
      </c>
      <c r="Q2706" s="35">
        <f t="shared" si="212"/>
        <v>24464.434382433308</v>
      </c>
    </row>
    <row r="2707" spans="1:17" x14ac:dyDescent="0.25">
      <c r="A2707" s="112" t="s">
        <v>3028</v>
      </c>
      <c r="B2707" s="79">
        <v>4250</v>
      </c>
      <c r="C2707" s="86">
        <f t="shared" si="213"/>
        <v>28040.398201669879</v>
      </c>
      <c r="D2707" s="79">
        <v>33100</v>
      </c>
      <c r="E2707" s="79">
        <v>238</v>
      </c>
      <c r="F2707" s="79">
        <v>1319</v>
      </c>
      <c r="G2707" s="79">
        <v>850300</v>
      </c>
      <c r="H2707" s="79" t="s">
        <v>1027</v>
      </c>
      <c r="I2707" s="79" t="s">
        <v>85</v>
      </c>
      <c r="J2707" s="79">
        <v>1</v>
      </c>
      <c r="K2707" s="79">
        <v>0</v>
      </c>
      <c r="L2707" s="79">
        <v>0</v>
      </c>
      <c r="M2707" s="34"/>
      <c r="N2707" s="35">
        <f t="shared" si="210"/>
        <v>45.077843976606971</v>
      </c>
      <c r="O2707" s="35">
        <f t="shared" si="211"/>
        <v>23229.341277192834</v>
      </c>
      <c r="P2707" s="35">
        <f t="shared" si="214"/>
        <v>28.048118916707942</v>
      </c>
      <c r="Q2707" s="35">
        <f t="shared" si="212"/>
        <v>21185.774270004953</v>
      </c>
    </row>
    <row r="2708" spans="1:17" x14ac:dyDescent="0.25">
      <c r="A2708" s="112" t="s">
        <v>3029</v>
      </c>
      <c r="B2708" s="79">
        <v>4750</v>
      </c>
      <c r="C2708" s="86">
        <f t="shared" si="213"/>
        <v>32453.062758361517</v>
      </c>
      <c r="D2708" s="79">
        <v>39200</v>
      </c>
      <c r="E2708" s="79">
        <v>458</v>
      </c>
      <c r="F2708" s="79">
        <v>2203</v>
      </c>
      <c r="G2708" s="79">
        <v>850400</v>
      </c>
      <c r="H2708" s="79" t="s">
        <v>1027</v>
      </c>
      <c r="I2708" s="79" t="s">
        <v>85</v>
      </c>
      <c r="J2708" s="79">
        <v>1</v>
      </c>
      <c r="K2708" s="79">
        <v>0</v>
      </c>
      <c r="L2708" s="79">
        <v>0</v>
      </c>
      <c r="M2708" s="34"/>
      <c r="N2708" s="35">
        <f t="shared" si="210"/>
        <v>50.381119738560741</v>
      </c>
      <c r="O2708" s="35">
        <f t="shared" si="211"/>
        <v>23865.734368627287</v>
      </c>
      <c r="P2708" s="35">
        <f t="shared" si="214"/>
        <v>31.347897612791225</v>
      </c>
      <c r="Q2708" s="35">
        <f t="shared" si="212"/>
        <v>21581.747713534947</v>
      </c>
    </row>
    <row r="2709" spans="1:17" x14ac:dyDescent="0.25">
      <c r="A2709" s="112" t="s">
        <v>3030</v>
      </c>
      <c r="B2709" s="79">
        <v>4750</v>
      </c>
      <c r="C2709" s="86">
        <f t="shared" si="213"/>
        <v>27765.458422174841</v>
      </c>
      <c r="D2709" s="79">
        <v>34000</v>
      </c>
      <c r="E2709" s="79">
        <v>344</v>
      </c>
      <c r="F2709" s="79">
        <v>1532</v>
      </c>
      <c r="G2709" s="79">
        <v>851000</v>
      </c>
      <c r="H2709" s="79" t="s">
        <v>1027</v>
      </c>
      <c r="I2709" s="79" t="s">
        <v>85</v>
      </c>
      <c r="J2709" s="79">
        <v>1</v>
      </c>
      <c r="K2709" s="79">
        <v>0</v>
      </c>
      <c r="L2709" s="79">
        <v>0</v>
      </c>
      <c r="M2709" s="34"/>
      <c r="N2709" s="35">
        <f t="shared" si="210"/>
        <v>50.381119738560741</v>
      </c>
      <c r="O2709" s="35">
        <f t="shared" si="211"/>
        <v>23865.734368627287</v>
      </c>
      <c r="P2709" s="35">
        <f t="shared" si="214"/>
        <v>31.347897612791225</v>
      </c>
      <c r="Q2709" s="35">
        <f t="shared" si="212"/>
        <v>21581.747713534947</v>
      </c>
    </row>
    <row r="2710" spans="1:17" x14ac:dyDescent="0.25">
      <c r="A2710" s="112" t="s">
        <v>3390</v>
      </c>
      <c r="B2710" s="79">
        <v>11592</v>
      </c>
      <c r="C2710" s="86">
        <f t="shared" si="213"/>
        <v>31146.748278500381</v>
      </c>
      <c r="D2710" s="79">
        <v>39600</v>
      </c>
      <c r="E2710" s="79">
        <v>279</v>
      </c>
      <c r="F2710" s="79">
        <v>1028</v>
      </c>
      <c r="G2710" s="79">
        <v>853200</v>
      </c>
      <c r="H2710" s="79" t="s">
        <v>82</v>
      </c>
      <c r="I2710" s="79" t="s">
        <v>85</v>
      </c>
      <c r="J2710" s="79">
        <v>1</v>
      </c>
      <c r="K2710" s="79">
        <v>0</v>
      </c>
      <c r="L2710" s="79">
        <v>0</v>
      </c>
      <c r="M2710" s="34"/>
      <c r="N2710" s="35">
        <f t="shared" si="210"/>
        <v>122.95114526513601</v>
      </c>
      <c r="O2710" s="35">
        <f t="shared" si="211"/>
        <v>32574.137431816322</v>
      </c>
      <c r="P2710" s="35">
        <f t="shared" si="214"/>
        <v>76.502069289994935</v>
      </c>
      <c r="Q2710" s="35">
        <f t="shared" si="212"/>
        <v>27000.248314799392</v>
      </c>
    </row>
    <row r="2711" spans="1:17" x14ac:dyDescent="0.25">
      <c r="A2711" s="112" t="s">
        <v>2314</v>
      </c>
      <c r="B2711" s="79">
        <v>9500</v>
      </c>
      <c r="C2711" s="86">
        <f t="shared" si="213"/>
        <v>21855.536480686696</v>
      </c>
      <c r="D2711" s="79">
        <v>29300</v>
      </c>
      <c r="E2711" s="79">
        <v>296</v>
      </c>
      <c r="F2711" s="79">
        <v>869</v>
      </c>
      <c r="G2711" s="79">
        <v>853700</v>
      </c>
      <c r="H2711" s="79" t="s">
        <v>82</v>
      </c>
      <c r="I2711" s="79" t="s">
        <v>85</v>
      </c>
      <c r="J2711" s="79">
        <v>1</v>
      </c>
      <c r="K2711" s="79">
        <v>0</v>
      </c>
      <c r="L2711" s="79">
        <v>0</v>
      </c>
      <c r="M2711" s="34"/>
      <c r="N2711" s="35">
        <f t="shared" si="210"/>
        <v>100.76223947712148</v>
      </c>
      <c r="O2711" s="35">
        <f t="shared" si="211"/>
        <v>29911.468737254578</v>
      </c>
      <c r="P2711" s="35">
        <f t="shared" si="214"/>
        <v>62.695795225582451</v>
      </c>
      <c r="Q2711" s="35">
        <f t="shared" si="212"/>
        <v>25343.495427069895</v>
      </c>
    </row>
    <row r="2712" spans="1:17" x14ac:dyDescent="0.25">
      <c r="A2712" s="112" t="s">
        <v>3391</v>
      </c>
      <c r="B2712" s="79">
        <v>15435</v>
      </c>
      <c r="C2712" s="86">
        <f t="shared" si="213"/>
        <v>19474.358974358973</v>
      </c>
      <c r="D2712" s="79">
        <v>24500</v>
      </c>
      <c r="E2712" s="79">
        <v>96</v>
      </c>
      <c r="F2712" s="79">
        <v>372</v>
      </c>
      <c r="G2712" s="79">
        <v>854500</v>
      </c>
      <c r="H2712" s="79" t="s">
        <v>82</v>
      </c>
      <c r="I2712" s="79" t="s">
        <v>85</v>
      </c>
      <c r="J2712" s="79">
        <v>1</v>
      </c>
      <c r="K2712" s="79">
        <v>0</v>
      </c>
      <c r="L2712" s="79">
        <v>0</v>
      </c>
      <c r="M2712" s="34"/>
      <c r="N2712" s="35">
        <f t="shared" si="210"/>
        <v>163.71212277151261</v>
      </c>
      <c r="O2712" s="35">
        <f t="shared" si="211"/>
        <v>37465.454732581515</v>
      </c>
      <c r="P2712" s="35">
        <f t="shared" si="214"/>
        <v>101.86416834809107</v>
      </c>
      <c r="Q2712" s="35">
        <f t="shared" si="212"/>
        <v>30043.700201770927</v>
      </c>
    </row>
    <row r="2713" spans="1:17" x14ac:dyDescent="0.25">
      <c r="A2713" s="112" t="s">
        <v>3392</v>
      </c>
      <c r="B2713" s="79">
        <v>20662</v>
      </c>
      <c r="C2713" s="86">
        <f t="shared" si="213"/>
        <v>22719.512195121952</v>
      </c>
      <c r="D2713" s="79">
        <v>27000</v>
      </c>
      <c r="E2713" s="79">
        <v>26</v>
      </c>
      <c r="F2713" s="79">
        <v>138</v>
      </c>
      <c r="G2713" s="79">
        <v>855200</v>
      </c>
      <c r="H2713" s="79" t="s">
        <v>82</v>
      </c>
      <c r="I2713" s="79" t="s">
        <v>83</v>
      </c>
      <c r="J2713" s="79">
        <v>1</v>
      </c>
      <c r="K2713" s="79">
        <v>0</v>
      </c>
      <c r="L2713" s="79">
        <v>0</v>
      </c>
      <c r="M2713" s="34"/>
      <c r="N2713" s="35">
        <f t="shared" si="210"/>
        <v>219.15256758697723</v>
      </c>
      <c r="O2713" s="35">
        <f t="shared" si="211"/>
        <v>44118.308110437269</v>
      </c>
      <c r="P2713" s="35">
        <f t="shared" si="214"/>
        <v>136.36005483694575</v>
      </c>
      <c r="Q2713" s="35">
        <f t="shared" si="212"/>
        <v>34183.206580433485</v>
      </c>
    </row>
    <row r="2714" spans="1:17" x14ac:dyDescent="0.25">
      <c r="A2714" s="112" t="s">
        <v>3031</v>
      </c>
      <c r="B2714" s="79">
        <v>5250</v>
      </c>
      <c r="C2714" s="86">
        <f t="shared" si="213"/>
        <v>26310.071428571428</v>
      </c>
      <c r="D2714" s="79">
        <v>33700</v>
      </c>
      <c r="E2714" s="79">
        <v>307</v>
      </c>
      <c r="F2714" s="79">
        <v>1093</v>
      </c>
      <c r="G2714" s="79">
        <v>859600</v>
      </c>
      <c r="H2714" s="79" t="s">
        <v>1027</v>
      </c>
      <c r="I2714" s="79" t="s">
        <v>85</v>
      </c>
      <c r="J2714" s="79">
        <v>1</v>
      </c>
      <c r="K2714" s="79">
        <v>0</v>
      </c>
      <c r="L2714" s="79">
        <v>0</v>
      </c>
      <c r="M2714" s="34"/>
      <c r="N2714" s="35">
        <f t="shared" si="210"/>
        <v>55.684395500514498</v>
      </c>
      <c r="O2714" s="35">
        <f t="shared" si="211"/>
        <v>24502.12746006174</v>
      </c>
      <c r="P2714" s="35">
        <f t="shared" si="214"/>
        <v>34.647676308874509</v>
      </c>
      <c r="Q2714" s="35">
        <f t="shared" si="212"/>
        <v>21977.721157064942</v>
      </c>
    </row>
    <row r="2715" spans="1:17" x14ac:dyDescent="0.25">
      <c r="A2715" s="112" t="s">
        <v>2571</v>
      </c>
      <c r="B2715" s="79">
        <v>12000</v>
      </c>
      <c r="C2715" s="86">
        <f t="shared" si="213"/>
        <v>18736.263736263736</v>
      </c>
      <c r="D2715" s="79">
        <v>25000</v>
      </c>
      <c r="E2715" s="79">
        <v>114</v>
      </c>
      <c r="F2715" s="79">
        <v>341</v>
      </c>
      <c r="G2715" s="79">
        <v>863500</v>
      </c>
      <c r="H2715" s="79" t="s">
        <v>82</v>
      </c>
      <c r="I2715" s="79" t="s">
        <v>85</v>
      </c>
      <c r="J2715" s="79">
        <v>1</v>
      </c>
      <c r="K2715" s="79">
        <v>0</v>
      </c>
      <c r="L2715" s="79">
        <v>0</v>
      </c>
      <c r="M2715" s="34"/>
      <c r="N2715" s="35">
        <f t="shared" si="210"/>
        <v>127.27861828689028</v>
      </c>
      <c r="O2715" s="35">
        <f t="shared" si="211"/>
        <v>33093.434194426838</v>
      </c>
      <c r="P2715" s="35">
        <f t="shared" si="214"/>
        <v>79.1946887059989</v>
      </c>
      <c r="Q2715" s="35">
        <f t="shared" si="212"/>
        <v>27323.362644719869</v>
      </c>
    </row>
    <row r="2716" spans="1:17" x14ac:dyDescent="0.25">
      <c r="A2716" s="112" t="s">
        <v>2315</v>
      </c>
      <c r="B2716" s="79">
        <v>9159.5</v>
      </c>
      <c r="C2716" s="86">
        <f t="shared" si="213"/>
        <v>29544.076305220882</v>
      </c>
      <c r="D2716" s="79">
        <v>33100</v>
      </c>
      <c r="E2716" s="79">
        <v>107</v>
      </c>
      <c r="F2716" s="79">
        <v>889</v>
      </c>
      <c r="G2716" s="79">
        <v>869400</v>
      </c>
      <c r="H2716" s="79" t="s">
        <v>82</v>
      </c>
      <c r="I2716" s="79" t="s">
        <v>83</v>
      </c>
      <c r="J2716" s="79">
        <v>1</v>
      </c>
      <c r="K2716" s="79">
        <v>0</v>
      </c>
      <c r="L2716" s="79">
        <v>0</v>
      </c>
      <c r="M2716" s="34"/>
      <c r="N2716" s="35">
        <f t="shared" si="210"/>
        <v>97.15070868323096</v>
      </c>
      <c r="O2716" s="35">
        <f t="shared" si="211"/>
        <v>29478.085041987717</v>
      </c>
      <c r="P2716" s="35">
        <f t="shared" si="214"/>
        <v>60.448645933549741</v>
      </c>
      <c r="Q2716" s="35">
        <f t="shared" si="212"/>
        <v>25073.837512025966</v>
      </c>
    </row>
    <row r="2717" spans="1:17" x14ac:dyDescent="0.25">
      <c r="A2717" s="112" t="s">
        <v>2762</v>
      </c>
      <c r="B2717" s="79">
        <v>12250</v>
      </c>
      <c r="C2717" s="86">
        <f t="shared" si="213"/>
        <v>41469.818181818184</v>
      </c>
      <c r="D2717" s="79">
        <v>45800</v>
      </c>
      <c r="E2717" s="79">
        <v>52</v>
      </c>
      <c r="F2717" s="79">
        <v>498</v>
      </c>
      <c r="G2717" s="79">
        <v>884800</v>
      </c>
      <c r="H2717" s="79" t="s">
        <v>268</v>
      </c>
      <c r="I2717" s="79" t="s">
        <v>83</v>
      </c>
      <c r="J2717" s="79">
        <v>1</v>
      </c>
      <c r="K2717" s="79">
        <v>0</v>
      </c>
      <c r="L2717" s="79">
        <v>0</v>
      </c>
      <c r="M2717" s="34"/>
      <c r="N2717" s="35">
        <f t="shared" si="210"/>
        <v>129.93025616786716</v>
      </c>
      <c r="O2717" s="35">
        <f t="shared" si="211"/>
        <v>33411.630740144057</v>
      </c>
      <c r="P2717" s="35">
        <f t="shared" si="214"/>
        <v>80.844578054040539</v>
      </c>
      <c r="Q2717" s="35">
        <f t="shared" si="212"/>
        <v>27521.349366484865</v>
      </c>
    </row>
    <row r="2718" spans="1:17" x14ac:dyDescent="0.25">
      <c r="A2718" s="112" t="s">
        <v>3032</v>
      </c>
      <c r="B2718" s="79">
        <v>4750</v>
      </c>
      <c r="C2718" s="86">
        <f t="shared" si="213"/>
        <v>21177.79868297272</v>
      </c>
      <c r="D2718" s="79">
        <v>26800</v>
      </c>
      <c r="E2718" s="79">
        <v>223</v>
      </c>
      <c r="F2718" s="79">
        <v>840</v>
      </c>
      <c r="G2718" s="79">
        <v>885500</v>
      </c>
      <c r="H2718" s="79" t="s">
        <v>1027</v>
      </c>
      <c r="I2718" s="79" t="s">
        <v>85</v>
      </c>
      <c r="J2718" s="79">
        <v>1</v>
      </c>
      <c r="K2718" s="79">
        <v>0</v>
      </c>
      <c r="L2718" s="79">
        <v>0</v>
      </c>
      <c r="M2718" s="34"/>
      <c r="N2718" s="35">
        <f t="shared" si="210"/>
        <v>50.381119738560741</v>
      </c>
      <c r="O2718" s="35">
        <f t="shared" si="211"/>
        <v>23865.734368627287</v>
      </c>
      <c r="P2718" s="35">
        <f t="shared" si="214"/>
        <v>31.347897612791225</v>
      </c>
      <c r="Q2718" s="35">
        <f t="shared" si="212"/>
        <v>21581.747713534947</v>
      </c>
    </row>
    <row r="2719" spans="1:17" x14ac:dyDescent="0.25">
      <c r="A2719" s="112" t="s">
        <v>3033</v>
      </c>
      <c r="B2719" s="79">
        <v>5500</v>
      </c>
      <c r="C2719" s="86">
        <f t="shared" si="213"/>
        <v>25083.415112855742</v>
      </c>
      <c r="D2719" s="79">
        <v>30000</v>
      </c>
      <c r="E2719" s="79">
        <v>167</v>
      </c>
      <c r="F2719" s="79">
        <v>852</v>
      </c>
      <c r="G2719" s="79">
        <v>886200</v>
      </c>
      <c r="H2719" s="79" t="s">
        <v>1027</v>
      </c>
      <c r="I2719" s="79" t="s">
        <v>85</v>
      </c>
      <c r="J2719" s="79">
        <v>1</v>
      </c>
      <c r="K2719" s="79">
        <v>0</v>
      </c>
      <c r="L2719" s="79">
        <v>0</v>
      </c>
      <c r="M2719" s="34"/>
      <c r="N2719" s="35">
        <f t="shared" si="210"/>
        <v>58.336033381491376</v>
      </c>
      <c r="O2719" s="35">
        <f t="shared" si="211"/>
        <v>24820.324005778966</v>
      </c>
      <c r="P2719" s="35">
        <f t="shared" si="214"/>
        <v>36.297565656916156</v>
      </c>
      <c r="Q2719" s="35">
        <f t="shared" si="212"/>
        <v>22175.70787882994</v>
      </c>
    </row>
    <row r="2720" spans="1:17" x14ac:dyDescent="0.25">
      <c r="A2720" s="112" t="s">
        <v>2316</v>
      </c>
      <c r="B2720" s="79">
        <v>4750</v>
      </c>
      <c r="C2720" s="86">
        <f t="shared" si="213"/>
        <v>13628.125</v>
      </c>
      <c r="D2720" s="79">
        <v>19600</v>
      </c>
      <c r="E2720" s="79">
        <v>39</v>
      </c>
      <c r="F2720" s="79">
        <v>89</v>
      </c>
      <c r="G2720" s="79">
        <v>886400</v>
      </c>
      <c r="H2720" s="79" t="s">
        <v>82</v>
      </c>
      <c r="I2720" s="79" t="s">
        <v>89</v>
      </c>
      <c r="J2720" s="79">
        <v>1</v>
      </c>
      <c r="K2720" s="79">
        <v>0</v>
      </c>
      <c r="L2720" s="79">
        <v>0</v>
      </c>
      <c r="M2720" s="34"/>
      <c r="N2720" s="35">
        <f t="shared" si="210"/>
        <v>50.381119738560741</v>
      </c>
      <c r="O2720" s="35">
        <f t="shared" si="211"/>
        <v>23865.734368627287</v>
      </c>
      <c r="P2720" s="35">
        <f t="shared" si="214"/>
        <v>31.347897612791225</v>
      </c>
      <c r="Q2720" s="35">
        <f t="shared" si="212"/>
        <v>21581.747713534947</v>
      </c>
    </row>
    <row r="2721" spans="1:17" x14ac:dyDescent="0.25">
      <c r="A2721" s="112" t="s">
        <v>3393</v>
      </c>
      <c r="B2721" s="79">
        <v>9747</v>
      </c>
      <c r="C2721" s="86">
        <f t="shared" si="213"/>
        <v>16708.310991957103</v>
      </c>
      <c r="D2721" s="79">
        <v>22100</v>
      </c>
      <c r="E2721" s="79">
        <v>91</v>
      </c>
      <c r="F2721" s="79">
        <v>282</v>
      </c>
      <c r="G2721" s="79">
        <v>886500</v>
      </c>
      <c r="H2721" s="79" t="s">
        <v>82</v>
      </c>
      <c r="I2721" s="79" t="s">
        <v>89</v>
      </c>
      <c r="J2721" s="79">
        <v>1</v>
      </c>
      <c r="K2721" s="79">
        <v>0</v>
      </c>
      <c r="L2721" s="79">
        <v>0</v>
      </c>
      <c r="M2721" s="34"/>
      <c r="N2721" s="35">
        <f t="shared" si="210"/>
        <v>103.38205770352664</v>
      </c>
      <c r="O2721" s="35">
        <f t="shared" si="211"/>
        <v>30225.846924423196</v>
      </c>
      <c r="P2721" s="35">
        <f t="shared" si="214"/>
        <v>64.325885901447606</v>
      </c>
      <c r="Q2721" s="35">
        <f t="shared" si="212"/>
        <v>25539.106308173712</v>
      </c>
    </row>
    <row r="2722" spans="1:17" x14ac:dyDescent="0.25">
      <c r="A2722" s="112" t="s">
        <v>2317</v>
      </c>
      <c r="B2722" s="79">
        <v>9500</v>
      </c>
      <c r="C2722" s="86">
        <f t="shared" si="213"/>
        <v>24340.693641618498</v>
      </c>
      <c r="D2722" s="79">
        <v>31100</v>
      </c>
      <c r="E2722" s="79">
        <v>188</v>
      </c>
      <c r="F2722" s="79">
        <v>677</v>
      </c>
      <c r="G2722" s="79">
        <v>887100</v>
      </c>
      <c r="H2722" s="79" t="s">
        <v>82</v>
      </c>
      <c r="I2722" s="79" t="s">
        <v>85</v>
      </c>
      <c r="J2722" s="79">
        <v>1</v>
      </c>
      <c r="K2722" s="79">
        <v>0</v>
      </c>
      <c r="L2722" s="79">
        <v>0</v>
      </c>
      <c r="M2722" s="34"/>
      <c r="N2722" s="35">
        <f t="shared" si="210"/>
        <v>100.76223947712148</v>
      </c>
      <c r="O2722" s="35">
        <f t="shared" si="211"/>
        <v>29911.468737254578</v>
      </c>
      <c r="P2722" s="35">
        <f t="shared" si="214"/>
        <v>62.695795225582451</v>
      </c>
      <c r="Q2722" s="35">
        <f t="shared" si="212"/>
        <v>25343.495427069895</v>
      </c>
    </row>
    <row r="2723" spans="1:17" x14ac:dyDescent="0.25">
      <c r="A2723" s="112" t="s">
        <v>2318</v>
      </c>
      <c r="B2723" s="79">
        <v>11000</v>
      </c>
      <c r="C2723" s="86">
        <f t="shared" si="213"/>
        <v>26372.877059569073</v>
      </c>
      <c r="D2723" s="79">
        <v>33400</v>
      </c>
      <c r="E2723" s="79">
        <v>166</v>
      </c>
      <c r="F2723" s="79">
        <v>623</v>
      </c>
      <c r="G2723" s="79">
        <v>887800</v>
      </c>
      <c r="H2723" s="79" t="s">
        <v>82</v>
      </c>
      <c r="I2723" s="79" t="s">
        <v>83</v>
      </c>
      <c r="J2723" s="79">
        <v>1</v>
      </c>
      <c r="K2723" s="79">
        <v>0</v>
      </c>
      <c r="L2723" s="79">
        <v>0</v>
      </c>
      <c r="M2723" s="34"/>
      <c r="N2723" s="35">
        <f t="shared" si="210"/>
        <v>116.67206676298275</v>
      </c>
      <c r="O2723" s="35">
        <f t="shared" si="211"/>
        <v>31820.648011557932</v>
      </c>
      <c r="P2723" s="35">
        <f t="shared" si="214"/>
        <v>72.595131313832312</v>
      </c>
      <c r="Q2723" s="35">
        <f t="shared" si="212"/>
        <v>26531.415757659877</v>
      </c>
    </row>
    <row r="2724" spans="1:17" x14ac:dyDescent="0.25">
      <c r="A2724" s="112" t="s">
        <v>2319</v>
      </c>
      <c r="B2724" s="79">
        <v>3500</v>
      </c>
      <c r="C2724" s="86">
        <f t="shared" si="213"/>
        <v>14634.45945945946</v>
      </c>
      <c r="D2724" s="79">
        <v>17900</v>
      </c>
      <c r="E2724" s="79">
        <v>27</v>
      </c>
      <c r="F2724" s="79">
        <v>121</v>
      </c>
      <c r="G2724" s="79">
        <v>893900</v>
      </c>
      <c r="H2724" s="79" t="s">
        <v>82</v>
      </c>
      <c r="I2724" s="79" t="s">
        <v>89</v>
      </c>
      <c r="J2724" s="79">
        <v>1</v>
      </c>
      <c r="K2724" s="79">
        <v>0</v>
      </c>
      <c r="L2724" s="79">
        <v>0</v>
      </c>
      <c r="M2724" s="34"/>
      <c r="N2724" s="35">
        <f t="shared" si="210"/>
        <v>37.122930333676329</v>
      </c>
      <c r="O2724" s="35">
        <f t="shared" si="211"/>
        <v>22274.751640041159</v>
      </c>
      <c r="P2724" s="35">
        <f t="shared" si="214"/>
        <v>23.098450872583008</v>
      </c>
      <c r="Q2724" s="35">
        <f t="shared" si="212"/>
        <v>20591.81410470996</v>
      </c>
    </row>
    <row r="2725" spans="1:17" x14ac:dyDescent="0.25">
      <c r="A2725" s="112" t="s">
        <v>2320</v>
      </c>
      <c r="B2725" s="79">
        <v>6333</v>
      </c>
      <c r="C2725" s="86">
        <f t="shared" si="213"/>
        <v>13064.356435643564</v>
      </c>
      <c r="D2725" s="79">
        <v>20300</v>
      </c>
      <c r="E2725" s="79">
        <v>72</v>
      </c>
      <c r="F2725" s="79">
        <v>130</v>
      </c>
      <c r="G2725" s="79">
        <v>895900</v>
      </c>
      <c r="H2725" s="79" t="s">
        <v>82</v>
      </c>
      <c r="I2725" s="79" t="s">
        <v>85</v>
      </c>
      <c r="J2725" s="79">
        <v>1</v>
      </c>
      <c r="K2725" s="79">
        <v>0</v>
      </c>
      <c r="L2725" s="79">
        <v>0</v>
      </c>
      <c r="M2725" s="34"/>
      <c r="N2725" s="35">
        <f t="shared" si="210"/>
        <v>67.171290800906348</v>
      </c>
      <c r="O2725" s="35">
        <f t="shared" si="211"/>
        <v>25880.554896108762</v>
      </c>
      <c r="P2725" s="35">
        <f t="shared" si="214"/>
        <v>41.794996964590915</v>
      </c>
      <c r="Q2725" s="35">
        <f t="shared" si="212"/>
        <v>22835.39963575091</v>
      </c>
    </row>
    <row r="2726" spans="1:17" x14ac:dyDescent="0.25">
      <c r="A2726" s="112" t="s">
        <v>3394</v>
      </c>
      <c r="B2726" s="79">
        <v>9500</v>
      </c>
      <c r="C2726" s="86">
        <f t="shared" si="213"/>
        <v>18376.119402985074</v>
      </c>
      <c r="D2726" s="79">
        <v>22800</v>
      </c>
      <c r="E2726" s="79">
        <v>26</v>
      </c>
      <c r="F2726" s="79">
        <v>108</v>
      </c>
      <c r="G2726" s="79">
        <v>900300</v>
      </c>
      <c r="H2726" s="79" t="s">
        <v>82</v>
      </c>
      <c r="I2726" s="79" t="s">
        <v>85</v>
      </c>
      <c r="J2726" s="79">
        <v>1</v>
      </c>
      <c r="K2726" s="79">
        <v>0</v>
      </c>
      <c r="L2726" s="79">
        <v>0</v>
      </c>
      <c r="M2726" s="34"/>
      <c r="N2726" s="35">
        <f t="shared" si="210"/>
        <v>100.76223947712148</v>
      </c>
      <c r="O2726" s="35">
        <f t="shared" si="211"/>
        <v>29911.468737254578</v>
      </c>
      <c r="P2726" s="35">
        <f t="shared" si="214"/>
        <v>62.695795225582451</v>
      </c>
      <c r="Q2726" s="35">
        <f t="shared" si="212"/>
        <v>25343.495427069895</v>
      </c>
    </row>
    <row r="2727" spans="1:17" x14ac:dyDescent="0.25">
      <c r="A2727" s="112" t="s">
        <v>3395</v>
      </c>
      <c r="B2727" s="79">
        <v>9500</v>
      </c>
      <c r="C2727" s="86">
        <f t="shared" si="213"/>
        <v>11933.333333333334</v>
      </c>
      <c r="D2727" s="79">
        <v>17900</v>
      </c>
      <c r="E2727" s="79">
        <v>49</v>
      </c>
      <c r="F2727" s="79">
        <v>98</v>
      </c>
      <c r="G2727" s="79">
        <v>903800</v>
      </c>
      <c r="H2727" s="79" t="s">
        <v>82</v>
      </c>
      <c r="I2727" s="79" t="s">
        <v>89</v>
      </c>
      <c r="J2727" s="79">
        <v>1</v>
      </c>
      <c r="K2727" s="79">
        <v>0</v>
      </c>
      <c r="L2727" s="79">
        <v>0</v>
      </c>
      <c r="M2727" s="34"/>
      <c r="N2727" s="35">
        <f t="shared" si="210"/>
        <v>100.76223947712148</v>
      </c>
      <c r="O2727" s="35">
        <f t="shared" si="211"/>
        <v>29911.468737254578</v>
      </c>
      <c r="P2727" s="35">
        <f t="shared" si="214"/>
        <v>62.695795225582451</v>
      </c>
      <c r="Q2727" s="35">
        <f t="shared" si="212"/>
        <v>25343.495427069895</v>
      </c>
    </row>
    <row r="2728" spans="1:17" x14ac:dyDescent="0.25">
      <c r="A2728" s="112" t="s">
        <v>2321</v>
      </c>
      <c r="B2728" s="79">
        <v>10462</v>
      </c>
      <c r="C2728" s="86">
        <f t="shared" si="213"/>
        <v>17175.711574952562</v>
      </c>
      <c r="D2728" s="79">
        <v>22800</v>
      </c>
      <c r="E2728" s="79">
        <v>130</v>
      </c>
      <c r="F2728" s="79">
        <v>397</v>
      </c>
      <c r="G2728" s="79">
        <v>904300</v>
      </c>
      <c r="H2728" s="79" t="s">
        <v>82</v>
      </c>
      <c r="I2728" s="79" t="s">
        <v>85</v>
      </c>
      <c r="J2728" s="79">
        <v>1</v>
      </c>
      <c r="K2728" s="79">
        <v>0</v>
      </c>
      <c r="L2728" s="79">
        <v>0</v>
      </c>
      <c r="M2728" s="34"/>
      <c r="N2728" s="35">
        <f t="shared" si="210"/>
        <v>110.9657420431205</v>
      </c>
      <c r="O2728" s="35">
        <f t="shared" si="211"/>
        <v>31135.889045174459</v>
      </c>
      <c r="P2728" s="35">
        <f t="shared" si="214"/>
        <v>69.0445694368467</v>
      </c>
      <c r="Q2728" s="35">
        <f t="shared" si="212"/>
        <v>26105.348332421603</v>
      </c>
    </row>
    <row r="2729" spans="1:17" x14ac:dyDescent="0.25">
      <c r="A2729" s="112" t="s">
        <v>2322</v>
      </c>
      <c r="B2729" s="79">
        <v>6607</v>
      </c>
      <c r="C2729" s="86">
        <f t="shared" si="213"/>
        <v>12960.433604336044</v>
      </c>
      <c r="D2729" s="79">
        <v>19600</v>
      </c>
      <c r="E2729" s="79">
        <v>250</v>
      </c>
      <c r="F2729" s="79">
        <v>488</v>
      </c>
      <c r="G2729" s="79">
        <v>904700</v>
      </c>
      <c r="H2729" s="79" t="s">
        <v>82</v>
      </c>
      <c r="I2729" s="79" t="s">
        <v>85</v>
      </c>
      <c r="J2729" s="79">
        <v>1</v>
      </c>
      <c r="K2729" s="79">
        <v>0</v>
      </c>
      <c r="L2729" s="79">
        <v>0</v>
      </c>
      <c r="M2729" s="34"/>
      <c r="N2729" s="35">
        <f t="shared" si="210"/>
        <v>70.077485918457</v>
      </c>
      <c r="O2729" s="35">
        <f t="shared" si="211"/>
        <v>26229.298310214839</v>
      </c>
      <c r="P2729" s="35">
        <f t="shared" si="214"/>
        <v>43.603275690044562</v>
      </c>
      <c r="Q2729" s="35">
        <f t="shared" si="212"/>
        <v>23052.393082805349</v>
      </c>
    </row>
    <row r="2730" spans="1:17" x14ac:dyDescent="0.25">
      <c r="A2730" s="112" t="s">
        <v>3034</v>
      </c>
      <c r="B2730" s="79">
        <v>4750</v>
      </c>
      <c r="C2730" s="86">
        <f t="shared" si="213"/>
        <v>21672.363945578232</v>
      </c>
      <c r="D2730" s="79">
        <v>28100</v>
      </c>
      <c r="E2730" s="79">
        <v>269</v>
      </c>
      <c r="F2730" s="79">
        <v>907</v>
      </c>
      <c r="G2730" s="79">
        <v>905400</v>
      </c>
      <c r="H2730" s="79" t="s">
        <v>1027</v>
      </c>
      <c r="I2730" s="79" t="s">
        <v>85</v>
      </c>
      <c r="J2730" s="79">
        <v>1</v>
      </c>
      <c r="K2730" s="79">
        <v>0</v>
      </c>
      <c r="L2730" s="79">
        <v>0</v>
      </c>
      <c r="M2730" s="34"/>
      <c r="N2730" s="35">
        <f t="shared" si="210"/>
        <v>50.381119738560741</v>
      </c>
      <c r="O2730" s="35">
        <f t="shared" si="211"/>
        <v>23865.734368627287</v>
      </c>
      <c r="P2730" s="35">
        <f t="shared" si="214"/>
        <v>31.347897612791225</v>
      </c>
      <c r="Q2730" s="35">
        <f t="shared" si="212"/>
        <v>21581.747713534947</v>
      </c>
    </row>
    <row r="2731" spans="1:17" x14ac:dyDescent="0.25">
      <c r="A2731" s="112" t="s">
        <v>2323</v>
      </c>
      <c r="B2731" s="79">
        <v>9500</v>
      </c>
      <c r="C2731" s="86">
        <f t="shared" si="213"/>
        <v>21022.222222222223</v>
      </c>
      <c r="D2731" s="79">
        <v>26400</v>
      </c>
      <c r="E2731" s="79">
        <v>88</v>
      </c>
      <c r="F2731" s="79">
        <v>344</v>
      </c>
      <c r="G2731" s="79">
        <v>907700</v>
      </c>
      <c r="H2731" s="79" t="s">
        <v>82</v>
      </c>
      <c r="I2731" s="79" t="s">
        <v>85</v>
      </c>
      <c r="J2731" s="79">
        <v>1</v>
      </c>
      <c r="K2731" s="79">
        <v>0</v>
      </c>
      <c r="L2731" s="79">
        <v>0</v>
      </c>
      <c r="M2731" s="34"/>
      <c r="N2731" s="35">
        <f t="shared" si="210"/>
        <v>100.76223947712148</v>
      </c>
      <c r="O2731" s="35">
        <f t="shared" si="211"/>
        <v>29911.468737254578</v>
      </c>
      <c r="P2731" s="35">
        <f t="shared" si="214"/>
        <v>62.695795225582451</v>
      </c>
      <c r="Q2731" s="35">
        <f t="shared" si="212"/>
        <v>25343.495427069895</v>
      </c>
    </row>
    <row r="2732" spans="1:17" x14ac:dyDescent="0.25">
      <c r="A2732" s="112" t="s">
        <v>2763</v>
      </c>
      <c r="B2732" s="79">
        <v>9500</v>
      </c>
      <c r="C2732" s="86">
        <f t="shared" si="213"/>
        <v>18050.13390465988</v>
      </c>
      <c r="D2732" s="79">
        <v>25300</v>
      </c>
      <c r="E2732" s="79">
        <v>535</v>
      </c>
      <c r="F2732" s="79">
        <v>1332</v>
      </c>
      <c r="G2732" s="79">
        <v>907900</v>
      </c>
      <c r="H2732" s="79" t="s">
        <v>268</v>
      </c>
      <c r="I2732" s="79" t="s">
        <v>85</v>
      </c>
      <c r="J2732" s="79">
        <v>1</v>
      </c>
      <c r="K2732" s="79">
        <v>0</v>
      </c>
      <c r="L2732" s="79">
        <v>0</v>
      </c>
      <c r="M2732" s="34"/>
      <c r="N2732" s="35">
        <f t="shared" si="210"/>
        <v>100.76223947712148</v>
      </c>
      <c r="O2732" s="35">
        <f t="shared" si="211"/>
        <v>29911.468737254578</v>
      </c>
      <c r="P2732" s="35">
        <f t="shared" si="214"/>
        <v>62.695795225582451</v>
      </c>
      <c r="Q2732" s="35">
        <f t="shared" si="212"/>
        <v>25343.495427069895</v>
      </c>
    </row>
    <row r="2733" spans="1:17" x14ac:dyDescent="0.25">
      <c r="A2733" s="112" t="s">
        <v>2324</v>
      </c>
      <c r="B2733" s="79">
        <v>6079</v>
      </c>
      <c r="C2733" s="86">
        <f t="shared" si="213"/>
        <v>17886.868686868685</v>
      </c>
      <c r="D2733" s="79">
        <v>23300</v>
      </c>
      <c r="E2733" s="79">
        <v>276</v>
      </c>
      <c r="F2733" s="79">
        <v>912</v>
      </c>
      <c r="G2733" s="79">
        <v>908200</v>
      </c>
      <c r="H2733" s="79" t="s">
        <v>82</v>
      </c>
      <c r="I2733" s="79" t="s">
        <v>85</v>
      </c>
      <c r="J2733" s="79">
        <v>1</v>
      </c>
      <c r="K2733" s="79">
        <v>0</v>
      </c>
      <c r="L2733" s="79">
        <v>0</v>
      </c>
      <c r="M2733" s="34"/>
      <c r="N2733" s="35">
        <f t="shared" si="210"/>
        <v>64.477226713833829</v>
      </c>
      <c r="O2733" s="35">
        <f t="shared" si="211"/>
        <v>25557.26720566006</v>
      </c>
      <c r="P2733" s="35">
        <f t="shared" si="214"/>
        <v>40.118709386980605</v>
      </c>
      <c r="Q2733" s="35">
        <f t="shared" si="212"/>
        <v>22634.245126437672</v>
      </c>
    </row>
    <row r="2734" spans="1:17" x14ac:dyDescent="0.25">
      <c r="A2734" s="112" t="s">
        <v>3035</v>
      </c>
      <c r="B2734" s="79">
        <v>11250</v>
      </c>
      <c r="C2734" s="86">
        <f t="shared" si="213"/>
        <v>37623.948598130839</v>
      </c>
      <c r="D2734" s="79">
        <v>44300</v>
      </c>
      <c r="E2734" s="79">
        <v>129</v>
      </c>
      <c r="F2734" s="79">
        <v>727</v>
      </c>
      <c r="G2734" s="79">
        <v>914500</v>
      </c>
      <c r="H2734" s="79" t="s">
        <v>1027</v>
      </c>
      <c r="I2734" s="79" t="s">
        <v>83</v>
      </c>
      <c r="J2734" s="79">
        <v>1</v>
      </c>
      <c r="K2734" s="79">
        <v>0</v>
      </c>
      <c r="L2734" s="79">
        <v>0</v>
      </c>
      <c r="M2734" s="34"/>
      <c r="N2734" s="35">
        <f t="shared" si="210"/>
        <v>119.32370464395964</v>
      </c>
      <c r="O2734" s="35">
        <f t="shared" si="211"/>
        <v>32138.844557275155</v>
      </c>
      <c r="P2734" s="35">
        <f t="shared" si="214"/>
        <v>74.245020661873966</v>
      </c>
      <c r="Q2734" s="35">
        <f t="shared" si="212"/>
        <v>26729.402479424876</v>
      </c>
    </row>
    <row r="2735" spans="1:17" x14ac:dyDescent="0.25">
      <c r="A2735" s="112" t="s">
        <v>3036</v>
      </c>
      <c r="B2735" s="79">
        <v>14827.5</v>
      </c>
      <c r="C2735" s="86">
        <f t="shared" si="213"/>
        <v>33265.374677002583</v>
      </c>
      <c r="D2735" s="79">
        <v>37100</v>
      </c>
      <c r="E2735" s="79">
        <v>120</v>
      </c>
      <c r="F2735" s="79">
        <v>1041</v>
      </c>
      <c r="G2735" s="79">
        <v>922600</v>
      </c>
      <c r="H2735" s="79" t="s">
        <v>1027</v>
      </c>
      <c r="I2735" s="79" t="s">
        <v>83</v>
      </c>
      <c r="J2735" s="79">
        <v>1</v>
      </c>
      <c r="K2735" s="79">
        <v>0</v>
      </c>
      <c r="L2735" s="79">
        <v>0</v>
      </c>
      <c r="M2735" s="34"/>
      <c r="N2735" s="35">
        <f t="shared" si="210"/>
        <v>157.2686427207388</v>
      </c>
      <c r="O2735" s="35">
        <f t="shared" si="211"/>
        <v>36692.237126488661</v>
      </c>
      <c r="P2735" s="35">
        <f t="shared" si="214"/>
        <v>97.854937232349883</v>
      </c>
      <c r="Q2735" s="35">
        <f t="shared" si="212"/>
        <v>29562.592467881987</v>
      </c>
    </row>
    <row r="2736" spans="1:17" x14ac:dyDescent="0.25">
      <c r="A2736" s="112" t="s">
        <v>3037</v>
      </c>
      <c r="B2736" s="79">
        <v>3661.5</v>
      </c>
      <c r="C2736" s="86">
        <f t="shared" si="213"/>
        <v>20677.784960137902</v>
      </c>
      <c r="D2736" s="79">
        <v>27800</v>
      </c>
      <c r="E2736" s="79">
        <v>1189</v>
      </c>
      <c r="F2736" s="79">
        <v>3452</v>
      </c>
      <c r="G2736" s="79">
        <v>923000</v>
      </c>
      <c r="H2736" s="79" t="s">
        <v>1027</v>
      </c>
      <c r="I2736" s="79" t="s">
        <v>85</v>
      </c>
      <c r="J2736" s="79">
        <v>1</v>
      </c>
      <c r="K2736" s="79">
        <v>0</v>
      </c>
      <c r="L2736" s="79">
        <v>0</v>
      </c>
      <c r="M2736" s="34"/>
      <c r="N2736" s="35">
        <f t="shared" si="210"/>
        <v>38.835888404787397</v>
      </c>
      <c r="O2736" s="35">
        <f t="shared" si="211"/>
        <v>22480.306608574487</v>
      </c>
      <c r="P2736" s="35">
        <f t="shared" si="214"/>
        <v>24.16427939141791</v>
      </c>
      <c r="Q2736" s="35">
        <f t="shared" si="212"/>
        <v>20719.71352697015</v>
      </c>
    </row>
    <row r="2737" spans="1:17" x14ac:dyDescent="0.25">
      <c r="A2737" s="112" t="s">
        <v>2764</v>
      </c>
      <c r="B2737" s="79">
        <v>9500</v>
      </c>
      <c r="C2737" s="86">
        <f t="shared" si="213"/>
        <v>18386.602870813396</v>
      </c>
      <c r="D2737" s="79">
        <v>23400</v>
      </c>
      <c r="E2737" s="79">
        <v>403</v>
      </c>
      <c r="F2737" s="79">
        <v>1478</v>
      </c>
      <c r="G2737" s="79">
        <v>926700</v>
      </c>
      <c r="H2737" s="79" t="s">
        <v>268</v>
      </c>
      <c r="I2737" s="79" t="s">
        <v>85</v>
      </c>
      <c r="J2737" s="79">
        <v>1</v>
      </c>
      <c r="K2737" s="79">
        <v>0</v>
      </c>
      <c r="L2737" s="79">
        <v>0</v>
      </c>
      <c r="M2737" s="34"/>
      <c r="N2737" s="35">
        <f t="shared" si="210"/>
        <v>100.76223947712148</v>
      </c>
      <c r="O2737" s="35">
        <f t="shared" si="211"/>
        <v>29911.468737254578</v>
      </c>
      <c r="P2737" s="35">
        <f t="shared" si="214"/>
        <v>62.695795225582451</v>
      </c>
      <c r="Q2737" s="35">
        <f t="shared" si="212"/>
        <v>25343.495427069895</v>
      </c>
    </row>
    <row r="2738" spans="1:17" x14ac:dyDescent="0.25">
      <c r="A2738" s="112" t="s">
        <v>2325</v>
      </c>
      <c r="B2738" s="79">
        <v>9500</v>
      </c>
      <c r="C2738" s="86">
        <f t="shared" si="213"/>
        <v>29202.727272727272</v>
      </c>
      <c r="D2738" s="79">
        <v>35300</v>
      </c>
      <c r="E2738" s="79">
        <v>475</v>
      </c>
      <c r="F2738" s="79">
        <v>2275</v>
      </c>
      <c r="G2738" s="79">
        <v>927000</v>
      </c>
      <c r="H2738" s="79" t="s">
        <v>82</v>
      </c>
      <c r="I2738" s="79" t="s">
        <v>83</v>
      </c>
      <c r="J2738" s="79">
        <v>1</v>
      </c>
      <c r="K2738" s="79">
        <v>0</v>
      </c>
      <c r="L2738" s="79">
        <v>0</v>
      </c>
      <c r="M2738" s="34"/>
      <c r="N2738" s="35">
        <f t="shared" si="210"/>
        <v>100.76223947712148</v>
      </c>
      <c r="O2738" s="35">
        <f t="shared" si="211"/>
        <v>29911.468737254578</v>
      </c>
      <c r="P2738" s="35">
        <f t="shared" si="214"/>
        <v>62.695795225582451</v>
      </c>
      <c r="Q2738" s="35">
        <f t="shared" si="212"/>
        <v>25343.495427069895</v>
      </c>
    </row>
    <row r="2739" spans="1:17" x14ac:dyDescent="0.25">
      <c r="A2739" s="112" t="s">
        <v>2326</v>
      </c>
      <c r="B2739" s="79">
        <v>11674</v>
      </c>
      <c r="C2739" s="86">
        <f t="shared" si="213"/>
        <v>18723.841059602648</v>
      </c>
      <c r="D2739" s="79">
        <v>24500</v>
      </c>
      <c r="E2739" s="79">
        <v>178</v>
      </c>
      <c r="F2739" s="79">
        <v>577</v>
      </c>
      <c r="G2739" s="79">
        <v>931300</v>
      </c>
      <c r="H2739" s="79" t="s">
        <v>82</v>
      </c>
      <c r="I2739" s="79" t="s">
        <v>83</v>
      </c>
      <c r="J2739" s="79">
        <v>1</v>
      </c>
      <c r="K2739" s="79">
        <v>0</v>
      </c>
      <c r="L2739" s="79">
        <v>0</v>
      </c>
      <c r="M2739" s="34"/>
      <c r="N2739" s="35">
        <f t="shared" si="210"/>
        <v>123.82088249009644</v>
      </c>
      <c r="O2739" s="35">
        <f t="shared" si="211"/>
        <v>32678.505898811571</v>
      </c>
      <c r="P2739" s="35">
        <f t="shared" si="214"/>
        <v>77.043232996152582</v>
      </c>
      <c r="Q2739" s="35">
        <f t="shared" si="212"/>
        <v>27065.187959538307</v>
      </c>
    </row>
    <row r="2740" spans="1:17" x14ac:dyDescent="0.25">
      <c r="A2740" s="112" t="s">
        <v>2327</v>
      </c>
      <c r="B2740" s="79">
        <v>9500</v>
      </c>
      <c r="C2740" s="86">
        <f t="shared" si="213"/>
        <v>31135.393258426968</v>
      </c>
      <c r="D2740" s="79">
        <v>35300</v>
      </c>
      <c r="E2740" s="79">
        <v>42</v>
      </c>
      <c r="F2740" s="79">
        <v>314</v>
      </c>
      <c r="G2740" s="79">
        <v>940700</v>
      </c>
      <c r="H2740" s="79" t="s">
        <v>82</v>
      </c>
      <c r="I2740" s="79" t="s">
        <v>83</v>
      </c>
      <c r="J2740" s="79">
        <v>1</v>
      </c>
      <c r="K2740" s="79">
        <v>0</v>
      </c>
      <c r="L2740" s="79">
        <v>0</v>
      </c>
      <c r="M2740" s="34"/>
      <c r="N2740" s="35">
        <f t="shared" si="210"/>
        <v>100.76223947712148</v>
      </c>
      <c r="O2740" s="35">
        <f t="shared" si="211"/>
        <v>29911.468737254578</v>
      </c>
      <c r="P2740" s="35">
        <f t="shared" si="214"/>
        <v>62.695795225582451</v>
      </c>
      <c r="Q2740" s="35">
        <f t="shared" si="212"/>
        <v>25343.495427069895</v>
      </c>
    </row>
    <row r="2741" spans="1:17" x14ac:dyDescent="0.25">
      <c r="A2741" s="112" t="s">
        <v>2328</v>
      </c>
      <c r="B2741" s="79">
        <v>11417</v>
      </c>
      <c r="C2741" s="86">
        <f t="shared" si="213"/>
        <v>20330.578512396693</v>
      </c>
      <c r="D2741" s="79">
        <v>25000</v>
      </c>
      <c r="E2741" s="79">
        <v>113</v>
      </c>
      <c r="F2741" s="79">
        <v>492</v>
      </c>
      <c r="G2741" s="79">
        <v>941200</v>
      </c>
      <c r="H2741" s="79" t="s">
        <v>82</v>
      </c>
      <c r="I2741" s="79" t="s">
        <v>83</v>
      </c>
      <c r="J2741" s="79">
        <v>1</v>
      </c>
      <c r="K2741" s="79">
        <v>0</v>
      </c>
      <c r="L2741" s="79">
        <v>0</v>
      </c>
      <c r="M2741" s="34"/>
      <c r="N2741" s="35">
        <f t="shared" si="210"/>
        <v>121.09499874845218</v>
      </c>
      <c r="O2741" s="35">
        <f t="shared" si="211"/>
        <v>32351.399849814261</v>
      </c>
      <c r="P2741" s="35">
        <f t="shared" si="214"/>
        <v>75.34714674636578</v>
      </c>
      <c r="Q2741" s="35">
        <f t="shared" si="212"/>
        <v>26861.657609563896</v>
      </c>
    </row>
    <row r="2742" spans="1:17" x14ac:dyDescent="0.25">
      <c r="A2742" s="112" t="s">
        <v>2329</v>
      </c>
      <c r="B2742" s="79">
        <v>16834</v>
      </c>
      <c r="C2742" s="86">
        <f t="shared" si="213"/>
        <v>26885.034965034964</v>
      </c>
      <c r="D2742" s="79">
        <v>33200</v>
      </c>
      <c r="E2742" s="79">
        <v>136</v>
      </c>
      <c r="F2742" s="79">
        <v>579</v>
      </c>
      <c r="G2742" s="79">
        <v>942000</v>
      </c>
      <c r="H2742" s="79" t="s">
        <v>82</v>
      </c>
      <c r="I2742" s="79" t="s">
        <v>83</v>
      </c>
      <c r="J2742" s="79">
        <v>1</v>
      </c>
      <c r="K2742" s="79">
        <v>0</v>
      </c>
      <c r="L2742" s="79">
        <v>0</v>
      </c>
      <c r="M2742" s="34"/>
      <c r="N2742" s="35">
        <f t="shared" si="210"/>
        <v>178.55068835345924</v>
      </c>
      <c r="O2742" s="35">
        <f t="shared" si="211"/>
        <v>39246.08260241511</v>
      </c>
      <c r="P2742" s="35">
        <f t="shared" si="214"/>
        <v>111.0969491397321</v>
      </c>
      <c r="Q2742" s="35">
        <f t="shared" si="212"/>
        <v>31151.633896767853</v>
      </c>
    </row>
    <row r="2743" spans="1:17" x14ac:dyDescent="0.25">
      <c r="A2743" s="112" t="s">
        <v>2330</v>
      </c>
      <c r="B2743" s="79">
        <v>9637</v>
      </c>
      <c r="C2743" s="86">
        <f t="shared" si="213"/>
        <v>13893.449781659388</v>
      </c>
      <c r="D2743" s="79">
        <v>19400</v>
      </c>
      <c r="E2743" s="79">
        <v>130</v>
      </c>
      <c r="F2743" s="79">
        <v>328</v>
      </c>
      <c r="G2743" s="79">
        <v>945900</v>
      </c>
      <c r="H2743" s="79" t="s">
        <v>82</v>
      </c>
      <c r="I2743" s="79" t="s">
        <v>89</v>
      </c>
      <c r="J2743" s="79">
        <v>1</v>
      </c>
      <c r="K2743" s="79">
        <v>0</v>
      </c>
      <c r="L2743" s="79">
        <v>0</v>
      </c>
      <c r="M2743" s="34"/>
      <c r="N2743" s="35">
        <f t="shared" si="210"/>
        <v>102.21533703589679</v>
      </c>
      <c r="O2743" s="35">
        <f t="shared" si="211"/>
        <v>30085.840444307614</v>
      </c>
      <c r="P2743" s="35">
        <f t="shared" si="214"/>
        <v>63.599934588309274</v>
      </c>
      <c r="Q2743" s="35">
        <f t="shared" si="212"/>
        <v>25451.992150597114</v>
      </c>
    </row>
    <row r="2744" spans="1:17" x14ac:dyDescent="0.25">
      <c r="A2744" s="112" t="s">
        <v>3396</v>
      </c>
      <c r="B2744" s="79">
        <v>9335.5</v>
      </c>
      <c r="C2744" s="86">
        <f t="shared" si="213"/>
        <v>20947.120585427936</v>
      </c>
      <c r="D2744" s="79">
        <v>25400</v>
      </c>
      <c r="E2744" s="79">
        <v>551</v>
      </c>
      <c r="F2744" s="79">
        <v>2592</v>
      </c>
      <c r="G2744" s="79">
        <v>946600</v>
      </c>
      <c r="H2744" s="79" t="s">
        <v>82</v>
      </c>
      <c r="I2744" s="79" t="s">
        <v>85</v>
      </c>
      <c r="J2744" s="79">
        <v>1</v>
      </c>
      <c r="K2744" s="79">
        <v>0</v>
      </c>
      <c r="L2744" s="79">
        <v>0</v>
      </c>
      <c r="M2744" s="34"/>
      <c r="N2744" s="35">
        <f t="shared" si="210"/>
        <v>99.017461751438688</v>
      </c>
      <c r="O2744" s="35">
        <f t="shared" si="211"/>
        <v>29702.095410172642</v>
      </c>
      <c r="P2744" s="35">
        <f t="shared" si="214"/>
        <v>61.610168034571053</v>
      </c>
      <c r="Q2744" s="35">
        <f t="shared" si="212"/>
        <v>25213.220164148526</v>
      </c>
    </row>
    <row r="2745" spans="1:17" x14ac:dyDescent="0.25">
      <c r="A2745" s="112" t="s">
        <v>3038</v>
      </c>
      <c r="B2745" s="79">
        <v>5722</v>
      </c>
      <c r="C2745" s="86">
        <f t="shared" si="213"/>
        <v>23890.659866114122</v>
      </c>
      <c r="D2745" s="79">
        <v>32500</v>
      </c>
      <c r="E2745" s="79">
        <v>831</v>
      </c>
      <c r="F2745" s="79">
        <v>2306</v>
      </c>
      <c r="G2745" s="79">
        <v>954400</v>
      </c>
      <c r="H2745" s="79" t="s">
        <v>1027</v>
      </c>
      <c r="I2745" s="79" t="s">
        <v>83</v>
      </c>
      <c r="J2745" s="79">
        <v>1</v>
      </c>
      <c r="K2745" s="79">
        <v>0</v>
      </c>
      <c r="L2745" s="79">
        <v>0</v>
      </c>
      <c r="M2745" s="34"/>
      <c r="N2745" s="35">
        <f t="shared" si="210"/>
        <v>60.690687819798853</v>
      </c>
      <c r="O2745" s="35">
        <f t="shared" si="211"/>
        <v>25102.882538375863</v>
      </c>
      <c r="P2745" s="35">
        <f t="shared" si="214"/>
        <v>37.76266739797714</v>
      </c>
      <c r="Q2745" s="35">
        <f t="shared" si="212"/>
        <v>22351.520087757257</v>
      </c>
    </row>
    <row r="2746" spans="1:17" x14ac:dyDescent="0.25">
      <c r="A2746" s="112" t="s">
        <v>2331</v>
      </c>
      <c r="B2746" s="79">
        <v>9500</v>
      </c>
      <c r="C2746" s="86">
        <f t="shared" si="213"/>
        <v>11361.344537815126</v>
      </c>
      <c r="D2746" s="79">
        <v>16900</v>
      </c>
      <c r="E2746" s="79">
        <v>39</v>
      </c>
      <c r="F2746" s="79">
        <v>80</v>
      </c>
      <c r="G2746" s="79">
        <v>958100</v>
      </c>
      <c r="H2746" s="79" t="s">
        <v>82</v>
      </c>
      <c r="I2746" s="79" t="s">
        <v>85</v>
      </c>
      <c r="J2746" s="79">
        <v>1</v>
      </c>
      <c r="K2746" s="79">
        <v>0</v>
      </c>
      <c r="L2746" s="79">
        <v>0</v>
      </c>
      <c r="M2746" s="34"/>
      <c r="N2746" s="35">
        <f t="shared" si="210"/>
        <v>100.76223947712148</v>
      </c>
      <c r="O2746" s="35">
        <f t="shared" si="211"/>
        <v>29911.468737254578</v>
      </c>
      <c r="P2746" s="35">
        <f t="shared" si="214"/>
        <v>62.695795225582451</v>
      </c>
      <c r="Q2746" s="35">
        <f t="shared" si="212"/>
        <v>25343.495427069895</v>
      </c>
    </row>
    <row r="2747" spans="1:17" x14ac:dyDescent="0.25">
      <c r="A2747" s="112" t="s">
        <v>2332</v>
      </c>
      <c r="B2747" s="79">
        <v>8550</v>
      </c>
      <c r="C2747" s="86">
        <f t="shared" si="213"/>
        <v>32988.947368421053</v>
      </c>
      <c r="D2747" s="79">
        <v>40800</v>
      </c>
      <c r="E2747" s="79">
        <v>291</v>
      </c>
      <c r="F2747" s="79">
        <v>1229</v>
      </c>
      <c r="G2747" s="79">
        <v>961800</v>
      </c>
      <c r="H2747" s="79" t="s">
        <v>82</v>
      </c>
      <c r="I2747" s="79" t="s">
        <v>85</v>
      </c>
      <c r="J2747" s="79">
        <v>1</v>
      </c>
      <c r="K2747" s="79">
        <v>0</v>
      </c>
      <c r="L2747" s="79">
        <v>0</v>
      </c>
      <c r="M2747" s="34"/>
      <c r="N2747" s="35">
        <f t="shared" si="210"/>
        <v>90.686015529409332</v>
      </c>
      <c r="O2747" s="35">
        <f t="shared" si="211"/>
        <v>28702.32186352912</v>
      </c>
      <c r="P2747" s="35">
        <f t="shared" si="214"/>
        <v>56.426215703024212</v>
      </c>
      <c r="Q2747" s="35">
        <f t="shared" si="212"/>
        <v>24591.145884362904</v>
      </c>
    </row>
    <row r="2748" spans="1:17" x14ac:dyDescent="0.25">
      <c r="A2748" s="112" t="s">
        <v>2333</v>
      </c>
      <c r="B2748" s="79">
        <v>9500</v>
      </c>
      <c r="C2748" s="86">
        <f t="shared" si="213"/>
        <v>41071.459694989106</v>
      </c>
      <c r="D2748" s="79">
        <v>45100</v>
      </c>
      <c r="E2748" s="79">
        <v>41</v>
      </c>
      <c r="F2748" s="79">
        <v>418</v>
      </c>
      <c r="G2748" s="79">
        <v>962100</v>
      </c>
      <c r="H2748" s="79" t="s">
        <v>82</v>
      </c>
      <c r="I2748" s="79" t="s">
        <v>83</v>
      </c>
      <c r="J2748" s="79">
        <v>1</v>
      </c>
      <c r="K2748" s="79">
        <v>0</v>
      </c>
      <c r="L2748" s="79">
        <v>0</v>
      </c>
      <c r="M2748" s="34"/>
      <c r="N2748" s="35">
        <f t="shared" si="210"/>
        <v>100.76223947712148</v>
      </c>
      <c r="O2748" s="35">
        <f t="shared" si="211"/>
        <v>29911.468737254578</v>
      </c>
      <c r="P2748" s="35">
        <f t="shared" si="214"/>
        <v>62.695795225582451</v>
      </c>
      <c r="Q2748" s="35">
        <f t="shared" si="212"/>
        <v>25343.495427069895</v>
      </c>
    </row>
    <row r="2749" spans="1:17" x14ac:dyDescent="0.25">
      <c r="A2749" s="112" t="s">
        <v>3397</v>
      </c>
      <c r="B2749" s="79">
        <v>9445</v>
      </c>
      <c r="C2749" s="86">
        <f t="shared" si="213"/>
        <v>18103.191489361703</v>
      </c>
      <c r="D2749" s="79">
        <v>23800</v>
      </c>
      <c r="E2749" s="79">
        <v>45</v>
      </c>
      <c r="F2749" s="79">
        <v>143</v>
      </c>
      <c r="G2749" s="79">
        <v>966400</v>
      </c>
      <c r="H2749" s="79" t="s">
        <v>82</v>
      </c>
      <c r="I2749" s="79" t="s">
        <v>89</v>
      </c>
      <c r="J2749" s="79">
        <v>1</v>
      </c>
      <c r="K2749" s="79">
        <v>0</v>
      </c>
      <c r="L2749" s="79">
        <v>0</v>
      </c>
      <c r="M2749" s="34"/>
      <c r="N2749" s="35">
        <f t="shared" si="210"/>
        <v>100.17887914330656</v>
      </c>
      <c r="O2749" s="35">
        <f t="shared" si="211"/>
        <v>29841.465497196787</v>
      </c>
      <c r="P2749" s="35">
        <f t="shared" si="214"/>
        <v>62.332819569013296</v>
      </c>
      <c r="Q2749" s="35">
        <f t="shared" si="212"/>
        <v>25299.938348281597</v>
      </c>
    </row>
    <row r="2750" spans="1:17" x14ac:dyDescent="0.25">
      <c r="A2750" s="112" t="s">
        <v>3398</v>
      </c>
      <c r="B2750" s="79">
        <v>8178</v>
      </c>
      <c r="C2750" s="86">
        <f t="shared" si="213"/>
        <v>18109.259259259259</v>
      </c>
      <c r="D2750" s="79">
        <v>23100</v>
      </c>
      <c r="E2750" s="79">
        <v>35</v>
      </c>
      <c r="F2750" s="79">
        <v>127</v>
      </c>
      <c r="G2750" s="79">
        <v>966500</v>
      </c>
      <c r="H2750" s="79" t="s">
        <v>82</v>
      </c>
      <c r="I2750" s="79" t="s">
        <v>89</v>
      </c>
      <c r="J2750" s="79">
        <v>1</v>
      </c>
      <c r="K2750" s="79">
        <v>0</v>
      </c>
      <c r="L2750" s="79">
        <v>0</v>
      </c>
      <c r="M2750" s="34"/>
      <c r="N2750" s="35">
        <f t="shared" si="210"/>
        <v>86.740378362515727</v>
      </c>
      <c r="O2750" s="35">
        <f t="shared" si="211"/>
        <v>28228.845403501888</v>
      </c>
      <c r="P2750" s="35">
        <f t="shared" si="214"/>
        <v>53.971180353138244</v>
      </c>
      <c r="Q2750" s="35">
        <f t="shared" si="212"/>
        <v>24296.541642376589</v>
      </c>
    </row>
    <row r="2751" spans="1:17" x14ac:dyDescent="0.25">
      <c r="A2751" s="112" t="s">
        <v>2334</v>
      </c>
      <c r="B2751" s="79">
        <v>7125</v>
      </c>
      <c r="C2751" s="86">
        <f t="shared" si="213"/>
        <v>13186.852589641434</v>
      </c>
      <c r="D2751" s="79">
        <v>17700</v>
      </c>
      <c r="E2751" s="79">
        <v>64</v>
      </c>
      <c r="F2751" s="79">
        <v>187</v>
      </c>
      <c r="G2751" s="79">
        <v>967300</v>
      </c>
      <c r="H2751" s="79" t="s">
        <v>82</v>
      </c>
      <c r="I2751" s="79" t="s">
        <v>89</v>
      </c>
      <c r="J2751" s="79">
        <v>1</v>
      </c>
      <c r="K2751" s="79">
        <v>0</v>
      </c>
      <c r="L2751" s="79">
        <v>0</v>
      </c>
      <c r="M2751" s="34"/>
      <c r="N2751" s="35">
        <f t="shared" si="210"/>
        <v>75.571679607841105</v>
      </c>
      <c r="O2751" s="35">
        <f t="shared" si="211"/>
        <v>26888.601552940934</v>
      </c>
      <c r="P2751" s="35">
        <f t="shared" si="214"/>
        <v>47.021846419186843</v>
      </c>
      <c r="Q2751" s="35">
        <f t="shared" si="212"/>
        <v>23462.621570302421</v>
      </c>
    </row>
    <row r="2752" spans="1:17" x14ac:dyDescent="0.25">
      <c r="A2752" s="112" t="s">
        <v>94</v>
      </c>
      <c r="B2752" s="79">
        <v>11446</v>
      </c>
      <c r="C2752" s="86">
        <f t="shared" si="213"/>
        <v>22794.957983193279</v>
      </c>
      <c r="D2752" s="79">
        <v>27400</v>
      </c>
      <c r="E2752" s="79">
        <v>80</v>
      </c>
      <c r="F2752" s="79">
        <v>396</v>
      </c>
      <c r="G2752" s="79">
        <v>972100</v>
      </c>
      <c r="H2752" s="79" t="s">
        <v>82</v>
      </c>
      <c r="I2752" s="79" t="s">
        <v>85</v>
      </c>
      <c r="J2752" s="79">
        <v>1</v>
      </c>
      <c r="K2752" s="79">
        <v>0</v>
      </c>
      <c r="L2752" s="79">
        <v>0</v>
      </c>
      <c r="M2752" s="34"/>
      <c r="N2752" s="35">
        <f t="shared" si="210"/>
        <v>121.40258874264552</v>
      </c>
      <c r="O2752" s="35">
        <f t="shared" si="211"/>
        <v>32388.310649117462</v>
      </c>
      <c r="P2752" s="35">
        <f t="shared" si="214"/>
        <v>75.538533910738607</v>
      </c>
      <c r="Q2752" s="35">
        <f t="shared" si="212"/>
        <v>26884.624069288635</v>
      </c>
    </row>
    <row r="2753" spans="1:17" x14ac:dyDescent="0.25">
      <c r="A2753" s="112" t="s">
        <v>3399</v>
      </c>
      <c r="B2753" s="79">
        <v>10194</v>
      </c>
      <c r="C2753" s="86">
        <f t="shared" si="213"/>
        <v>22056.994818652849</v>
      </c>
      <c r="D2753" s="79">
        <v>25800</v>
      </c>
      <c r="E2753" s="79">
        <v>28</v>
      </c>
      <c r="F2753" s="79">
        <v>165</v>
      </c>
      <c r="G2753" s="79">
        <v>972200</v>
      </c>
      <c r="H2753" s="79" t="s">
        <v>82</v>
      </c>
      <c r="I2753" s="79" t="s">
        <v>89</v>
      </c>
      <c r="J2753" s="79">
        <v>1</v>
      </c>
      <c r="K2753" s="79">
        <v>0</v>
      </c>
      <c r="L2753" s="79">
        <v>0</v>
      </c>
      <c r="M2753" s="34"/>
      <c r="N2753" s="35">
        <f t="shared" si="210"/>
        <v>108.1231862347133</v>
      </c>
      <c r="O2753" s="35">
        <f t="shared" si="211"/>
        <v>30794.782348165594</v>
      </c>
      <c r="P2753" s="35">
        <f t="shared" si="214"/>
        <v>67.275888055746066</v>
      </c>
      <c r="Q2753" s="35">
        <f t="shared" si="212"/>
        <v>25893.10656668953</v>
      </c>
    </row>
    <row r="2754" spans="1:17" x14ac:dyDescent="0.25">
      <c r="A2754" s="112" t="s">
        <v>3400</v>
      </c>
      <c r="B2754" s="79">
        <v>11695</v>
      </c>
      <c r="C2754" s="86">
        <f t="shared" si="213"/>
        <v>23859.788359788359</v>
      </c>
      <c r="D2754" s="79">
        <v>31100</v>
      </c>
      <c r="E2754" s="79">
        <v>660</v>
      </c>
      <c r="F2754" s="79">
        <v>2175</v>
      </c>
      <c r="G2754" s="79">
        <v>974800</v>
      </c>
      <c r="H2754" s="79" t="s">
        <v>82</v>
      </c>
      <c r="I2754" s="79" t="s">
        <v>85</v>
      </c>
      <c r="J2754" s="79">
        <v>1</v>
      </c>
      <c r="K2754" s="79">
        <v>0</v>
      </c>
      <c r="L2754" s="79">
        <v>0</v>
      </c>
      <c r="M2754" s="34"/>
      <c r="N2754" s="35">
        <f t="shared" si="210"/>
        <v>124.04362007209849</v>
      </c>
      <c r="O2754" s="35">
        <f t="shared" si="211"/>
        <v>32705.234408651817</v>
      </c>
      <c r="P2754" s="35">
        <f t="shared" si="214"/>
        <v>77.181823701388083</v>
      </c>
      <c r="Q2754" s="35">
        <f t="shared" si="212"/>
        <v>27081.81884416657</v>
      </c>
    </row>
    <row r="2755" spans="1:17" x14ac:dyDescent="0.25">
      <c r="A2755" s="112" t="s">
        <v>2765</v>
      </c>
      <c r="B2755" s="79">
        <v>14250</v>
      </c>
      <c r="C2755" s="86">
        <f t="shared" si="213"/>
        <v>32505.18444666002</v>
      </c>
      <c r="D2755" s="79">
        <v>40300</v>
      </c>
      <c r="E2755" s="79">
        <v>194</v>
      </c>
      <c r="F2755" s="79">
        <v>809</v>
      </c>
      <c r="G2755" s="79">
        <v>976900</v>
      </c>
      <c r="H2755" s="79" t="s">
        <v>268</v>
      </c>
      <c r="I2755" s="79" t="s">
        <v>83</v>
      </c>
      <c r="J2755" s="79">
        <v>1</v>
      </c>
      <c r="K2755" s="79">
        <v>0</v>
      </c>
      <c r="L2755" s="79">
        <v>0</v>
      </c>
      <c r="M2755" s="34"/>
      <c r="N2755" s="35">
        <f t="shared" si="210"/>
        <v>151.14335921568221</v>
      </c>
      <c r="O2755" s="35">
        <f t="shared" si="211"/>
        <v>35957.203105881868</v>
      </c>
      <c r="P2755" s="35">
        <f t="shared" si="214"/>
        <v>94.043692838373687</v>
      </c>
      <c r="Q2755" s="35">
        <f t="shared" si="212"/>
        <v>29105.243140604842</v>
      </c>
    </row>
    <row r="2756" spans="1:17" x14ac:dyDescent="0.25">
      <c r="A2756" s="112" t="s">
        <v>3401</v>
      </c>
      <c r="B2756" s="79">
        <v>9228</v>
      </c>
      <c r="C2756" s="86">
        <f t="shared" si="213"/>
        <v>20588.456375838927</v>
      </c>
      <c r="D2756" s="79">
        <v>24900</v>
      </c>
      <c r="E2756" s="79">
        <v>129</v>
      </c>
      <c r="F2756" s="79">
        <v>616</v>
      </c>
      <c r="G2756" s="79">
        <v>977700</v>
      </c>
      <c r="H2756" s="79" t="s">
        <v>82</v>
      </c>
      <c r="I2756" s="79" t="s">
        <v>85</v>
      </c>
      <c r="J2756" s="79">
        <v>1</v>
      </c>
      <c r="K2756" s="79">
        <v>0</v>
      </c>
      <c r="L2756" s="79">
        <v>0</v>
      </c>
      <c r="M2756" s="34"/>
      <c r="N2756" s="35">
        <f t="shared" si="210"/>
        <v>97.87725746261863</v>
      </c>
      <c r="O2756" s="35">
        <f t="shared" si="211"/>
        <v>29565.270895514237</v>
      </c>
      <c r="P2756" s="35">
        <f t="shared" si="214"/>
        <v>60.900715614913146</v>
      </c>
      <c r="Q2756" s="35">
        <f t="shared" si="212"/>
        <v>25128.085873789576</v>
      </c>
    </row>
    <row r="2757" spans="1:17" x14ac:dyDescent="0.25">
      <c r="A2757" s="112" t="s">
        <v>3402</v>
      </c>
      <c r="B2757" s="79">
        <v>8973</v>
      </c>
      <c r="C2757" s="86">
        <f t="shared" si="213"/>
        <v>16155.479452054795</v>
      </c>
      <c r="D2757" s="79">
        <v>22900</v>
      </c>
      <c r="E2757" s="79">
        <v>86</v>
      </c>
      <c r="F2757" s="79">
        <v>206</v>
      </c>
      <c r="G2757" s="79">
        <v>978300</v>
      </c>
      <c r="H2757" s="79" t="s">
        <v>82</v>
      </c>
      <c r="I2757" s="79" t="s">
        <v>89</v>
      </c>
      <c r="J2757" s="79">
        <v>1</v>
      </c>
      <c r="K2757" s="79">
        <v>0</v>
      </c>
      <c r="L2757" s="79">
        <v>0</v>
      </c>
      <c r="M2757" s="34"/>
      <c r="N2757" s="35">
        <f t="shared" si="210"/>
        <v>95.172586824022204</v>
      </c>
      <c r="O2757" s="35">
        <f t="shared" si="211"/>
        <v>29240.710418882663</v>
      </c>
      <c r="P2757" s="35">
        <f t="shared" si="214"/>
        <v>59.217828479910665</v>
      </c>
      <c r="Q2757" s="35">
        <f t="shared" si="212"/>
        <v>24926.139417589278</v>
      </c>
    </row>
    <row r="2758" spans="1:17" x14ac:dyDescent="0.25">
      <c r="A2758" s="112" t="s">
        <v>2335</v>
      </c>
      <c r="B2758" s="79">
        <v>14250</v>
      </c>
      <c r="C2758" s="86">
        <f t="shared" si="213"/>
        <v>20074.9731471536</v>
      </c>
      <c r="D2758" s="79">
        <v>23900</v>
      </c>
      <c r="E2758" s="79">
        <v>149</v>
      </c>
      <c r="F2758" s="79">
        <v>782</v>
      </c>
      <c r="G2758" s="79">
        <v>979500</v>
      </c>
      <c r="H2758" s="79" t="s">
        <v>82</v>
      </c>
      <c r="I2758" s="79" t="s">
        <v>83</v>
      </c>
      <c r="J2758" s="79">
        <v>1</v>
      </c>
      <c r="K2758" s="79">
        <v>0</v>
      </c>
      <c r="L2758" s="79">
        <v>0</v>
      </c>
      <c r="M2758" s="34"/>
      <c r="N2758" s="35">
        <f t="shared" ref="N2758:N2821" si="215">-PMT($O$3/12,120,B2758)</f>
        <v>151.14335921568221</v>
      </c>
      <c r="O2758" s="35">
        <f t="shared" ref="O2758:O2821" si="216">N2758*12*10+$O$2</f>
        <v>35957.203105881868</v>
      </c>
      <c r="P2758" s="35">
        <f t="shared" si="214"/>
        <v>94.043692838373687</v>
      </c>
      <c r="Q2758" s="35">
        <f t="shared" ref="Q2758:Q2821" si="217">P2758*12*10+$O$2</f>
        <v>29105.243140604842</v>
      </c>
    </row>
    <row r="2759" spans="1:17" x14ac:dyDescent="0.25">
      <c r="A2759" s="112" t="s">
        <v>2766</v>
      </c>
      <c r="B2759" s="79">
        <v>9500</v>
      </c>
      <c r="C2759" s="86">
        <f t="shared" ref="C2759:C2822" si="218">D2759*F2759/SUM(E2759:F2759)</f>
        <v>17896.394310287793</v>
      </c>
      <c r="D2759" s="79">
        <v>23400</v>
      </c>
      <c r="E2759" s="79">
        <v>711</v>
      </c>
      <c r="F2759" s="79">
        <v>2312</v>
      </c>
      <c r="G2759" s="79">
        <v>982800</v>
      </c>
      <c r="H2759" s="79" t="s">
        <v>268</v>
      </c>
      <c r="I2759" s="79" t="s">
        <v>85</v>
      </c>
      <c r="J2759" s="79">
        <v>1</v>
      </c>
      <c r="K2759" s="79">
        <v>0</v>
      </c>
      <c r="L2759" s="79">
        <v>0</v>
      </c>
      <c r="M2759" s="34"/>
      <c r="N2759" s="35">
        <f t="shared" si="215"/>
        <v>100.76223947712148</v>
      </c>
      <c r="O2759" s="35">
        <f t="shared" si="216"/>
        <v>29911.468737254578</v>
      </c>
      <c r="P2759" s="35">
        <f t="shared" ref="P2759:P2822" si="219">-PMT($O$3/12,240,B2759)</f>
        <v>62.695795225582451</v>
      </c>
      <c r="Q2759" s="35">
        <f t="shared" si="217"/>
        <v>25343.495427069895</v>
      </c>
    </row>
    <row r="2760" spans="1:17" x14ac:dyDescent="0.25">
      <c r="A2760" s="112" t="s">
        <v>3039</v>
      </c>
      <c r="B2760" s="79">
        <v>4000</v>
      </c>
      <c r="C2760" s="86">
        <f t="shared" si="218"/>
        <v>22861.313868613139</v>
      </c>
      <c r="D2760" s="79">
        <v>29000</v>
      </c>
      <c r="E2760" s="79">
        <v>203</v>
      </c>
      <c r="F2760" s="79">
        <v>756</v>
      </c>
      <c r="G2760" s="79">
        <v>991000</v>
      </c>
      <c r="H2760" s="79" t="s">
        <v>1027</v>
      </c>
      <c r="I2760" s="79" t="s">
        <v>85</v>
      </c>
      <c r="J2760" s="79">
        <v>1</v>
      </c>
      <c r="K2760" s="79">
        <v>0</v>
      </c>
      <c r="L2760" s="79">
        <v>0</v>
      </c>
      <c r="M2760" s="34"/>
      <c r="N2760" s="35">
        <f t="shared" si="215"/>
        <v>42.426206095630093</v>
      </c>
      <c r="O2760" s="35">
        <f t="shared" si="216"/>
        <v>22911.144731475611</v>
      </c>
      <c r="P2760" s="35">
        <f t="shared" si="219"/>
        <v>26.398229568666299</v>
      </c>
      <c r="Q2760" s="35">
        <f t="shared" si="217"/>
        <v>20987.787548239954</v>
      </c>
    </row>
    <row r="2761" spans="1:17" x14ac:dyDescent="0.25">
      <c r="A2761" s="112" t="s">
        <v>3040</v>
      </c>
      <c r="B2761" s="79">
        <v>4963.5</v>
      </c>
      <c r="C2761" s="86">
        <f t="shared" si="218"/>
        <v>26283.098933074685</v>
      </c>
      <c r="D2761" s="79">
        <v>31500</v>
      </c>
      <c r="E2761" s="79">
        <v>683</v>
      </c>
      <c r="F2761" s="79">
        <v>3441</v>
      </c>
      <c r="G2761" s="79">
        <v>991700</v>
      </c>
      <c r="H2761" s="79" t="s">
        <v>1027</v>
      </c>
      <c r="I2761" s="79" t="s">
        <v>85</v>
      </c>
      <c r="J2761" s="79">
        <v>1</v>
      </c>
      <c r="K2761" s="79">
        <v>0</v>
      </c>
      <c r="L2761" s="79">
        <v>0</v>
      </c>
      <c r="M2761" s="34"/>
      <c r="N2761" s="35">
        <f t="shared" si="215"/>
        <v>52.645618488914998</v>
      </c>
      <c r="O2761" s="35">
        <f t="shared" si="216"/>
        <v>24137.474218669799</v>
      </c>
      <c r="P2761" s="35">
        <f t="shared" si="219"/>
        <v>32.75690311601879</v>
      </c>
      <c r="Q2761" s="35">
        <f t="shared" si="217"/>
        <v>21750.828373922253</v>
      </c>
    </row>
    <row r="2762" spans="1:17" x14ac:dyDescent="0.25">
      <c r="A2762" s="112" t="s">
        <v>3041</v>
      </c>
      <c r="B2762" s="79">
        <v>8317.5</v>
      </c>
      <c r="C2762" s="86">
        <f t="shared" si="218"/>
        <v>28949.827586206895</v>
      </c>
      <c r="D2762" s="79">
        <v>35700</v>
      </c>
      <c r="E2762" s="79">
        <v>329</v>
      </c>
      <c r="F2762" s="79">
        <v>1411</v>
      </c>
      <c r="G2762" s="79">
        <v>994200</v>
      </c>
      <c r="H2762" s="79" t="s">
        <v>1027</v>
      </c>
      <c r="I2762" s="79" t="s">
        <v>83</v>
      </c>
      <c r="J2762" s="79">
        <v>1</v>
      </c>
      <c r="K2762" s="79">
        <v>0</v>
      </c>
      <c r="L2762" s="79">
        <v>0</v>
      </c>
      <c r="M2762" s="34"/>
      <c r="N2762" s="35">
        <f t="shared" si="215"/>
        <v>88.219992300100827</v>
      </c>
      <c r="O2762" s="35">
        <f t="shared" si="216"/>
        <v>28406.399076012098</v>
      </c>
      <c r="P2762" s="35">
        <f t="shared" si="219"/>
        <v>54.891818609345485</v>
      </c>
      <c r="Q2762" s="35">
        <f t="shared" si="217"/>
        <v>24407.01823312146</v>
      </c>
    </row>
    <row r="2763" spans="1:17" x14ac:dyDescent="0.25">
      <c r="A2763" s="112" t="s">
        <v>2336</v>
      </c>
      <c r="B2763" s="79">
        <v>9500</v>
      </c>
      <c r="C2763" s="86">
        <f t="shared" si="218"/>
        <v>36755.020080321287</v>
      </c>
      <c r="D2763" s="79">
        <v>41600</v>
      </c>
      <c r="E2763" s="79">
        <v>58</v>
      </c>
      <c r="F2763" s="79">
        <v>440</v>
      </c>
      <c r="G2763" s="79">
        <v>998200</v>
      </c>
      <c r="H2763" s="79" t="s">
        <v>82</v>
      </c>
      <c r="I2763" s="79" t="s">
        <v>83</v>
      </c>
      <c r="J2763" s="79">
        <v>1</v>
      </c>
      <c r="K2763" s="79">
        <v>0</v>
      </c>
      <c r="L2763" s="79">
        <v>0</v>
      </c>
      <c r="M2763" s="34"/>
      <c r="N2763" s="35">
        <f t="shared" si="215"/>
        <v>100.76223947712148</v>
      </c>
      <c r="O2763" s="35">
        <f t="shared" si="216"/>
        <v>29911.468737254578</v>
      </c>
      <c r="P2763" s="35">
        <f t="shared" si="219"/>
        <v>62.695795225582451</v>
      </c>
      <c r="Q2763" s="35">
        <f t="shared" si="217"/>
        <v>25343.495427069895</v>
      </c>
    </row>
    <row r="2764" spans="1:17" x14ac:dyDescent="0.25">
      <c r="A2764" s="112" t="s">
        <v>2337</v>
      </c>
      <c r="B2764" s="79">
        <v>12065.5</v>
      </c>
      <c r="C2764" s="86">
        <f t="shared" si="218"/>
        <v>26880</v>
      </c>
      <c r="D2764" s="79">
        <v>35200</v>
      </c>
      <c r="E2764" s="79">
        <v>52</v>
      </c>
      <c r="F2764" s="79">
        <v>168</v>
      </c>
      <c r="G2764" s="79">
        <v>998900</v>
      </c>
      <c r="H2764" s="79" t="s">
        <v>82</v>
      </c>
      <c r="I2764" s="79" t="s">
        <v>83</v>
      </c>
      <c r="J2764" s="79">
        <v>1</v>
      </c>
      <c r="K2764" s="79">
        <v>0</v>
      </c>
      <c r="L2764" s="79">
        <v>0</v>
      </c>
      <c r="M2764" s="34"/>
      <c r="N2764" s="35">
        <f t="shared" si="215"/>
        <v>127.97334741170623</v>
      </c>
      <c r="O2764" s="35">
        <f t="shared" si="216"/>
        <v>33176.801689404747</v>
      </c>
      <c r="P2764" s="35">
        <f t="shared" si="219"/>
        <v>79.626959715185805</v>
      </c>
      <c r="Q2764" s="35">
        <f t="shared" si="217"/>
        <v>27375.235165822298</v>
      </c>
    </row>
    <row r="2765" spans="1:17" x14ac:dyDescent="0.25">
      <c r="A2765" s="112" t="s">
        <v>3403</v>
      </c>
      <c r="B2765" s="79">
        <v>8068.5</v>
      </c>
      <c r="C2765" s="86">
        <f t="shared" si="218"/>
        <v>15302.013422818793</v>
      </c>
      <c r="D2765" s="79">
        <v>20000</v>
      </c>
      <c r="E2765" s="79">
        <v>70</v>
      </c>
      <c r="F2765" s="79">
        <v>228</v>
      </c>
      <c r="G2765" s="79">
        <v>1005700</v>
      </c>
      <c r="H2765" s="79" t="s">
        <v>82</v>
      </c>
      <c r="I2765" s="79" t="s">
        <v>89</v>
      </c>
      <c r="J2765" s="79">
        <v>1</v>
      </c>
      <c r="K2765" s="79">
        <v>0</v>
      </c>
      <c r="L2765" s="79">
        <v>0</v>
      </c>
      <c r="M2765" s="34"/>
      <c r="N2765" s="35">
        <f t="shared" si="215"/>
        <v>85.578960970647856</v>
      </c>
      <c r="O2765" s="35">
        <f t="shared" si="216"/>
        <v>28089.475316477743</v>
      </c>
      <c r="P2765" s="35">
        <f t="shared" si="219"/>
        <v>53.248528818696002</v>
      </c>
      <c r="Q2765" s="35">
        <f t="shared" si="217"/>
        <v>24209.823458243518</v>
      </c>
    </row>
    <row r="2766" spans="1:17" x14ac:dyDescent="0.25">
      <c r="A2766" s="112" t="s">
        <v>2338</v>
      </c>
      <c r="B2766" s="79">
        <v>8494</v>
      </c>
      <c r="C2766" s="86">
        <f t="shared" si="218"/>
        <v>18132.911392405062</v>
      </c>
      <c r="D2766" s="79">
        <v>22500</v>
      </c>
      <c r="E2766" s="79">
        <v>92</v>
      </c>
      <c r="F2766" s="79">
        <v>382</v>
      </c>
      <c r="G2766" s="79">
        <v>1005900</v>
      </c>
      <c r="H2766" s="79" t="s">
        <v>82</v>
      </c>
      <c r="I2766" s="79" t="s">
        <v>89</v>
      </c>
      <c r="J2766" s="79">
        <v>1</v>
      </c>
      <c r="K2766" s="79">
        <v>0</v>
      </c>
      <c r="L2766" s="79">
        <v>0</v>
      </c>
      <c r="M2766" s="34"/>
      <c r="N2766" s="35">
        <f t="shared" si="215"/>
        <v>90.092048644070502</v>
      </c>
      <c r="O2766" s="35">
        <f t="shared" si="216"/>
        <v>28631.04583728846</v>
      </c>
      <c r="P2766" s="35">
        <f t="shared" si="219"/>
        <v>56.056640489062879</v>
      </c>
      <c r="Q2766" s="35">
        <f t="shared" si="217"/>
        <v>24546.796858687543</v>
      </c>
    </row>
    <row r="2767" spans="1:17" x14ac:dyDescent="0.25">
      <c r="A2767" s="112" t="s">
        <v>2339</v>
      </c>
      <c r="B2767" s="79">
        <v>9362.5</v>
      </c>
      <c r="C2767" s="86">
        <f t="shared" si="218"/>
        <v>10753.398058252427</v>
      </c>
      <c r="D2767" s="79">
        <v>15600</v>
      </c>
      <c r="E2767" s="79">
        <v>32</v>
      </c>
      <c r="F2767" s="79">
        <v>71</v>
      </c>
      <c r="G2767" s="79">
        <v>1012200</v>
      </c>
      <c r="H2767" s="79" t="s">
        <v>82</v>
      </c>
      <c r="I2767" s="79" t="s">
        <v>85</v>
      </c>
      <c r="J2767" s="79">
        <v>1</v>
      </c>
      <c r="K2767" s="79">
        <v>0</v>
      </c>
      <c r="L2767" s="79">
        <v>0</v>
      </c>
      <c r="M2767" s="34"/>
      <c r="N2767" s="35">
        <f t="shared" si="215"/>
        <v>99.303838642584196</v>
      </c>
      <c r="O2767" s="35">
        <f t="shared" si="216"/>
        <v>29736.460637110104</v>
      </c>
      <c r="P2767" s="35">
        <f t="shared" si="219"/>
        <v>61.788356084159552</v>
      </c>
      <c r="Q2767" s="35">
        <f t="shared" si="217"/>
        <v>25234.602730099148</v>
      </c>
    </row>
    <row r="2768" spans="1:17" x14ac:dyDescent="0.25">
      <c r="A2768" s="112" t="s">
        <v>2340</v>
      </c>
      <c r="B2768" s="79">
        <v>14750</v>
      </c>
      <c r="C2768" s="86">
        <f t="shared" si="218"/>
        <v>23268.045112781954</v>
      </c>
      <c r="D2768" s="79">
        <v>29900</v>
      </c>
      <c r="E2768" s="79">
        <v>59</v>
      </c>
      <c r="F2768" s="79">
        <v>207</v>
      </c>
      <c r="G2768" s="79">
        <v>1013000</v>
      </c>
      <c r="H2768" s="79" t="s">
        <v>82</v>
      </c>
      <c r="I2768" s="79" t="s">
        <v>83</v>
      </c>
      <c r="J2768" s="79">
        <v>1</v>
      </c>
      <c r="K2768" s="79">
        <v>0</v>
      </c>
      <c r="L2768" s="79">
        <v>0</v>
      </c>
      <c r="M2768" s="34"/>
      <c r="N2768" s="35">
        <f t="shared" si="215"/>
        <v>156.44663497763597</v>
      </c>
      <c r="O2768" s="35">
        <f t="shared" si="216"/>
        <v>36593.596197316314</v>
      </c>
      <c r="P2768" s="35">
        <f t="shared" si="219"/>
        <v>97.343471534456967</v>
      </c>
      <c r="Q2768" s="35">
        <f t="shared" si="217"/>
        <v>29501.216584134836</v>
      </c>
    </row>
    <row r="2769" spans="1:17" x14ac:dyDescent="0.25">
      <c r="A2769" s="112" t="s">
        <v>3042</v>
      </c>
      <c r="B2769" s="79">
        <v>8687</v>
      </c>
      <c r="C2769" s="86">
        <f t="shared" si="218"/>
        <v>21342.682926829268</v>
      </c>
      <c r="D2769" s="79">
        <v>30100</v>
      </c>
      <c r="E2769" s="79">
        <v>668</v>
      </c>
      <c r="F2769" s="79">
        <v>1628</v>
      </c>
      <c r="G2769" s="79">
        <v>1018200</v>
      </c>
      <c r="H2769" s="79" t="s">
        <v>1027</v>
      </c>
      <c r="I2769" s="79" t="s">
        <v>85</v>
      </c>
      <c r="J2769" s="79">
        <v>1</v>
      </c>
      <c r="K2769" s="79">
        <v>0</v>
      </c>
      <c r="L2769" s="79">
        <v>0</v>
      </c>
      <c r="M2769" s="34"/>
      <c r="N2769" s="35">
        <f t="shared" si="215"/>
        <v>92.139113088184658</v>
      </c>
      <c r="O2769" s="35">
        <f t="shared" si="216"/>
        <v>28876.69357058216</v>
      </c>
      <c r="P2769" s="35">
        <f t="shared" si="219"/>
        <v>57.330355065751036</v>
      </c>
      <c r="Q2769" s="35">
        <f t="shared" si="217"/>
        <v>24699.642607890124</v>
      </c>
    </row>
    <row r="2770" spans="1:17" x14ac:dyDescent="0.25">
      <c r="A2770" s="112" t="s">
        <v>2341</v>
      </c>
      <c r="B2770" s="79">
        <v>13485</v>
      </c>
      <c r="C2770" s="86">
        <f t="shared" si="218"/>
        <v>26209.509083880945</v>
      </c>
      <c r="D2770" s="79">
        <v>33500</v>
      </c>
      <c r="E2770" s="79">
        <v>563</v>
      </c>
      <c r="F2770" s="79">
        <v>2024</v>
      </c>
      <c r="G2770" s="79">
        <v>1019500</v>
      </c>
      <c r="H2770" s="79" t="s">
        <v>82</v>
      </c>
      <c r="I2770" s="79" t="s">
        <v>83</v>
      </c>
      <c r="J2770" s="79">
        <v>1</v>
      </c>
      <c r="K2770" s="79">
        <v>0</v>
      </c>
      <c r="L2770" s="79">
        <v>0</v>
      </c>
      <c r="M2770" s="34"/>
      <c r="N2770" s="35">
        <f t="shared" si="215"/>
        <v>143.02934729989295</v>
      </c>
      <c r="O2770" s="35">
        <f t="shared" si="216"/>
        <v>34983.521675987155</v>
      </c>
      <c r="P2770" s="35">
        <f t="shared" si="219"/>
        <v>88.99503143336625</v>
      </c>
      <c r="Q2770" s="35">
        <f t="shared" si="217"/>
        <v>28499.403772003949</v>
      </c>
    </row>
    <row r="2771" spans="1:17" x14ac:dyDescent="0.25">
      <c r="A2771" s="112" t="s">
        <v>2342</v>
      </c>
      <c r="B2771" s="79">
        <v>12821</v>
      </c>
      <c r="C2771" s="86">
        <f t="shared" si="218"/>
        <v>34644.5715880547</v>
      </c>
      <c r="D2771" s="79">
        <v>40900</v>
      </c>
      <c r="E2771" s="79">
        <v>548</v>
      </c>
      <c r="F2771" s="79">
        <v>3035</v>
      </c>
      <c r="G2771" s="79">
        <v>1019800</v>
      </c>
      <c r="H2771" s="79" t="s">
        <v>82</v>
      </c>
      <c r="I2771" s="79" t="s">
        <v>83</v>
      </c>
      <c r="J2771" s="79">
        <v>1</v>
      </c>
      <c r="K2771" s="79">
        <v>0</v>
      </c>
      <c r="L2771" s="79">
        <v>0</v>
      </c>
      <c r="M2771" s="34"/>
      <c r="N2771" s="35">
        <f t="shared" si="215"/>
        <v>135.98659708801836</v>
      </c>
      <c r="O2771" s="35">
        <f t="shared" si="216"/>
        <v>34138.391650562204</v>
      </c>
      <c r="P2771" s="35">
        <f t="shared" si="219"/>
        <v>84.612925324967648</v>
      </c>
      <c r="Q2771" s="35">
        <f t="shared" si="217"/>
        <v>27973.55103899612</v>
      </c>
    </row>
    <row r="2772" spans="1:17" x14ac:dyDescent="0.25">
      <c r="A2772" s="112" t="s">
        <v>2343</v>
      </c>
      <c r="B2772" s="79">
        <v>9310</v>
      </c>
      <c r="C2772" s="86">
        <f t="shared" si="218"/>
        <v>22024.416619237338</v>
      </c>
      <c r="D2772" s="79">
        <v>27700</v>
      </c>
      <c r="E2772" s="79">
        <v>360</v>
      </c>
      <c r="F2772" s="79">
        <v>1397</v>
      </c>
      <c r="G2772" s="79">
        <v>1031900</v>
      </c>
      <c r="H2772" s="79" t="s">
        <v>82</v>
      </c>
      <c r="I2772" s="79" t="s">
        <v>85</v>
      </c>
      <c r="J2772" s="79">
        <v>1</v>
      </c>
      <c r="K2772" s="79">
        <v>0</v>
      </c>
      <c r="L2772" s="79">
        <v>0</v>
      </c>
      <c r="M2772" s="34"/>
      <c r="N2772" s="35">
        <f t="shared" si="215"/>
        <v>98.746994687579047</v>
      </c>
      <c r="O2772" s="35">
        <f t="shared" si="216"/>
        <v>29669.639362509486</v>
      </c>
      <c r="P2772" s="35">
        <f t="shared" si="219"/>
        <v>61.441879321070807</v>
      </c>
      <c r="Q2772" s="35">
        <f t="shared" si="217"/>
        <v>25193.025518528499</v>
      </c>
    </row>
    <row r="2773" spans="1:17" x14ac:dyDescent="0.25">
      <c r="A2773" s="112" t="s">
        <v>2344</v>
      </c>
      <c r="B2773" s="79">
        <v>9500</v>
      </c>
      <c r="C2773" s="86">
        <f t="shared" si="218"/>
        <v>20327.523510971787</v>
      </c>
      <c r="D2773" s="79">
        <v>27200</v>
      </c>
      <c r="E2773" s="79">
        <v>403</v>
      </c>
      <c r="F2773" s="79">
        <v>1192</v>
      </c>
      <c r="G2773" s="79">
        <v>1035600</v>
      </c>
      <c r="H2773" s="79" t="s">
        <v>82</v>
      </c>
      <c r="I2773" s="79" t="s">
        <v>85</v>
      </c>
      <c r="J2773" s="79">
        <v>1</v>
      </c>
      <c r="K2773" s="79">
        <v>0</v>
      </c>
      <c r="L2773" s="79">
        <v>0</v>
      </c>
      <c r="M2773" s="34"/>
      <c r="N2773" s="35">
        <f t="shared" si="215"/>
        <v>100.76223947712148</v>
      </c>
      <c r="O2773" s="35">
        <f t="shared" si="216"/>
        <v>29911.468737254578</v>
      </c>
      <c r="P2773" s="35">
        <f t="shared" si="219"/>
        <v>62.695795225582451</v>
      </c>
      <c r="Q2773" s="35">
        <f t="shared" si="217"/>
        <v>25343.495427069895</v>
      </c>
    </row>
    <row r="2774" spans="1:17" x14ac:dyDescent="0.25">
      <c r="A2774" s="112" t="s">
        <v>3043</v>
      </c>
      <c r="B2774" s="79">
        <v>6230</v>
      </c>
      <c r="C2774" s="86">
        <f t="shared" si="218"/>
        <v>27180.722891566264</v>
      </c>
      <c r="D2774" s="79">
        <v>35500</v>
      </c>
      <c r="E2774" s="79">
        <v>1381</v>
      </c>
      <c r="F2774" s="79">
        <v>4512</v>
      </c>
      <c r="G2774" s="79">
        <v>1036200</v>
      </c>
      <c r="H2774" s="79" t="s">
        <v>1027</v>
      </c>
      <c r="I2774" s="79" t="s">
        <v>83</v>
      </c>
      <c r="J2774" s="79">
        <v>1</v>
      </c>
      <c r="K2774" s="79">
        <v>0</v>
      </c>
      <c r="L2774" s="79">
        <v>0</v>
      </c>
      <c r="M2774" s="34"/>
      <c r="N2774" s="35">
        <f t="shared" si="215"/>
        <v>66.078815993943863</v>
      </c>
      <c r="O2774" s="35">
        <f t="shared" si="216"/>
        <v>25749.457919273264</v>
      </c>
      <c r="P2774" s="35">
        <f t="shared" si="219"/>
        <v>41.11524255319776</v>
      </c>
      <c r="Q2774" s="35">
        <f t="shared" si="217"/>
        <v>22753.829106383731</v>
      </c>
    </row>
    <row r="2775" spans="1:17" x14ac:dyDescent="0.25">
      <c r="A2775" s="112" t="s">
        <v>3044</v>
      </c>
      <c r="B2775" s="79">
        <v>6250</v>
      </c>
      <c r="C2775" s="86">
        <f t="shared" si="218"/>
        <v>24221.538461538461</v>
      </c>
      <c r="D2775" s="79">
        <v>32800</v>
      </c>
      <c r="E2775" s="79">
        <v>187</v>
      </c>
      <c r="F2775" s="79">
        <v>528</v>
      </c>
      <c r="G2775" s="79">
        <v>1036300</v>
      </c>
      <c r="H2775" s="79" t="s">
        <v>1027</v>
      </c>
      <c r="I2775" s="79" t="s">
        <v>83</v>
      </c>
      <c r="J2775" s="79">
        <v>1</v>
      </c>
      <c r="K2775" s="79">
        <v>0</v>
      </c>
      <c r="L2775" s="79">
        <v>0</v>
      </c>
      <c r="M2775" s="34"/>
      <c r="N2775" s="35">
        <f t="shared" si="215"/>
        <v>66.290947024422024</v>
      </c>
      <c r="O2775" s="35">
        <f t="shared" si="216"/>
        <v>25774.913642930642</v>
      </c>
      <c r="P2775" s="35">
        <f t="shared" si="219"/>
        <v>41.24723370104109</v>
      </c>
      <c r="Q2775" s="35">
        <f t="shared" si="217"/>
        <v>22769.66804412493</v>
      </c>
    </row>
    <row r="2776" spans="1:17" x14ac:dyDescent="0.25">
      <c r="A2776" s="112" t="s">
        <v>2345</v>
      </c>
      <c r="B2776" s="79">
        <v>10402</v>
      </c>
      <c r="C2776" s="86">
        <f t="shared" si="218"/>
        <v>26538.461538461539</v>
      </c>
      <c r="D2776" s="79">
        <v>34500</v>
      </c>
      <c r="E2776" s="79">
        <v>81</v>
      </c>
      <c r="F2776" s="79">
        <v>270</v>
      </c>
      <c r="G2776" s="79">
        <v>1040500</v>
      </c>
      <c r="H2776" s="79" t="s">
        <v>82</v>
      </c>
      <c r="I2776" s="79" t="s">
        <v>85</v>
      </c>
      <c r="J2776" s="79">
        <v>1</v>
      </c>
      <c r="K2776" s="79">
        <v>0</v>
      </c>
      <c r="L2776" s="79">
        <v>0</v>
      </c>
      <c r="M2776" s="34"/>
      <c r="N2776" s="35">
        <f t="shared" si="215"/>
        <v>110.32934895168607</v>
      </c>
      <c r="O2776" s="35">
        <f t="shared" si="216"/>
        <v>31059.521874202328</v>
      </c>
      <c r="P2776" s="35">
        <f t="shared" si="219"/>
        <v>68.648595993316718</v>
      </c>
      <c r="Q2776" s="35">
        <f t="shared" si="217"/>
        <v>26057.831519198007</v>
      </c>
    </row>
    <row r="2777" spans="1:17" x14ac:dyDescent="0.25">
      <c r="A2777" s="112" t="s">
        <v>3404</v>
      </c>
      <c r="B2777" s="79">
        <v>9405</v>
      </c>
      <c r="C2777" s="86">
        <f t="shared" si="218"/>
        <v>31403.321678321678</v>
      </c>
      <c r="D2777" s="79">
        <v>38300</v>
      </c>
      <c r="E2777" s="79">
        <v>103</v>
      </c>
      <c r="F2777" s="79">
        <v>469</v>
      </c>
      <c r="G2777" s="79">
        <v>1041000</v>
      </c>
      <c r="H2777" s="79" t="s">
        <v>82</v>
      </c>
      <c r="I2777" s="79" t="s">
        <v>85</v>
      </c>
      <c r="J2777" s="79">
        <v>1</v>
      </c>
      <c r="K2777" s="79">
        <v>0</v>
      </c>
      <c r="L2777" s="79">
        <v>0</v>
      </c>
      <c r="M2777" s="34"/>
      <c r="N2777" s="35">
        <f t="shared" si="215"/>
        <v>99.754617082350265</v>
      </c>
      <c r="O2777" s="35">
        <f t="shared" si="216"/>
        <v>29790.554049882034</v>
      </c>
      <c r="P2777" s="35">
        <f t="shared" si="219"/>
        <v>62.068837273326629</v>
      </c>
      <c r="Q2777" s="35">
        <f t="shared" si="217"/>
        <v>25268.260472799193</v>
      </c>
    </row>
    <row r="2778" spans="1:17" x14ac:dyDescent="0.25">
      <c r="A2778" s="112" t="s">
        <v>2346</v>
      </c>
      <c r="B2778" s="79">
        <v>8113</v>
      </c>
      <c r="C2778" s="86">
        <f t="shared" si="218"/>
        <v>15797.752808988764</v>
      </c>
      <c r="D2778" s="79">
        <v>22800</v>
      </c>
      <c r="E2778" s="79">
        <v>82</v>
      </c>
      <c r="F2778" s="79">
        <v>185</v>
      </c>
      <c r="G2778" s="79">
        <v>1041700</v>
      </c>
      <c r="H2778" s="79" t="s">
        <v>82</v>
      </c>
      <c r="I2778" s="79" t="s">
        <v>89</v>
      </c>
      <c r="J2778" s="79">
        <v>1</v>
      </c>
      <c r="K2778" s="79">
        <v>0</v>
      </c>
      <c r="L2778" s="79">
        <v>0</v>
      </c>
      <c r="M2778" s="34"/>
      <c r="N2778" s="35">
        <f t="shared" si="215"/>
        <v>86.050952513461738</v>
      </c>
      <c r="O2778" s="35">
        <f t="shared" si="216"/>
        <v>28146.114301615409</v>
      </c>
      <c r="P2778" s="35">
        <f t="shared" si="219"/>
        <v>53.542209122647414</v>
      </c>
      <c r="Q2778" s="35">
        <f t="shared" si="217"/>
        <v>24245.065094717691</v>
      </c>
    </row>
    <row r="2779" spans="1:17" x14ac:dyDescent="0.25">
      <c r="A2779" s="112" t="s">
        <v>2347</v>
      </c>
      <c r="B2779" s="79">
        <v>9000</v>
      </c>
      <c r="C2779" s="86">
        <f t="shared" si="218"/>
        <v>19557.251908396946</v>
      </c>
      <c r="D2779" s="79">
        <v>24400</v>
      </c>
      <c r="E2779" s="79">
        <v>104</v>
      </c>
      <c r="F2779" s="79">
        <v>420</v>
      </c>
      <c r="G2779" s="79">
        <v>1049000</v>
      </c>
      <c r="H2779" s="79" t="s">
        <v>82</v>
      </c>
      <c r="I2779" s="79" t="s">
        <v>85</v>
      </c>
      <c r="J2779" s="79">
        <v>1</v>
      </c>
      <c r="K2779" s="79">
        <v>0</v>
      </c>
      <c r="L2779" s="79">
        <v>0</v>
      </c>
      <c r="M2779" s="34"/>
      <c r="N2779" s="35">
        <f t="shared" si="215"/>
        <v>95.458963715167712</v>
      </c>
      <c r="O2779" s="35">
        <f t="shared" si="216"/>
        <v>29275.075645820125</v>
      </c>
      <c r="P2779" s="35">
        <f t="shared" si="219"/>
        <v>59.396016529499171</v>
      </c>
      <c r="Q2779" s="35">
        <f t="shared" si="217"/>
        <v>24947.5219835399</v>
      </c>
    </row>
    <row r="2780" spans="1:17" x14ac:dyDescent="0.25">
      <c r="A2780" s="112" t="s">
        <v>2348</v>
      </c>
      <c r="B2780" s="79">
        <v>16000</v>
      </c>
      <c r="C2780" s="86">
        <f t="shared" si="218"/>
        <v>35744.295302013423</v>
      </c>
      <c r="D2780" s="79">
        <v>43300</v>
      </c>
      <c r="E2780" s="79">
        <v>78</v>
      </c>
      <c r="F2780" s="79">
        <v>369</v>
      </c>
      <c r="G2780" s="79">
        <v>1050300</v>
      </c>
      <c r="H2780" s="79" t="s">
        <v>82</v>
      </c>
      <c r="I2780" s="79" t="s">
        <v>85</v>
      </c>
      <c r="J2780" s="79">
        <v>1</v>
      </c>
      <c r="K2780" s="79">
        <v>0</v>
      </c>
      <c r="L2780" s="79">
        <v>0</v>
      </c>
      <c r="M2780" s="34"/>
      <c r="N2780" s="35">
        <f t="shared" si="215"/>
        <v>169.70482438252037</v>
      </c>
      <c r="O2780" s="35">
        <f t="shared" si="216"/>
        <v>38184.578925902446</v>
      </c>
      <c r="P2780" s="35">
        <f t="shared" si="219"/>
        <v>105.59291827466519</v>
      </c>
      <c r="Q2780" s="35">
        <f t="shared" si="217"/>
        <v>30491.150192959823</v>
      </c>
    </row>
    <row r="2781" spans="1:17" x14ac:dyDescent="0.25">
      <c r="A2781" s="112" t="s">
        <v>2349</v>
      </c>
      <c r="B2781" s="79">
        <v>7125</v>
      </c>
      <c r="C2781" s="86">
        <f t="shared" si="218"/>
        <v>12767.857142857143</v>
      </c>
      <c r="D2781" s="79">
        <v>19500</v>
      </c>
      <c r="E2781" s="79">
        <v>29</v>
      </c>
      <c r="F2781" s="79">
        <v>55</v>
      </c>
      <c r="G2781" s="79">
        <v>1050700</v>
      </c>
      <c r="H2781" s="79" t="s">
        <v>82</v>
      </c>
      <c r="I2781" s="79" t="s">
        <v>85</v>
      </c>
      <c r="J2781" s="79">
        <v>1</v>
      </c>
      <c r="K2781" s="79">
        <v>0</v>
      </c>
      <c r="L2781" s="79">
        <v>0</v>
      </c>
      <c r="M2781" s="34"/>
      <c r="N2781" s="35">
        <f t="shared" si="215"/>
        <v>75.571679607841105</v>
      </c>
      <c r="O2781" s="35">
        <f t="shared" si="216"/>
        <v>26888.601552940934</v>
      </c>
      <c r="P2781" s="35">
        <f t="shared" si="219"/>
        <v>47.021846419186843</v>
      </c>
      <c r="Q2781" s="35">
        <f t="shared" si="217"/>
        <v>23462.621570302421</v>
      </c>
    </row>
    <row r="2782" spans="1:17" x14ac:dyDescent="0.25">
      <c r="A2782" s="112" t="s">
        <v>3405</v>
      </c>
      <c r="B2782" s="79">
        <v>8885.5</v>
      </c>
      <c r="C2782" s="86">
        <f t="shared" si="218"/>
        <v>31336.192468619247</v>
      </c>
      <c r="D2782" s="79">
        <v>37400</v>
      </c>
      <c r="E2782" s="79">
        <v>155</v>
      </c>
      <c r="F2782" s="79">
        <v>801</v>
      </c>
      <c r="G2782" s="79">
        <v>1050900</v>
      </c>
      <c r="H2782" s="79" t="s">
        <v>268</v>
      </c>
      <c r="I2782" s="79" t="s">
        <v>83</v>
      </c>
      <c r="J2782" s="79">
        <v>1</v>
      </c>
      <c r="K2782" s="79">
        <v>0</v>
      </c>
      <c r="L2782" s="79">
        <v>0</v>
      </c>
      <c r="M2782" s="34"/>
      <c r="N2782" s="35">
        <f t="shared" si="215"/>
        <v>94.244513565680307</v>
      </c>
      <c r="O2782" s="35">
        <f t="shared" si="216"/>
        <v>29129.341627881637</v>
      </c>
      <c r="P2782" s="35">
        <f t="shared" si="219"/>
        <v>58.640367208096094</v>
      </c>
      <c r="Q2782" s="35">
        <f t="shared" si="217"/>
        <v>24856.84406497153</v>
      </c>
    </row>
    <row r="2783" spans="1:17" x14ac:dyDescent="0.25">
      <c r="A2783" s="112" t="s">
        <v>3406</v>
      </c>
      <c r="B2783" s="79">
        <v>8289</v>
      </c>
      <c r="C2783" s="86">
        <f t="shared" si="218"/>
        <v>15479.333333333334</v>
      </c>
      <c r="D2783" s="79">
        <v>21400</v>
      </c>
      <c r="E2783" s="79">
        <v>83</v>
      </c>
      <c r="F2783" s="79">
        <v>217</v>
      </c>
      <c r="G2783" s="79">
        <v>1054100</v>
      </c>
      <c r="H2783" s="79" t="s">
        <v>82</v>
      </c>
      <c r="I2783" s="79" t="s">
        <v>89</v>
      </c>
      <c r="J2783" s="79">
        <v>1</v>
      </c>
      <c r="K2783" s="79">
        <v>0</v>
      </c>
      <c r="L2783" s="79">
        <v>0</v>
      </c>
      <c r="M2783" s="34"/>
      <c r="N2783" s="35">
        <f t="shared" si="215"/>
        <v>87.917705581669466</v>
      </c>
      <c r="O2783" s="35">
        <f t="shared" si="216"/>
        <v>28370.124669800338</v>
      </c>
      <c r="P2783" s="35">
        <f t="shared" si="219"/>
        <v>54.703731223668733</v>
      </c>
      <c r="Q2783" s="35">
        <f t="shared" si="217"/>
        <v>24384.447746840247</v>
      </c>
    </row>
    <row r="2784" spans="1:17" x14ac:dyDescent="0.25">
      <c r="A2784" s="112" t="s">
        <v>2350</v>
      </c>
      <c r="B2784" s="79">
        <v>9038</v>
      </c>
      <c r="C2784" s="86">
        <f t="shared" si="218"/>
        <v>15321.589595375723</v>
      </c>
      <c r="D2784" s="79">
        <v>20700</v>
      </c>
      <c r="E2784" s="79">
        <v>899</v>
      </c>
      <c r="F2784" s="79">
        <v>2561</v>
      </c>
      <c r="G2784" s="79">
        <v>1054200</v>
      </c>
      <c r="H2784" s="79" t="s">
        <v>82</v>
      </c>
      <c r="I2784" s="79" t="s">
        <v>89</v>
      </c>
      <c r="J2784" s="79">
        <v>1</v>
      </c>
      <c r="K2784" s="79">
        <v>0</v>
      </c>
      <c r="L2784" s="79">
        <v>0</v>
      </c>
      <c r="M2784" s="34"/>
      <c r="N2784" s="35">
        <f t="shared" si="215"/>
        <v>95.862012673076194</v>
      </c>
      <c r="O2784" s="35">
        <f t="shared" si="216"/>
        <v>29323.441520769142</v>
      </c>
      <c r="P2784" s="35">
        <f t="shared" si="219"/>
        <v>59.646799710401503</v>
      </c>
      <c r="Q2784" s="35">
        <f t="shared" si="217"/>
        <v>24977.61596524818</v>
      </c>
    </row>
    <row r="2785" spans="1:17" x14ac:dyDescent="0.25">
      <c r="A2785" s="112" t="s">
        <v>2351</v>
      </c>
      <c r="B2785" s="79">
        <v>9080</v>
      </c>
      <c r="C2785" s="86">
        <f t="shared" si="218"/>
        <v>15234.691011235955</v>
      </c>
      <c r="D2785" s="79">
        <v>20900</v>
      </c>
      <c r="E2785" s="79">
        <v>193</v>
      </c>
      <c r="F2785" s="79">
        <v>519</v>
      </c>
      <c r="G2785" s="79">
        <v>1057300</v>
      </c>
      <c r="H2785" s="79" t="s">
        <v>82</v>
      </c>
      <c r="I2785" s="79" t="s">
        <v>85</v>
      </c>
      <c r="J2785" s="79">
        <v>1</v>
      </c>
      <c r="K2785" s="79">
        <v>0</v>
      </c>
      <c r="L2785" s="79">
        <v>0</v>
      </c>
      <c r="M2785" s="34"/>
      <c r="N2785" s="35">
        <f t="shared" si="215"/>
        <v>96.307487837080316</v>
      </c>
      <c r="O2785" s="35">
        <f t="shared" si="216"/>
        <v>29376.898540449638</v>
      </c>
      <c r="P2785" s="35">
        <f t="shared" si="219"/>
        <v>59.92398112087249</v>
      </c>
      <c r="Q2785" s="35">
        <f t="shared" si="217"/>
        <v>25010.877734504698</v>
      </c>
    </row>
    <row r="2786" spans="1:17" x14ac:dyDescent="0.25">
      <c r="A2786" s="112" t="s">
        <v>2352</v>
      </c>
      <c r="B2786" s="79">
        <v>4500</v>
      </c>
      <c r="C2786" s="86">
        <f t="shared" si="218"/>
        <v>12774.675324675325</v>
      </c>
      <c r="D2786" s="79">
        <v>19100</v>
      </c>
      <c r="E2786" s="79">
        <v>51</v>
      </c>
      <c r="F2786" s="79">
        <v>103</v>
      </c>
      <c r="G2786" s="79">
        <v>1063200</v>
      </c>
      <c r="H2786" s="79" t="s">
        <v>82</v>
      </c>
      <c r="I2786" s="79" t="s">
        <v>89</v>
      </c>
      <c r="J2786" s="79">
        <v>1</v>
      </c>
      <c r="K2786" s="79">
        <v>0</v>
      </c>
      <c r="L2786" s="79">
        <v>0</v>
      </c>
      <c r="M2786" s="34"/>
      <c r="N2786" s="35">
        <f t="shared" si="215"/>
        <v>47.729481857583856</v>
      </c>
      <c r="O2786" s="35">
        <f t="shared" si="216"/>
        <v>23547.537822910061</v>
      </c>
      <c r="P2786" s="35">
        <f t="shared" si="219"/>
        <v>29.698008264749586</v>
      </c>
      <c r="Q2786" s="35">
        <f t="shared" si="217"/>
        <v>21383.760991769952</v>
      </c>
    </row>
    <row r="2787" spans="1:17" x14ac:dyDescent="0.25">
      <c r="A2787" s="112" t="s">
        <v>3045</v>
      </c>
      <c r="B2787" s="79">
        <v>4500</v>
      </c>
      <c r="C2787" s="86">
        <f t="shared" si="218"/>
        <v>30894.199785177228</v>
      </c>
      <c r="D2787" s="79">
        <v>37500</v>
      </c>
      <c r="E2787" s="79">
        <v>1640</v>
      </c>
      <c r="F2787" s="79">
        <v>7670</v>
      </c>
      <c r="G2787" s="79">
        <v>1063300</v>
      </c>
      <c r="H2787" s="79" t="s">
        <v>1027</v>
      </c>
      <c r="I2787" s="79" t="s">
        <v>85</v>
      </c>
      <c r="J2787" s="79">
        <v>1</v>
      </c>
      <c r="K2787" s="79">
        <v>0</v>
      </c>
      <c r="L2787" s="79">
        <v>0</v>
      </c>
      <c r="M2787" s="34"/>
      <c r="N2787" s="35">
        <f t="shared" si="215"/>
        <v>47.729481857583856</v>
      </c>
      <c r="O2787" s="35">
        <f t="shared" si="216"/>
        <v>23547.537822910061</v>
      </c>
      <c r="P2787" s="35">
        <f t="shared" si="219"/>
        <v>29.698008264749586</v>
      </c>
      <c r="Q2787" s="35">
        <f t="shared" si="217"/>
        <v>21383.760991769952</v>
      </c>
    </row>
    <row r="2788" spans="1:17" x14ac:dyDescent="0.25">
      <c r="A2788" s="112" t="s">
        <v>3407</v>
      </c>
      <c r="B2788" s="79">
        <v>9500</v>
      </c>
      <c r="C2788" s="86">
        <f t="shared" si="218"/>
        <v>18927.835051546394</v>
      </c>
      <c r="D2788" s="79">
        <v>25500</v>
      </c>
      <c r="E2788" s="79">
        <v>50</v>
      </c>
      <c r="F2788" s="79">
        <v>144</v>
      </c>
      <c r="G2788" s="79">
        <v>1070900</v>
      </c>
      <c r="H2788" s="79" t="s">
        <v>82</v>
      </c>
      <c r="I2788" s="79" t="s">
        <v>85</v>
      </c>
      <c r="J2788" s="79">
        <v>1</v>
      </c>
      <c r="K2788" s="79">
        <v>0</v>
      </c>
      <c r="L2788" s="79">
        <v>0</v>
      </c>
      <c r="M2788" s="34"/>
      <c r="N2788" s="35">
        <f t="shared" si="215"/>
        <v>100.76223947712148</v>
      </c>
      <c r="O2788" s="35">
        <f t="shared" si="216"/>
        <v>29911.468737254578</v>
      </c>
      <c r="P2788" s="35">
        <f t="shared" si="219"/>
        <v>62.695795225582451</v>
      </c>
      <c r="Q2788" s="35">
        <f t="shared" si="217"/>
        <v>25343.495427069895</v>
      </c>
    </row>
    <row r="2789" spans="1:17" x14ac:dyDescent="0.25">
      <c r="A2789" s="112" t="s">
        <v>2767</v>
      </c>
      <c r="B2789" s="79">
        <v>8000</v>
      </c>
      <c r="C2789" s="86">
        <f t="shared" si="218"/>
        <v>23595.979899497488</v>
      </c>
      <c r="D2789" s="79">
        <v>30100</v>
      </c>
      <c r="E2789" s="79">
        <v>43</v>
      </c>
      <c r="F2789" s="79">
        <v>156</v>
      </c>
      <c r="G2789" s="79">
        <v>1077100</v>
      </c>
      <c r="H2789" s="79" t="s">
        <v>268</v>
      </c>
      <c r="I2789" s="79" t="s">
        <v>85</v>
      </c>
      <c r="J2789" s="79">
        <v>1</v>
      </c>
      <c r="K2789" s="79">
        <v>0</v>
      </c>
      <c r="L2789" s="79">
        <v>0</v>
      </c>
      <c r="M2789" s="34"/>
      <c r="N2789" s="35">
        <f t="shared" si="215"/>
        <v>84.852412191260186</v>
      </c>
      <c r="O2789" s="35">
        <f t="shared" si="216"/>
        <v>28002.289462951223</v>
      </c>
      <c r="P2789" s="35">
        <f t="shared" si="219"/>
        <v>52.796459137332597</v>
      </c>
      <c r="Q2789" s="35">
        <f t="shared" si="217"/>
        <v>24155.575096479912</v>
      </c>
    </row>
    <row r="2790" spans="1:17" x14ac:dyDescent="0.25">
      <c r="A2790" s="112" t="s">
        <v>2353</v>
      </c>
      <c r="B2790" s="79">
        <v>12139</v>
      </c>
      <c r="C2790" s="86">
        <f t="shared" si="218"/>
        <v>27227.414330218067</v>
      </c>
      <c r="D2790" s="79">
        <v>34500</v>
      </c>
      <c r="E2790" s="79">
        <v>203</v>
      </c>
      <c r="F2790" s="79">
        <v>760</v>
      </c>
      <c r="G2790" s="79">
        <v>1084700</v>
      </c>
      <c r="H2790" s="79" t="s">
        <v>82</v>
      </c>
      <c r="I2790" s="79" t="s">
        <v>85</v>
      </c>
      <c r="J2790" s="79">
        <v>1</v>
      </c>
      <c r="K2790" s="79">
        <v>0</v>
      </c>
      <c r="L2790" s="79">
        <v>0</v>
      </c>
      <c r="M2790" s="34"/>
      <c r="N2790" s="35">
        <f t="shared" si="215"/>
        <v>128.75292894871342</v>
      </c>
      <c r="O2790" s="35">
        <f t="shared" si="216"/>
        <v>33270.351473845614</v>
      </c>
      <c r="P2790" s="35">
        <f t="shared" si="219"/>
        <v>80.112027183510037</v>
      </c>
      <c r="Q2790" s="35">
        <f t="shared" si="217"/>
        <v>27433.443262021203</v>
      </c>
    </row>
    <row r="2791" spans="1:17" x14ac:dyDescent="0.25">
      <c r="A2791" s="112" t="s">
        <v>2354</v>
      </c>
      <c r="B2791" s="79">
        <v>9500</v>
      </c>
      <c r="C2791" s="86">
        <f t="shared" si="218"/>
        <v>13761.576354679803</v>
      </c>
      <c r="D2791" s="79">
        <v>19400</v>
      </c>
      <c r="E2791" s="79">
        <v>59</v>
      </c>
      <c r="F2791" s="79">
        <v>144</v>
      </c>
      <c r="G2791" s="79">
        <v>1086100</v>
      </c>
      <c r="H2791" s="79" t="s">
        <v>82</v>
      </c>
      <c r="I2791" s="79" t="s">
        <v>85</v>
      </c>
      <c r="J2791" s="79">
        <v>1</v>
      </c>
      <c r="K2791" s="79">
        <v>0</v>
      </c>
      <c r="L2791" s="79">
        <v>0</v>
      </c>
      <c r="M2791" s="34"/>
      <c r="N2791" s="35">
        <f t="shared" si="215"/>
        <v>100.76223947712148</v>
      </c>
      <c r="O2791" s="35">
        <f t="shared" si="216"/>
        <v>29911.468737254578</v>
      </c>
      <c r="P2791" s="35">
        <f t="shared" si="219"/>
        <v>62.695795225582451</v>
      </c>
      <c r="Q2791" s="35">
        <f t="shared" si="217"/>
        <v>25343.495427069895</v>
      </c>
    </row>
    <row r="2792" spans="1:17" x14ac:dyDescent="0.25">
      <c r="A2792" s="112" t="s">
        <v>2355</v>
      </c>
      <c r="B2792" s="79">
        <v>12000</v>
      </c>
      <c r="C2792" s="86">
        <f t="shared" si="218"/>
        <v>26233.215547703181</v>
      </c>
      <c r="D2792" s="79">
        <v>29000</v>
      </c>
      <c r="E2792" s="79">
        <v>27</v>
      </c>
      <c r="F2792" s="79">
        <v>256</v>
      </c>
      <c r="G2792" s="79">
        <v>1091300</v>
      </c>
      <c r="H2792" s="79" t="s">
        <v>82</v>
      </c>
      <c r="I2792" s="79" t="s">
        <v>83</v>
      </c>
      <c r="J2792" s="79">
        <v>1</v>
      </c>
      <c r="K2792" s="79">
        <v>0</v>
      </c>
      <c r="L2792" s="79">
        <v>0</v>
      </c>
      <c r="M2792" s="34"/>
      <c r="N2792" s="35">
        <f t="shared" si="215"/>
        <v>127.27861828689028</v>
      </c>
      <c r="O2792" s="35">
        <f t="shared" si="216"/>
        <v>33093.434194426838</v>
      </c>
      <c r="P2792" s="35">
        <f t="shared" si="219"/>
        <v>79.1946887059989</v>
      </c>
      <c r="Q2792" s="35">
        <f t="shared" si="217"/>
        <v>27323.362644719869</v>
      </c>
    </row>
    <row r="2793" spans="1:17" x14ac:dyDescent="0.25">
      <c r="A2793" s="112" t="s">
        <v>3408</v>
      </c>
      <c r="B2793" s="79">
        <v>2625</v>
      </c>
      <c r="C2793" s="86">
        <f t="shared" si="218"/>
        <v>18920.289855072464</v>
      </c>
      <c r="D2793" s="79">
        <v>24500</v>
      </c>
      <c r="E2793" s="79">
        <v>110</v>
      </c>
      <c r="F2793" s="79">
        <v>373</v>
      </c>
      <c r="G2793" s="79">
        <v>1093000</v>
      </c>
      <c r="H2793" s="79" t="s">
        <v>82</v>
      </c>
      <c r="I2793" s="79" t="s">
        <v>89</v>
      </c>
      <c r="J2793" s="79">
        <v>1</v>
      </c>
      <c r="K2793" s="79">
        <v>0</v>
      </c>
      <c r="L2793" s="79">
        <v>0</v>
      </c>
      <c r="M2793" s="34"/>
      <c r="N2793" s="35">
        <f t="shared" si="215"/>
        <v>27.842197750257249</v>
      </c>
      <c r="O2793" s="35">
        <f t="shared" si="216"/>
        <v>21161.06373003087</v>
      </c>
      <c r="P2793" s="35">
        <f t="shared" si="219"/>
        <v>17.323838154437254</v>
      </c>
      <c r="Q2793" s="35">
        <f t="shared" si="217"/>
        <v>19898.860578532469</v>
      </c>
    </row>
    <row r="2794" spans="1:17" x14ac:dyDescent="0.25">
      <c r="A2794" s="112" t="s">
        <v>2768</v>
      </c>
      <c r="B2794" s="79">
        <v>6731</v>
      </c>
      <c r="C2794" s="86">
        <f t="shared" si="218"/>
        <v>30842.696629213482</v>
      </c>
      <c r="D2794" s="79">
        <v>36600</v>
      </c>
      <c r="E2794" s="79">
        <v>28</v>
      </c>
      <c r="F2794" s="79">
        <v>150</v>
      </c>
      <c r="G2794" s="79">
        <v>1099800</v>
      </c>
      <c r="H2794" s="79" t="s">
        <v>268</v>
      </c>
      <c r="I2794" s="79" t="s">
        <v>85</v>
      </c>
      <c r="J2794" s="79">
        <v>1</v>
      </c>
      <c r="K2794" s="79">
        <v>0</v>
      </c>
      <c r="L2794" s="79">
        <v>0</v>
      </c>
      <c r="M2794" s="34"/>
      <c r="N2794" s="35">
        <f t="shared" si="215"/>
        <v>71.39269830742154</v>
      </c>
      <c r="O2794" s="35">
        <f t="shared" si="216"/>
        <v>26387.123796890584</v>
      </c>
      <c r="P2794" s="35">
        <f t="shared" si="219"/>
        <v>44.421620806673211</v>
      </c>
      <c r="Q2794" s="35">
        <f t="shared" si="217"/>
        <v>23150.594496800786</v>
      </c>
    </row>
    <row r="2795" spans="1:17" x14ac:dyDescent="0.25">
      <c r="A2795" s="112" t="s">
        <v>3409</v>
      </c>
      <c r="B2795" s="79">
        <v>6940</v>
      </c>
      <c r="C2795" s="86">
        <f t="shared" si="218"/>
        <v>20059.966216216217</v>
      </c>
      <c r="D2795" s="79">
        <v>26100</v>
      </c>
      <c r="E2795" s="79">
        <v>137</v>
      </c>
      <c r="F2795" s="79">
        <v>455</v>
      </c>
      <c r="G2795" s="79">
        <v>1100500</v>
      </c>
      <c r="H2795" s="79" t="s">
        <v>82</v>
      </c>
      <c r="I2795" s="79" t="s">
        <v>85</v>
      </c>
      <c r="J2795" s="79">
        <v>1</v>
      </c>
      <c r="K2795" s="79">
        <v>0</v>
      </c>
      <c r="L2795" s="79">
        <v>0</v>
      </c>
      <c r="M2795" s="34"/>
      <c r="N2795" s="35">
        <f t="shared" si="215"/>
        <v>73.609467575918217</v>
      </c>
      <c r="O2795" s="35">
        <f t="shared" si="216"/>
        <v>26653.136109110186</v>
      </c>
      <c r="P2795" s="35">
        <f t="shared" si="219"/>
        <v>45.80092830163602</v>
      </c>
      <c r="Q2795" s="35">
        <f t="shared" si="217"/>
        <v>23316.11139619632</v>
      </c>
    </row>
    <row r="2796" spans="1:17" x14ac:dyDescent="0.25">
      <c r="A2796" s="112" t="s">
        <v>3410</v>
      </c>
      <c r="B2796" s="79">
        <v>9000</v>
      </c>
      <c r="C2796" s="86">
        <f t="shared" si="218"/>
        <v>18163.755458515283</v>
      </c>
      <c r="D2796" s="79">
        <v>23500</v>
      </c>
      <c r="E2796" s="79">
        <v>52</v>
      </c>
      <c r="F2796" s="79">
        <v>177</v>
      </c>
      <c r="G2796" s="79">
        <v>1102000</v>
      </c>
      <c r="H2796" s="79" t="s">
        <v>82</v>
      </c>
      <c r="I2796" s="79" t="s">
        <v>89</v>
      </c>
      <c r="J2796" s="79">
        <v>1</v>
      </c>
      <c r="K2796" s="79">
        <v>0</v>
      </c>
      <c r="L2796" s="79">
        <v>0</v>
      </c>
      <c r="M2796" s="34"/>
      <c r="N2796" s="35">
        <f t="shared" si="215"/>
        <v>95.458963715167712</v>
      </c>
      <c r="O2796" s="35">
        <f t="shared" si="216"/>
        <v>29275.075645820125</v>
      </c>
      <c r="P2796" s="35">
        <f t="shared" si="219"/>
        <v>59.396016529499171</v>
      </c>
      <c r="Q2796" s="35">
        <f t="shared" si="217"/>
        <v>24947.5219835399</v>
      </c>
    </row>
    <row r="2797" spans="1:17" x14ac:dyDescent="0.25">
      <c r="A2797" s="112" t="s">
        <v>3411</v>
      </c>
      <c r="B2797" s="79">
        <v>8421</v>
      </c>
      <c r="C2797" s="86">
        <f t="shared" si="218"/>
        <v>18098.4375</v>
      </c>
      <c r="D2797" s="79">
        <v>23400</v>
      </c>
      <c r="E2797" s="79">
        <v>29</v>
      </c>
      <c r="F2797" s="79">
        <v>99</v>
      </c>
      <c r="G2797" s="79">
        <v>1102100</v>
      </c>
      <c r="H2797" s="79" t="s">
        <v>82</v>
      </c>
      <c r="I2797" s="79" t="s">
        <v>89</v>
      </c>
      <c r="J2797" s="79">
        <v>1</v>
      </c>
      <c r="K2797" s="79">
        <v>0</v>
      </c>
      <c r="L2797" s="79">
        <v>0</v>
      </c>
      <c r="M2797" s="34"/>
      <c r="N2797" s="35">
        <f t="shared" si="215"/>
        <v>89.317770382825259</v>
      </c>
      <c r="O2797" s="35">
        <f t="shared" si="216"/>
        <v>28538.132445939031</v>
      </c>
      <c r="P2797" s="35">
        <f t="shared" si="219"/>
        <v>55.574872799434722</v>
      </c>
      <c r="Q2797" s="35">
        <f t="shared" si="217"/>
        <v>24488.984735932165</v>
      </c>
    </row>
    <row r="2798" spans="1:17" x14ac:dyDescent="0.25">
      <c r="A2798" s="112" t="s">
        <v>2356</v>
      </c>
      <c r="B2798" s="79">
        <v>9500</v>
      </c>
      <c r="C2798" s="86">
        <f t="shared" si="218"/>
        <v>25345.664038811399</v>
      </c>
      <c r="D2798" s="79">
        <v>32500</v>
      </c>
      <c r="E2798" s="79">
        <v>363</v>
      </c>
      <c r="F2798" s="79">
        <v>1286</v>
      </c>
      <c r="G2798" s="79">
        <v>1102400</v>
      </c>
      <c r="H2798" s="79" t="s">
        <v>82</v>
      </c>
      <c r="I2798" s="79" t="s">
        <v>89</v>
      </c>
      <c r="J2798" s="79">
        <v>1</v>
      </c>
      <c r="K2798" s="79">
        <v>0</v>
      </c>
      <c r="L2798" s="79">
        <v>0</v>
      </c>
      <c r="M2798" s="34"/>
      <c r="N2798" s="35">
        <f t="shared" si="215"/>
        <v>100.76223947712148</v>
      </c>
      <c r="O2798" s="35">
        <f t="shared" si="216"/>
        <v>29911.468737254578</v>
      </c>
      <c r="P2798" s="35">
        <f t="shared" si="219"/>
        <v>62.695795225582451</v>
      </c>
      <c r="Q2798" s="35">
        <f t="shared" si="217"/>
        <v>25343.495427069895</v>
      </c>
    </row>
    <row r="2799" spans="1:17" x14ac:dyDescent="0.25">
      <c r="A2799" s="112" t="s">
        <v>2357</v>
      </c>
      <c r="B2799" s="79">
        <v>8847.5</v>
      </c>
      <c r="C2799" s="86">
        <f t="shared" si="218"/>
        <v>29649.937990905331</v>
      </c>
      <c r="D2799" s="79">
        <v>36800</v>
      </c>
      <c r="E2799" s="79">
        <v>940</v>
      </c>
      <c r="F2799" s="79">
        <v>3898</v>
      </c>
      <c r="G2799" s="79">
        <v>1103100</v>
      </c>
      <c r="H2799" s="79" t="s">
        <v>82</v>
      </c>
      <c r="I2799" s="79" t="s">
        <v>85</v>
      </c>
      <c r="J2799" s="79">
        <v>1</v>
      </c>
      <c r="K2799" s="79">
        <v>0</v>
      </c>
      <c r="L2799" s="79">
        <v>0</v>
      </c>
      <c r="M2799" s="34"/>
      <c r="N2799" s="35">
        <f t="shared" si="215"/>
        <v>93.841464607771812</v>
      </c>
      <c r="O2799" s="35">
        <f t="shared" si="216"/>
        <v>29080.975752932616</v>
      </c>
      <c r="P2799" s="35">
        <f t="shared" si="219"/>
        <v>58.38958402719377</v>
      </c>
      <c r="Q2799" s="35">
        <f t="shared" si="217"/>
        <v>24826.75008326325</v>
      </c>
    </row>
    <row r="2800" spans="1:17" x14ac:dyDescent="0.25">
      <c r="A2800" s="112" t="s">
        <v>2358</v>
      </c>
      <c r="B2800" s="79">
        <v>9500</v>
      </c>
      <c r="C2800" s="86">
        <f t="shared" si="218"/>
        <v>20899.761336515512</v>
      </c>
      <c r="D2800" s="79">
        <v>27800</v>
      </c>
      <c r="E2800" s="79">
        <v>312</v>
      </c>
      <c r="F2800" s="79">
        <v>945</v>
      </c>
      <c r="G2800" s="79">
        <v>1110700</v>
      </c>
      <c r="H2800" s="79" t="s">
        <v>82</v>
      </c>
      <c r="I2800" s="79" t="s">
        <v>85</v>
      </c>
      <c r="J2800" s="79">
        <v>1</v>
      </c>
      <c r="K2800" s="79">
        <v>0</v>
      </c>
      <c r="L2800" s="79">
        <v>0</v>
      </c>
      <c r="M2800" s="34"/>
      <c r="N2800" s="35">
        <f t="shared" si="215"/>
        <v>100.76223947712148</v>
      </c>
      <c r="O2800" s="35">
        <f t="shared" si="216"/>
        <v>29911.468737254578</v>
      </c>
      <c r="P2800" s="35">
        <f t="shared" si="219"/>
        <v>62.695795225582451</v>
      </c>
      <c r="Q2800" s="35">
        <f t="shared" si="217"/>
        <v>25343.495427069895</v>
      </c>
    </row>
    <row r="2801" spans="1:17" x14ac:dyDescent="0.25">
      <c r="A2801" s="112" t="s">
        <v>2359</v>
      </c>
      <c r="B2801" s="79">
        <v>9500</v>
      </c>
      <c r="C2801" s="86">
        <f t="shared" si="218"/>
        <v>24470.814132104453</v>
      </c>
      <c r="D2801" s="79">
        <v>30200</v>
      </c>
      <c r="E2801" s="79">
        <v>247</v>
      </c>
      <c r="F2801" s="79">
        <v>1055</v>
      </c>
      <c r="G2801" s="79">
        <v>1110900</v>
      </c>
      <c r="H2801" s="79" t="s">
        <v>82</v>
      </c>
      <c r="I2801" s="79" t="s">
        <v>85</v>
      </c>
      <c r="J2801" s="79">
        <v>1</v>
      </c>
      <c r="K2801" s="79">
        <v>0</v>
      </c>
      <c r="L2801" s="79">
        <v>0</v>
      </c>
      <c r="M2801" s="34"/>
      <c r="N2801" s="35">
        <f t="shared" si="215"/>
        <v>100.76223947712148</v>
      </c>
      <c r="O2801" s="35">
        <f t="shared" si="216"/>
        <v>29911.468737254578</v>
      </c>
      <c r="P2801" s="35">
        <f t="shared" si="219"/>
        <v>62.695795225582451</v>
      </c>
      <c r="Q2801" s="35">
        <f t="shared" si="217"/>
        <v>25343.495427069895</v>
      </c>
    </row>
    <row r="2802" spans="1:17" x14ac:dyDescent="0.25">
      <c r="A2802" s="112" t="s">
        <v>2360</v>
      </c>
      <c r="B2802" s="79">
        <v>9500</v>
      </c>
      <c r="C2802" s="86">
        <f t="shared" si="218"/>
        <v>19590.815370196815</v>
      </c>
      <c r="D2802" s="79">
        <v>25200</v>
      </c>
      <c r="E2802" s="79">
        <v>475</v>
      </c>
      <c r="F2802" s="79">
        <v>1659</v>
      </c>
      <c r="G2802" s="79">
        <v>1112100</v>
      </c>
      <c r="H2802" s="79" t="s">
        <v>82</v>
      </c>
      <c r="I2802" s="79" t="s">
        <v>89</v>
      </c>
      <c r="J2802" s="79">
        <v>1</v>
      </c>
      <c r="K2802" s="79">
        <v>0</v>
      </c>
      <c r="L2802" s="79">
        <v>0</v>
      </c>
      <c r="M2802" s="34"/>
      <c r="N2802" s="35">
        <f t="shared" si="215"/>
        <v>100.76223947712148</v>
      </c>
      <c r="O2802" s="35">
        <f t="shared" si="216"/>
        <v>29911.468737254578</v>
      </c>
      <c r="P2802" s="35">
        <f t="shared" si="219"/>
        <v>62.695795225582451</v>
      </c>
      <c r="Q2802" s="35">
        <f t="shared" si="217"/>
        <v>25343.495427069895</v>
      </c>
    </row>
    <row r="2803" spans="1:17" x14ac:dyDescent="0.25">
      <c r="A2803" s="112" t="s">
        <v>2361</v>
      </c>
      <c r="B2803" s="79">
        <v>9500</v>
      </c>
      <c r="C2803" s="86">
        <f t="shared" si="218"/>
        <v>20578.027465667914</v>
      </c>
      <c r="D2803" s="79">
        <v>26500</v>
      </c>
      <c r="E2803" s="79">
        <v>358</v>
      </c>
      <c r="F2803" s="79">
        <v>1244</v>
      </c>
      <c r="G2803" s="79">
        <v>1112300</v>
      </c>
      <c r="H2803" s="79" t="s">
        <v>82</v>
      </c>
      <c r="I2803" s="79" t="s">
        <v>85</v>
      </c>
      <c r="J2803" s="79">
        <v>1</v>
      </c>
      <c r="K2803" s="79">
        <v>0</v>
      </c>
      <c r="L2803" s="79">
        <v>0</v>
      </c>
      <c r="M2803" s="34"/>
      <c r="N2803" s="35">
        <f t="shared" si="215"/>
        <v>100.76223947712148</v>
      </c>
      <c r="O2803" s="35">
        <f t="shared" si="216"/>
        <v>29911.468737254578</v>
      </c>
      <c r="P2803" s="35">
        <f t="shared" si="219"/>
        <v>62.695795225582451</v>
      </c>
      <c r="Q2803" s="35">
        <f t="shared" si="217"/>
        <v>25343.495427069895</v>
      </c>
    </row>
    <row r="2804" spans="1:17" x14ac:dyDescent="0.25">
      <c r="A2804" s="112" t="s">
        <v>2362</v>
      </c>
      <c r="B2804" s="79">
        <v>9500</v>
      </c>
      <c r="C2804" s="86">
        <f t="shared" si="218"/>
        <v>21129.575289575288</v>
      </c>
      <c r="D2804" s="79">
        <v>26800</v>
      </c>
      <c r="E2804" s="79">
        <v>274</v>
      </c>
      <c r="F2804" s="79">
        <v>1021</v>
      </c>
      <c r="G2804" s="79">
        <v>1151000</v>
      </c>
      <c r="H2804" s="79" t="s">
        <v>82</v>
      </c>
      <c r="I2804" s="79" t="s">
        <v>89</v>
      </c>
      <c r="J2804" s="79">
        <v>1</v>
      </c>
      <c r="K2804" s="79">
        <v>0</v>
      </c>
      <c r="L2804" s="79">
        <v>0</v>
      </c>
      <c r="M2804" s="34"/>
      <c r="N2804" s="35">
        <f t="shared" si="215"/>
        <v>100.76223947712148</v>
      </c>
      <c r="O2804" s="35">
        <f t="shared" si="216"/>
        <v>29911.468737254578</v>
      </c>
      <c r="P2804" s="35">
        <f t="shared" si="219"/>
        <v>62.695795225582451</v>
      </c>
      <c r="Q2804" s="35">
        <f t="shared" si="217"/>
        <v>25343.495427069895</v>
      </c>
    </row>
    <row r="2805" spans="1:17" x14ac:dyDescent="0.25">
      <c r="A2805" s="112" t="s">
        <v>3412</v>
      </c>
      <c r="B2805" s="79">
        <v>12139.5</v>
      </c>
      <c r="C2805" s="86">
        <f t="shared" si="218"/>
        <v>13214.077669902912</v>
      </c>
      <c r="D2805" s="79">
        <v>16300</v>
      </c>
      <c r="E2805" s="79">
        <v>78</v>
      </c>
      <c r="F2805" s="79">
        <v>334</v>
      </c>
      <c r="G2805" s="79">
        <v>1151900</v>
      </c>
      <c r="H2805" s="79" t="s">
        <v>82</v>
      </c>
      <c r="I2805" s="79" t="s">
        <v>85</v>
      </c>
      <c r="J2805" s="79">
        <v>1</v>
      </c>
      <c r="K2805" s="79">
        <v>0</v>
      </c>
      <c r="L2805" s="79">
        <v>0</v>
      </c>
      <c r="M2805" s="34"/>
      <c r="N2805" s="35">
        <f t="shared" si="215"/>
        <v>128.75823222447539</v>
      </c>
      <c r="O2805" s="35">
        <f t="shared" si="216"/>
        <v>33270.987866937052</v>
      </c>
      <c r="P2805" s="35">
        <f t="shared" si="219"/>
        <v>80.115326962206126</v>
      </c>
      <c r="Q2805" s="35">
        <f t="shared" si="217"/>
        <v>27433.839235464737</v>
      </c>
    </row>
    <row r="2806" spans="1:17" x14ac:dyDescent="0.25">
      <c r="A2806" s="112" t="s">
        <v>2363</v>
      </c>
      <c r="B2806" s="79">
        <v>11083</v>
      </c>
      <c r="C2806" s="86">
        <f t="shared" si="218"/>
        <v>22350.988142292492</v>
      </c>
      <c r="D2806" s="79">
        <v>26800</v>
      </c>
      <c r="E2806" s="79">
        <v>126</v>
      </c>
      <c r="F2806" s="79">
        <v>633</v>
      </c>
      <c r="G2806" s="79">
        <v>1157400</v>
      </c>
      <c r="H2806" s="79" t="s">
        <v>82</v>
      </c>
      <c r="I2806" s="79" t="s">
        <v>83</v>
      </c>
      <c r="J2806" s="79">
        <v>1</v>
      </c>
      <c r="K2806" s="79">
        <v>0</v>
      </c>
      <c r="L2806" s="79">
        <v>0</v>
      </c>
      <c r="M2806" s="34"/>
      <c r="N2806" s="35">
        <f t="shared" si="215"/>
        <v>117.55241053946708</v>
      </c>
      <c r="O2806" s="35">
        <f t="shared" si="216"/>
        <v>31926.28926473605</v>
      </c>
      <c r="P2806" s="35">
        <f t="shared" si="219"/>
        <v>73.142894577382137</v>
      </c>
      <c r="Q2806" s="35">
        <f t="shared" si="217"/>
        <v>26597.147349285857</v>
      </c>
    </row>
    <row r="2807" spans="1:17" x14ac:dyDescent="0.25">
      <c r="A2807" s="112" t="s">
        <v>2364</v>
      </c>
      <c r="B2807" s="79">
        <v>7000</v>
      </c>
      <c r="C2807" s="86">
        <f t="shared" si="218"/>
        <v>14388.349514563106</v>
      </c>
      <c r="D2807" s="79">
        <v>19500</v>
      </c>
      <c r="E2807" s="79">
        <v>27</v>
      </c>
      <c r="F2807" s="79">
        <v>76</v>
      </c>
      <c r="G2807" s="79">
        <v>1163100</v>
      </c>
      <c r="H2807" s="79" t="s">
        <v>82</v>
      </c>
      <c r="I2807" s="79" t="s">
        <v>89</v>
      </c>
      <c r="J2807" s="79">
        <v>1</v>
      </c>
      <c r="K2807" s="79">
        <v>0</v>
      </c>
      <c r="L2807" s="79">
        <v>0</v>
      </c>
      <c r="M2807" s="34"/>
      <c r="N2807" s="35">
        <f t="shared" si="215"/>
        <v>74.245860667352659</v>
      </c>
      <c r="O2807" s="35">
        <f t="shared" si="216"/>
        <v>26729.503280082317</v>
      </c>
      <c r="P2807" s="35">
        <f t="shared" si="219"/>
        <v>46.196901745166016</v>
      </c>
      <c r="Q2807" s="35">
        <f t="shared" si="217"/>
        <v>23363.62820941992</v>
      </c>
    </row>
    <row r="2808" spans="1:17" x14ac:dyDescent="0.25">
      <c r="A2808" s="112" t="s">
        <v>3046</v>
      </c>
      <c r="B2808" s="79">
        <v>7940</v>
      </c>
      <c r="C2808" s="86">
        <f t="shared" si="218"/>
        <v>45993.463908450707</v>
      </c>
      <c r="D2808" s="79">
        <v>55100</v>
      </c>
      <c r="E2808" s="79">
        <v>751</v>
      </c>
      <c r="F2808" s="79">
        <v>3793</v>
      </c>
      <c r="G2808" s="79">
        <v>1164400</v>
      </c>
      <c r="H2808" s="79" t="s">
        <v>1027</v>
      </c>
      <c r="I2808" s="79" t="s">
        <v>83</v>
      </c>
      <c r="J2808" s="79">
        <v>1</v>
      </c>
      <c r="K2808" s="79">
        <v>0</v>
      </c>
      <c r="L2808" s="79">
        <v>0</v>
      </c>
      <c r="M2808" s="34"/>
      <c r="N2808" s="35">
        <f t="shared" si="215"/>
        <v>84.216019099825729</v>
      </c>
      <c r="O2808" s="35">
        <f t="shared" si="216"/>
        <v>27925.922291979088</v>
      </c>
      <c r="P2808" s="35">
        <f t="shared" si="219"/>
        <v>52.400485693802601</v>
      </c>
      <c r="Q2808" s="35">
        <f t="shared" si="217"/>
        <v>24108.058283256312</v>
      </c>
    </row>
    <row r="2809" spans="1:17" x14ac:dyDescent="0.25">
      <c r="A2809" s="112" t="s">
        <v>2365</v>
      </c>
      <c r="B2809" s="79">
        <v>9148</v>
      </c>
      <c r="C2809" s="86">
        <f t="shared" si="218"/>
        <v>29672.779369627508</v>
      </c>
      <c r="D2809" s="79">
        <v>36400</v>
      </c>
      <c r="E2809" s="79">
        <v>258</v>
      </c>
      <c r="F2809" s="79">
        <v>1138</v>
      </c>
      <c r="G2809" s="79">
        <v>1164700</v>
      </c>
      <c r="H2809" s="79" t="s">
        <v>82</v>
      </c>
      <c r="I2809" s="79" t="s">
        <v>85</v>
      </c>
      <c r="J2809" s="79">
        <v>1</v>
      </c>
      <c r="K2809" s="79">
        <v>0</v>
      </c>
      <c r="L2809" s="79">
        <v>0</v>
      </c>
      <c r="M2809" s="34"/>
      <c r="N2809" s="35">
        <f t="shared" si="215"/>
        <v>97.028733340706012</v>
      </c>
      <c r="O2809" s="35">
        <f t="shared" si="216"/>
        <v>29463.44800088472</v>
      </c>
      <c r="P2809" s="35">
        <f t="shared" si="219"/>
        <v>60.37275102353982</v>
      </c>
      <c r="Q2809" s="35">
        <f t="shared" si="217"/>
        <v>25064.730122824778</v>
      </c>
    </row>
    <row r="2810" spans="1:17" x14ac:dyDescent="0.25">
      <c r="A2810" s="112" t="s">
        <v>3047</v>
      </c>
      <c r="B2810" s="79">
        <v>4750</v>
      </c>
      <c r="C2810" s="86">
        <f t="shared" si="218"/>
        <v>20160</v>
      </c>
      <c r="D2810" s="79">
        <v>29200</v>
      </c>
      <c r="E2810" s="79">
        <v>226</v>
      </c>
      <c r="F2810" s="79">
        <v>504</v>
      </c>
      <c r="G2810" s="79">
        <v>1167200</v>
      </c>
      <c r="H2810" s="79" t="s">
        <v>1027</v>
      </c>
      <c r="I2810" s="79" t="s">
        <v>85</v>
      </c>
      <c r="J2810" s="79">
        <v>1</v>
      </c>
      <c r="K2810" s="79">
        <v>0</v>
      </c>
      <c r="L2810" s="79">
        <v>0</v>
      </c>
      <c r="M2810" s="34"/>
      <c r="N2810" s="35">
        <f t="shared" si="215"/>
        <v>50.381119738560741</v>
      </c>
      <c r="O2810" s="35">
        <f t="shared" si="216"/>
        <v>23865.734368627287</v>
      </c>
      <c r="P2810" s="35">
        <f t="shared" si="219"/>
        <v>31.347897612791225</v>
      </c>
      <c r="Q2810" s="35">
        <f t="shared" si="217"/>
        <v>21581.747713534947</v>
      </c>
    </row>
    <row r="2811" spans="1:17" x14ac:dyDescent="0.25">
      <c r="A2811" s="112" t="s">
        <v>2366</v>
      </c>
      <c r="B2811" s="79">
        <v>11486</v>
      </c>
      <c r="C2811" s="86">
        <f t="shared" si="218"/>
        <v>32704.918032786885</v>
      </c>
      <c r="D2811" s="79">
        <v>39900</v>
      </c>
      <c r="E2811" s="79">
        <v>110</v>
      </c>
      <c r="F2811" s="79">
        <v>500</v>
      </c>
      <c r="G2811" s="79">
        <v>1168900</v>
      </c>
      <c r="H2811" s="79" t="s">
        <v>82</v>
      </c>
      <c r="I2811" s="79" t="s">
        <v>85</v>
      </c>
      <c r="J2811" s="79">
        <v>1</v>
      </c>
      <c r="K2811" s="79">
        <v>0</v>
      </c>
      <c r="L2811" s="79">
        <v>0</v>
      </c>
      <c r="M2811" s="34"/>
      <c r="N2811" s="35">
        <f t="shared" si="215"/>
        <v>121.82685080360181</v>
      </c>
      <c r="O2811" s="35">
        <f t="shared" si="216"/>
        <v>32439.222096432219</v>
      </c>
      <c r="P2811" s="35">
        <f t="shared" si="219"/>
        <v>75.802516206425267</v>
      </c>
      <c r="Q2811" s="35">
        <f t="shared" si="217"/>
        <v>26916.301944771032</v>
      </c>
    </row>
    <row r="2812" spans="1:17" x14ac:dyDescent="0.25">
      <c r="A2812" s="112" t="s">
        <v>3413</v>
      </c>
      <c r="B2812" s="79">
        <v>8343</v>
      </c>
      <c r="C2812" s="86">
        <f t="shared" si="218"/>
        <v>17251.006711409394</v>
      </c>
      <c r="D2812" s="79">
        <v>25200</v>
      </c>
      <c r="E2812" s="79">
        <v>47</v>
      </c>
      <c r="F2812" s="79">
        <v>102</v>
      </c>
      <c r="G2812" s="79">
        <v>1170800</v>
      </c>
      <c r="H2812" s="79" t="s">
        <v>82</v>
      </c>
      <c r="I2812" s="79" t="s">
        <v>89</v>
      </c>
      <c r="J2812" s="79">
        <v>1</v>
      </c>
      <c r="K2812" s="79">
        <v>0</v>
      </c>
      <c r="L2812" s="79">
        <v>0</v>
      </c>
      <c r="M2812" s="34"/>
      <c r="N2812" s="35">
        <f t="shared" si="215"/>
        <v>88.490459363960468</v>
      </c>
      <c r="O2812" s="35">
        <f t="shared" si="216"/>
        <v>28438.855123675257</v>
      </c>
      <c r="P2812" s="35">
        <f t="shared" si="219"/>
        <v>55.060107322845731</v>
      </c>
      <c r="Q2812" s="35">
        <f t="shared" si="217"/>
        <v>24427.212878741488</v>
      </c>
    </row>
    <row r="2813" spans="1:17" x14ac:dyDescent="0.25">
      <c r="A2813" s="112" t="s">
        <v>2367</v>
      </c>
      <c r="B2813" s="79">
        <v>4930</v>
      </c>
      <c r="C2813" s="86">
        <f t="shared" si="218"/>
        <v>15860.150375939849</v>
      </c>
      <c r="D2813" s="79">
        <v>19900</v>
      </c>
      <c r="E2813" s="79">
        <v>27</v>
      </c>
      <c r="F2813" s="79">
        <v>106</v>
      </c>
      <c r="G2813" s="79">
        <v>1180200</v>
      </c>
      <c r="H2813" s="79" t="s">
        <v>82</v>
      </c>
      <c r="I2813" s="79" t="s">
        <v>89</v>
      </c>
      <c r="J2813" s="79">
        <v>1</v>
      </c>
      <c r="K2813" s="79">
        <v>0</v>
      </c>
      <c r="L2813" s="79">
        <v>0</v>
      </c>
      <c r="M2813" s="34"/>
      <c r="N2813" s="35">
        <f t="shared" si="215"/>
        <v>52.290299012864097</v>
      </c>
      <c r="O2813" s="35">
        <f t="shared" si="216"/>
        <v>24094.835881543691</v>
      </c>
      <c r="P2813" s="35">
        <f t="shared" si="219"/>
        <v>32.535817943381211</v>
      </c>
      <c r="Q2813" s="35">
        <f t="shared" si="217"/>
        <v>21724.298153205746</v>
      </c>
    </row>
    <row r="2814" spans="1:17" x14ac:dyDescent="0.25">
      <c r="A2814" s="112" t="s">
        <v>3414</v>
      </c>
      <c r="B2814" s="79">
        <v>9770</v>
      </c>
      <c r="C2814" s="86">
        <f t="shared" si="218"/>
        <v>17640.524781341108</v>
      </c>
      <c r="D2814" s="79">
        <v>24300</v>
      </c>
      <c r="E2814" s="79">
        <v>94</v>
      </c>
      <c r="F2814" s="79">
        <v>249</v>
      </c>
      <c r="G2814" s="79">
        <v>1180800</v>
      </c>
      <c r="H2814" s="79" t="s">
        <v>82</v>
      </c>
      <c r="I2814" s="79" t="s">
        <v>89</v>
      </c>
      <c r="J2814" s="79">
        <v>1</v>
      </c>
      <c r="K2814" s="79">
        <v>0</v>
      </c>
      <c r="L2814" s="79">
        <v>0</v>
      </c>
      <c r="M2814" s="34"/>
      <c r="N2814" s="35">
        <f t="shared" si="215"/>
        <v>103.62600838857651</v>
      </c>
      <c r="O2814" s="35">
        <f t="shared" si="216"/>
        <v>30255.121006629182</v>
      </c>
      <c r="P2814" s="35">
        <f t="shared" si="219"/>
        <v>64.477675721467435</v>
      </c>
      <c r="Q2814" s="35">
        <f t="shared" si="217"/>
        <v>25557.321086576092</v>
      </c>
    </row>
    <row r="2815" spans="1:17" x14ac:dyDescent="0.25">
      <c r="A2815" s="112" t="s">
        <v>2368</v>
      </c>
      <c r="B2815" s="79">
        <v>6794</v>
      </c>
      <c r="C2815" s="86">
        <f t="shared" si="218"/>
        <v>20540</v>
      </c>
      <c r="D2815" s="79">
        <v>27300</v>
      </c>
      <c r="E2815" s="79">
        <v>78</v>
      </c>
      <c r="F2815" s="79">
        <v>237</v>
      </c>
      <c r="G2815" s="79">
        <v>1181000</v>
      </c>
      <c r="H2815" s="79" t="s">
        <v>82</v>
      </c>
      <c r="I2815" s="79" t="s">
        <v>85</v>
      </c>
      <c r="J2815" s="79">
        <v>1</v>
      </c>
      <c r="K2815" s="79">
        <v>0</v>
      </c>
      <c r="L2815" s="79">
        <v>0</v>
      </c>
      <c r="M2815" s="34"/>
      <c r="N2815" s="35">
        <f t="shared" si="215"/>
        <v>72.060911053427702</v>
      </c>
      <c r="O2815" s="35">
        <f t="shared" si="216"/>
        <v>26467.309326411327</v>
      </c>
      <c r="P2815" s="35">
        <f t="shared" si="219"/>
        <v>44.837392922379699</v>
      </c>
      <c r="Q2815" s="35">
        <f t="shared" si="217"/>
        <v>23200.487150685563</v>
      </c>
    </row>
    <row r="2816" spans="1:17" x14ac:dyDescent="0.25">
      <c r="A2816" s="112" t="s">
        <v>3048</v>
      </c>
      <c r="B2816" s="79">
        <v>3500</v>
      </c>
      <c r="C2816" s="86">
        <f t="shared" si="218"/>
        <v>33779.582366589326</v>
      </c>
      <c r="D2816" s="79">
        <v>42200</v>
      </c>
      <c r="E2816" s="79">
        <v>172</v>
      </c>
      <c r="F2816" s="79">
        <v>690</v>
      </c>
      <c r="G2816" s="79">
        <v>1182000</v>
      </c>
      <c r="H2816" s="79" t="s">
        <v>1027</v>
      </c>
      <c r="I2816" s="79" t="s">
        <v>85</v>
      </c>
      <c r="J2816" s="79">
        <v>1</v>
      </c>
      <c r="K2816" s="79">
        <v>0</v>
      </c>
      <c r="L2816" s="79">
        <v>0</v>
      </c>
      <c r="M2816" s="34"/>
      <c r="N2816" s="35">
        <f t="shared" si="215"/>
        <v>37.122930333676329</v>
      </c>
      <c r="O2816" s="35">
        <f t="shared" si="216"/>
        <v>22274.751640041159</v>
      </c>
      <c r="P2816" s="35">
        <f t="shared" si="219"/>
        <v>23.098450872583008</v>
      </c>
      <c r="Q2816" s="35">
        <f t="shared" si="217"/>
        <v>20591.81410470996</v>
      </c>
    </row>
    <row r="2817" spans="1:17" x14ac:dyDescent="0.25">
      <c r="A2817" s="112" t="s">
        <v>2369</v>
      </c>
      <c r="B2817" s="79">
        <v>9500</v>
      </c>
      <c r="C2817" s="86">
        <f t="shared" si="218"/>
        <v>19790.677966101695</v>
      </c>
      <c r="D2817" s="79">
        <v>24200</v>
      </c>
      <c r="E2817" s="79">
        <v>172</v>
      </c>
      <c r="F2817" s="79">
        <v>772</v>
      </c>
      <c r="G2817" s="79">
        <v>1185800</v>
      </c>
      <c r="H2817" s="79" t="s">
        <v>82</v>
      </c>
      <c r="I2817" s="79" t="s">
        <v>89</v>
      </c>
      <c r="J2817" s="79">
        <v>1</v>
      </c>
      <c r="K2817" s="79">
        <v>0</v>
      </c>
      <c r="L2817" s="79">
        <v>0</v>
      </c>
      <c r="M2817" s="34"/>
      <c r="N2817" s="35">
        <f t="shared" si="215"/>
        <v>100.76223947712148</v>
      </c>
      <c r="O2817" s="35">
        <f t="shared" si="216"/>
        <v>29911.468737254578</v>
      </c>
      <c r="P2817" s="35">
        <f t="shared" si="219"/>
        <v>62.695795225582451</v>
      </c>
      <c r="Q2817" s="35">
        <f t="shared" si="217"/>
        <v>25343.495427069895</v>
      </c>
    </row>
    <row r="2818" spans="1:17" x14ac:dyDescent="0.25">
      <c r="A2818" s="112" t="s">
        <v>3049</v>
      </c>
      <c r="B2818" s="79">
        <v>7500</v>
      </c>
      <c r="C2818" s="86">
        <f t="shared" si="218"/>
        <v>20886.412213740459</v>
      </c>
      <c r="D2818" s="79">
        <v>30200</v>
      </c>
      <c r="E2818" s="79">
        <v>202</v>
      </c>
      <c r="F2818" s="79">
        <v>453</v>
      </c>
      <c r="G2818" s="79">
        <v>1186400</v>
      </c>
      <c r="H2818" s="79" t="s">
        <v>1027</v>
      </c>
      <c r="I2818" s="79" t="s">
        <v>85</v>
      </c>
      <c r="J2818" s="79">
        <v>1</v>
      </c>
      <c r="K2818" s="79">
        <v>0</v>
      </c>
      <c r="L2818" s="79">
        <v>0</v>
      </c>
      <c r="M2818" s="34"/>
      <c r="N2818" s="35">
        <f t="shared" si="215"/>
        <v>79.549136429306429</v>
      </c>
      <c r="O2818" s="35">
        <f t="shared" si="216"/>
        <v>27365.89637151677</v>
      </c>
      <c r="P2818" s="35">
        <f t="shared" si="219"/>
        <v>49.496680441249303</v>
      </c>
      <c r="Q2818" s="35">
        <f t="shared" si="217"/>
        <v>23759.601652949917</v>
      </c>
    </row>
    <row r="2819" spans="1:17" x14ac:dyDescent="0.25">
      <c r="A2819" s="112" t="s">
        <v>2370</v>
      </c>
      <c r="B2819" s="79">
        <v>7917</v>
      </c>
      <c r="C2819" s="86">
        <f t="shared" si="218"/>
        <v>17950.819672131147</v>
      </c>
      <c r="D2819" s="79">
        <v>25000</v>
      </c>
      <c r="E2819" s="79">
        <v>86</v>
      </c>
      <c r="F2819" s="79">
        <v>219</v>
      </c>
      <c r="G2819" s="79">
        <v>1202600</v>
      </c>
      <c r="H2819" s="79" t="s">
        <v>82</v>
      </c>
      <c r="I2819" s="79" t="s">
        <v>85</v>
      </c>
      <c r="J2819" s="79">
        <v>1</v>
      </c>
      <c r="K2819" s="79">
        <v>0</v>
      </c>
      <c r="L2819" s="79">
        <v>0</v>
      </c>
      <c r="M2819" s="34"/>
      <c r="N2819" s="35">
        <f t="shared" si="215"/>
        <v>83.972068414775862</v>
      </c>
      <c r="O2819" s="35">
        <f t="shared" si="216"/>
        <v>27896.648209773106</v>
      </c>
      <c r="P2819" s="35">
        <f t="shared" si="219"/>
        <v>52.248695873782765</v>
      </c>
      <c r="Q2819" s="35">
        <f t="shared" si="217"/>
        <v>24089.843504853932</v>
      </c>
    </row>
    <row r="2820" spans="1:17" x14ac:dyDescent="0.25">
      <c r="A2820" s="112" t="s">
        <v>3415</v>
      </c>
      <c r="B2820" s="79">
        <v>7521</v>
      </c>
      <c r="C2820" s="86">
        <f t="shared" si="218"/>
        <v>16810.408921933085</v>
      </c>
      <c r="D2820" s="79">
        <v>22800</v>
      </c>
      <c r="E2820" s="79">
        <v>212</v>
      </c>
      <c r="F2820" s="79">
        <v>595</v>
      </c>
      <c r="G2820" s="79">
        <v>1202700</v>
      </c>
      <c r="H2820" s="79" t="s">
        <v>82</v>
      </c>
      <c r="I2820" s="79" t="s">
        <v>89</v>
      </c>
      <c r="J2820" s="79">
        <v>1</v>
      </c>
      <c r="K2820" s="79">
        <v>0</v>
      </c>
      <c r="L2820" s="79">
        <v>0</v>
      </c>
      <c r="M2820" s="34"/>
      <c r="N2820" s="35">
        <f t="shared" si="215"/>
        <v>79.771874011308483</v>
      </c>
      <c r="O2820" s="35">
        <f t="shared" si="216"/>
        <v>27392.62488135702</v>
      </c>
      <c r="P2820" s="35">
        <f t="shared" si="219"/>
        <v>49.635271146484804</v>
      </c>
      <c r="Q2820" s="35">
        <f t="shared" si="217"/>
        <v>23776.232537578177</v>
      </c>
    </row>
    <row r="2821" spans="1:17" x14ac:dyDescent="0.25">
      <c r="A2821" s="112" t="s">
        <v>3416</v>
      </c>
      <c r="B2821" s="79">
        <v>13303</v>
      </c>
      <c r="C2821" s="86">
        <f t="shared" si="218"/>
        <v>27054.804270462635</v>
      </c>
      <c r="D2821" s="79">
        <v>34400</v>
      </c>
      <c r="E2821" s="79">
        <v>60</v>
      </c>
      <c r="F2821" s="79">
        <v>221</v>
      </c>
      <c r="G2821" s="79">
        <v>1205000</v>
      </c>
      <c r="H2821" s="79" t="s">
        <v>268</v>
      </c>
      <c r="I2821" s="79" t="s">
        <v>85</v>
      </c>
      <c r="J2821" s="79">
        <v>1</v>
      </c>
      <c r="K2821" s="79">
        <v>0</v>
      </c>
      <c r="L2821" s="79">
        <v>0</v>
      </c>
      <c r="M2821" s="34"/>
      <c r="N2821" s="35">
        <f t="shared" si="215"/>
        <v>141.09895492254179</v>
      </c>
      <c r="O2821" s="35">
        <f t="shared" si="216"/>
        <v>34751.874590705018</v>
      </c>
      <c r="P2821" s="35">
        <f t="shared" si="219"/>
        <v>87.793911987991947</v>
      </c>
      <c r="Q2821" s="35">
        <f t="shared" si="217"/>
        <v>28355.269438559037</v>
      </c>
    </row>
    <row r="2822" spans="1:17" x14ac:dyDescent="0.25">
      <c r="A2822" s="112" t="s">
        <v>2371</v>
      </c>
      <c r="B2822" s="79">
        <v>9500</v>
      </c>
      <c r="C2822" s="86">
        <f t="shared" si="218"/>
        <v>24551.944627554385</v>
      </c>
      <c r="D2822" s="79">
        <v>32700</v>
      </c>
      <c r="E2822" s="79">
        <v>378</v>
      </c>
      <c r="F2822" s="79">
        <v>1139</v>
      </c>
      <c r="G2822" s="79">
        <v>1206100</v>
      </c>
      <c r="H2822" s="79" t="s">
        <v>82</v>
      </c>
      <c r="I2822" s="79" t="s">
        <v>89</v>
      </c>
      <c r="J2822" s="79">
        <v>1</v>
      </c>
      <c r="K2822" s="79">
        <v>0</v>
      </c>
      <c r="L2822" s="79">
        <v>0</v>
      </c>
      <c r="M2822" s="34"/>
      <c r="N2822" s="35">
        <f t="shared" ref="N2822:N2885" si="220">-PMT($O$3/12,120,B2822)</f>
        <v>100.76223947712148</v>
      </c>
      <c r="O2822" s="35">
        <f t="shared" ref="O2822:O2885" si="221">N2822*12*10+$O$2</f>
        <v>29911.468737254578</v>
      </c>
      <c r="P2822" s="35">
        <f t="shared" si="219"/>
        <v>62.695795225582451</v>
      </c>
      <c r="Q2822" s="35">
        <f t="shared" ref="Q2822:Q2885" si="222">P2822*12*10+$O$2</f>
        <v>25343.495427069895</v>
      </c>
    </row>
    <row r="2823" spans="1:17" x14ac:dyDescent="0.25">
      <c r="A2823" s="112" t="s">
        <v>2372</v>
      </c>
      <c r="B2823" s="79">
        <v>7454</v>
      </c>
      <c r="C2823" s="86">
        <f t="shared" ref="C2823:C2886" si="223">D2823*F2823/SUM(E2823:F2823)</f>
        <v>16000</v>
      </c>
      <c r="D2823" s="79">
        <v>20800</v>
      </c>
      <c r="E2823" s="79">
        <v>54</v>
      </c>
      <c r="F2823" s="79">
        <v>180</v>
      </c>
      <c r="G2823" s="79">
        <v>1209000</v>
      </c>
      <c r="H2823" s="79" t="s">
        <v>82</v>
      </c>
      <c r="I2823" s="79" t="s">
        <v>89</v>
      </c>
      <c r="J2823" s="79">
        <v>1</v>
      </c>
      <c r="K2823" s="79">
        <v>0</v>
      </c>
      <c r="L2823" s="79">
        <v>0</v>
      </c>
      <c r="M2823" s="34"/>
      <c r="N2823" s="35">
        <f t="shared" si="220"/>
        <v>79.06123505920668</v>
      </c>
      <c r="O2823" s="35">
        <f t="shared" si="221"/>
        <v>27307.348207104802</v>
      </c>
      <c r="P2823" s="35">
        <f t="shared" ref="P2823:P2886" si="224">-PMT($O$3/12,240,B2823)</f>
        <v>49.193100801209646</v>
      </c>
      <c r="Q2823" s="35">
        <f t="shared" si="222"/>
        <v>23723.172096145157</v>
      </c>
    </row>
    <row r="2824" spans="1:17" x14ac:dyDescent="0.25">
      <c r="A2824" s="112" t="s">
        <v>2373</v>
      </c>
      <c r="B2824" s="79">
        <v>11707</v>
      </c>
      <c r="C2824" s="86">
        <f t="shared" si="223"/>
        <v>12899.444058373871</v>
      </c>
      <c r="D2824" s="79">
        <v>17900</v>
      </c>
      <c r="E2824" s="79">
        <v>402</v>
      </c>
      <c r="F2824" s="79">
        <v>1037</v>
      </c>
      <c r="G2824" s="79">
        <v>1212800</v>
      </c>
      <c r="H2824" s="79" t="s">
        <v>82</v>
      </c>
      <c r="I2824" s="79" t="s">
        <v>85</v>
      </c>
      <c r="J2824" s="79">
        <v>1</v>
      </c>
      <c r="K2824" s="79">
        <v>0</v>
      </c>
      <c r="L2824" s="79">
        <v>0</v>
      </c>
      <c r="M2824" s="34"/>
      <c r="N2824" s="35">
        <f t="shared" si="220"/>
        <v>124.17089869038539</v>
      </c>
      <c r="O2824" s="35">
        <f t="shared" si="221"/>
        <v>32720.507842846244</v>
      </c>
      <c r="P2824" s="35">
        <f t="shared" si="224"/>
        <v>77.26101839009408</v>
      </c>
      <c r="Q2824" s="35">
        <f t="shared" si="222"/>
        <v>27091.322206811288</v>
      </c>
    </row>
    <row r="2825" spans="1:17" x14ac:dyDescent="0.25">
      <c r="A2825" s="112" t="s">
        <v>3050</v>
      </c>
      <c r="B2825" s="79">
        <v>4000</v>
      </c>
      <c r="C2825" s="86">
        <f t="shared" si="223"/>
        <v>24588.133140376267</v>
      </c>
      <c r="D2825" s="79">
        <v>29600</v>
      </c>
      <c r="E2825" s="79">
        <v>117</v>
      </c>
      <c r="F2825" s="79">
        <v>574</v>
      </c>
      <c r="G2825" s="79">
        <v>1216500</v>
      </c>
      <c r="H2825" s="79" t="s">
        <v>1027</v>
      </c>
      <c r="I2825" s="79" t="s">
        <v>83</v>
      </c>
      <c r="J2825" s="79">
        <v>1</v>
      </c>
      <c r="K2825" s="79">
        <v>0</v>
      </c>
      <c r="L2825" s="79">
        <v>0</v>
      </c>
      <c r="M2825" s="34"/>
      <c r="N2825" s="35">
        <f t="shared" si="220"/>
        <v>42.426206095630093</v>
      </c>
      <c r="O2825" s="35">
        <f t="shared" si="221"/>
        <v>22911.144731475611</v>
      </c>
      <c r="P2825" s="35">
        <f t="shared" si="224"/>
        <v>26.398229568666299</v>
      </c>
      <c r="Q2825" s="35">
        <f t="shared" si="222"/>
        <v>20987.787548239954</v>
      </c>
    </row>
    <row r="2826" spans="1:17" x14ac:dyDescent="0.25">
      <c r="A2826" s="112" t="s">
        <v>2374</v>
      </c>
      <c r="B2826" s="79">
        <v>3060</v>
      </c>
      <c r="C2826" s="86">
        <f t="shared" si="223"/>
        <v>11945.454545454546</v>
      </c>
      <c r="D2826" s="79">
        <v>16200</v>
      </c>
      <c r="E2826" s="79">
        <v>52</v>
      </c>
      <c r="F2826" s="79">
        <v>146</v>
      </c>
      <c r="G2826" s="79">
        <v>1216600</v>
      </c>
      <c r="H2826" s="79" t="s">
        <v>82</v>
      </c>
      <c r="I2826" s="79" t="s">
        <v>85</v>
      </c>
      <c r="J2826" s="79">
        <v>1</v>
      </c>
      <c r="K2826" s="79">
        <v>0</v>
      </c>
      <c r="L2826" s="79">
        <v>0</v>
      </c>
      <c r="M2826" s="34"/>
      <c r="N2826" s="35">
        <f t="shared" si="220"/>
        <v>32.456047663157022</v>
      </c>
      <c r="O2826" s="35">
        <f t="shared" si="221"/>
        <v>21714.725719578841</v>
      </c>
      <c r="P2826" s="35">
        <f t="shared" si="224"/>
        <v>20.194645620029714</v>
      </c>
      <c r="Q2826" s="35">
        <f t="shared" si="222"/>
        <v>20243.357474403565</v>
      </c>
    </row>
    <row r="2827" spans="1:17" x14ac:dyDescent="0.25">
      <c r="A2827" s="112" t="s">
        <v>3051</v>
      </c>
      <c r="B2827" s="79">
        <v>3177</v>
      </c>
      <c r="C2827" s="86">
        <f t="shared" si="223"/>
        <v>23710.730593607306</v>
      </c>
      <c r="D2827" s="79">
        <v>29800</v>
      </c>
      <c r="E2827" s="79">
        <v>179</v>
      </c>
      <c r="F2827" s="79">
        <v>697</v>
      </c>
      <c r="G2827" s="79">
        <v>1218200</v>
      </c>
      <c r="H2827" s="79" t="s">
        <v>1027</v>
      </c>
      <c r="I2827" s="79" t="s">
        <v>85</v>
      </c>
      <c r="J2827" s="79">
        <v>1</v>
      </c>
      <c r="K2827" s="79">
        <v>0</v>
      </c>
      <c r="L2827" s="79">
        <v>0</v>
      </c>
      <c r="M2827" s="34"/>
      <c r="N2827" s="35">
        <f t="shared" si="220"/>
        <v>33.697014191454201</v>
      </c>
      <c r="O2827" s="35">
        <f t="shared" si="221"/>
        <v>21863.641702974506</v>
      </c>
      <c r="P2827" s="35">
        <f t="shared" si="224"/>
        <v>20.966793834913204</v>
      </c>
      <c r="Q2827" s="35">
        <f t="shared" si="222"/>
        <v>20336.015260189582</v>
      </c>
    </row>
    <row r="2828" spans="1:17" x14ac:dyDescent="0.25">
      <c r="A2828" s="112" t="s">
        <v>2769</v>
      </c>
      <c r="B2828" s="79">
        <v>14250</v>
      </c>
      <c r="C2828" s="86">
        <f t="shared" si="223"/>
        <v>22905.699481865286</v>
      </c>
      <c r="D2828" s="79">
        <v>30700</v>
      </c>
      <c r="E2828" s="79">
        <v>49</v>
      </c>
      <c r="F2828" s="79">
        <v>144</v>
      </c>
      <c r="G2828" s="79">
        <v>1218300</v>
      </c>
      <c r="H2828" s="79" t="s">
        <v>268</v>
      </c>
      <c r="I2828" s="79" t="s">
        <v>83</v>
      </c>
      <c r="J2828" s="79">
        <v>1</v>
      </c>
      <c r="K2828" s="79">
        <v>0</v>
      </c>
      <c r="L2828" s="79">
        <v>0</v>
      </c>
      <c r="M2828" s="34"/>
      <c r="N2828" s="35">
        <f t="shared" si="220"/>
        <v>151.14335921568221</v>
      </c>
      <c r="O2828" s="35">
        <f t="shared" si="221"/>
        <v>35957.203105881868</v>
      </c>
      <c r="P2828" s="35">
        <f t="shared" si="224"/>
        <v>94.043692838373687</v>
      </c>
      <c r="Q2828" s="35">
        <f t="shared" si="222"/>
        <v>29105.243140604842</v>
      </c>
    </row>
    <row r="2829" spans="1:17" x14ac:dyDescent="0.25">
      <c r="A2829" s="112" t="s">
        <v>2375</v>
      </c>
      <c r="B2829" s="79">
        <v>7000</v>
      </c>
      <c r="C2829" s="86">
        <f t="shared" si="223"/>
        <v>16810.344827586207</v>
      </c>
      <c r="D2829" s="79">
        <v>25000</v>
      </c>
      <c r="E2829" s="79">
        <v>38</v>
      </c>
      <c r="F2829" s="79">
        <v>78</v>
      </c>
      <c r="G2829" s="79">
        <v>1218400</v>
      </c>
      <c r="H2829" s="79" t="s">
        <v>82</v>
      </c>
      <c r="I2829" s="79" t="s">
        <v>89</v>
      </c>
      <c r="J2829" s="79">
        <v>1</v>
      </c>
      <c r="K2829" s="79">
        <v>0</v>
      </c>
      <c r="L2829" s="79">
        <v>0</v>
      </c>
      <c r="M2829" s="34"/>
      <c r="N2829" s="35">
        <f t="shared" si="220"/>
        <v>74.245860667352659</v>
      </c>
      <c r="O2829" s="35">
        <f t="shared" si="221"/>
        <v>26729.503280082317</v>
      </c>
      <c r="P2829" s="35">
        <f t="shared" si="224"/>
        <v>46.196901745166016</v>
      </c>
      <c r="Q2829" s="35">
        <f t="shared" si="222"/>
        <v>23363.62820941992</v>
      </c>
    </row>
    <row r="2830" spans="1:17" x14ac:dyDescent="0.25">
      <c r="A2830" s="112" t="s">
        <v>2770</v>
      </c>
      <c r="B2830" s="79">
        <v>5850</v>
      </c>
      <c r="C2830" s="86">
        <f t="shared" si="223"/>
        <v>42822.972972972973</v>
      </c>
      <c r="D2830" s="79">
        <v>50300</v>
      </c>
      <c r="E2830" s="79">
        <v>33</v>
      </c>
      <c r="F2830" s="79">
        <v>189</v>
      </c>
      <c r="G2830" s="79">
        <v>1232800</v>
      </c>
      <c r="H2830" s="79" t="s">
        <v>268</v>
      </c>
      <c r="I2830" s="79" t="s">
        <v>83</v>
      </c>
      <c r="J2830" s="79">
        <v>1</v>
      </c>
      <c r="K2830" s="79">
        <v>0</v>
      </c>
      <c r="L2830" s="79">
        <v>0</v>
      </c>
      <c r="M2830" s="34"/>
      <c r="N2830" s="35">
        <f t="shared" si="220"/>
        <v>62.048326414859012</v>
      </c>
      <c r="O2830" s="35">
        <f t="shared" si="221"/>
        <v>25265.79916978308</v>
      </c>
      <c r="P2830" s="35">
        <f t="shared" si="224"/>
        <v>38.607410744174459</v>
      </c>
      <c r="Q2830" s="35">
        <f t="shared" si="222"/>
        <v>22452.889289300936</v>
      </c>
    </row>
    <row r="2831" spans="1:17" x14ac:dyDescent="0.25">
      <c r="A2831" s="112" t="s">
        <v>3417</v>
      </c>
      <c r="B2831" s="79">
        <v>9437.5</v>
      </c>
      <c r="C2831" s="86">
        <f t="shared" si="223"/>
        <v>16073.118279569893</v>
      </c>
      <c r="D2831" s="79">
        <v>22200</v>
      </c>
      <c r="E2831" s="79">
        <v>77</v>
      </c>
      <c r="F2831" s="79">
        <v>202</v>
      </c>
      <c r="G2831" s="79">
        <v>1234300</v>
      </c>
      <c r="H2831" s="79" t="s">
        <v>82</v>
      </c>
      <c r="I2831" s="79" t="s">
        <v>89</v>
      </c>
      <c r="J2831" s="79">
        <v>1</v>
      </c>
      <c r="K2831" s="79">
        <v>0</v>
      </c>
      <c r="L2831" s="79">
        <v>0</v>
      </c>
      <c r="M2831" s="34"/>
      <c r="N2831" s="35">
        <f t="shared" si="220"/>
        <v>100.09933000687725</v>
      </c>
      <c r="O2831" s="35">
        <f t="shared" si="221"/>
        <v>29831.919600825269</v>
      </c>
      <c r="P2831" s="35">
        <f t="shared" si="224"/>
        <v>62.283322888572044</v>
      </c>
      <c r="Q2831" s="35">
        <f t="shared" si="222"/>
        <v>25293.998746628644</v>
      </c>
    </row>
    <row r="2832" spans="1:17" x14ac:dyDescent="0.25">
      <c r="A2832" s="112" t="s">
        <v>2376</v>
      </c>
      <c r="B2832" s="79">
        <v>8971</v>
      </c>
      <c r="C2832" s="86">
        <f t="shared" si="223"/>
        <v>13144</v>
      </c>
      <c r="D2832" s="79">
        <v>18600</v>
      </c>
      <c r="E2832" s="79">
        <v>44</v>
      </c>
      <c r="F2832" s="79">
        <v>106</v>
      </c>
      <c r="G2832" s="79">
        <v>1234700</v>
      </c>
      <c r="H2832" s="79" t="s">
        <v>82</v>
      </c>
      <c r="I2832" s="79" t="s">
        <v>85</v>
      </c>
      <c r="J2832" s="79">
        <v>1</v>
      </c>
      <c r="K2832" s="79">
        <v>0</v>
      </c>
      <c r="L2832" s="79">
        <v>0</v>
      </c>
      <c r="M2832" s="34"/>
      <c r="N2832" s="35">
        <f t="shared" si="220"/>
        <v>95.151373720974391</v>
      </c>
      <c r="O2832" s="35">
        <f t="shared" si="221"/>
        <v>29238.164846516927</v>
      </c>
      <c r="P2832" s="35">
        <f t="shared" si="224"/>
        <v>59.204629365126344</v>
      </c>
      <c r="Q2832" s="35">
        <f t="shared" si="222"/>
        <v>24924.555523815161</v>
      </c>
    </row>
    <row r="2833" spans="1:17" x14ac:dyDescent="0.25">
      <c r="A2833" s="112" t="s">
        <v>3418</v>
      </c>
      <c r="B2833" s="79">
        <v>12000</v>
      </c>
      <c r="C2833" s="86">
        <f t="shared" si="223"/>
        <v>13621.518987341773</v>
      </c>
      <c r="D2833" s="79">
        <v>21100</v>
      </c>
      <c r="E2833" s="79">
        <v>28</v>
      </c>
      <c r="F2833" s="79">
        <v>51</v>
      </c>
      <c r="G2833" s="79">
        <v>1234800</v>
      </c>
      <c r="H2833" s="79" t="s">
        <v>82</v>
      </c>
      <c r="I2833" s="79" t="s">
        <v>85</v>
      </c>
      <c r="J2833" s="79">
        <v>1</v>
      </c>
      <c r="K2833" s="79">
        <v>0</v>
      </c>
      <c r="L2833" s="79">
        <v>0</v>
      </c>
      <c r="M2833" s="34"/>
      <c r="N2833" s="35">
        <f t="shared" si="220"/>
        <v>127.27861828689028</v>
      </c>
      <c r="O2833" s="35">
        <f t="shared" si="221"/>
        <v>33093.434194426838</v>
      </c>
      <c r="P2833" s="35">
        <f t="shared" si="224"/>
        <v>79.1946887059989</v>
      </c>
      <c r="Q2833" s="35">
        <f t="shared" si="222"/>
        <v>27323.362644719869</v>
      </c>
    </row>
    <row r="2834" spans="1:17" x14ac:dyDescent="0.25">
      <c r="A2834" s="112" t="s">
        <v>2377</v>
      </c>
      <c r="B2834" s="79">
        <v>12000</v>
      </c>
      <c r="C2834" s="86">
        <f t="shared" si="223"/>
        <v>13723.636363636364</v>
      </c>
      <c r="D2834" s="79">
        <v>20400</v>
      </c>
      <c r="E2834" s="79">
        <v>36</v>
      </c>
      <c r="F2834" s="79">
        <v>74</v>
      </c>
      <c r="G2834" s="79">
        <v>1235000</v>
      </c>
      <c r="H2834" s="79" t="s">
        <v>82</v>
      </c>
      <c r="I2834" s="79" t="s">
        <v>85</v>
      </c>
      <c r="J2834" s="79">
        <v>1</v>
      </c>
      <c r="K2834" s="79">
        <v>0</v>
      </c>
      <c r="L2834" s="79">
        <v>0</v>
      </c>
      <c r="M2834" s="34"/>
      <c r="N2834" s="35">
        <f t="shared" si="220"/>
        <v>127.27861828689028</v>
      </c>
      <c r="O2834" s="35">
        <f t="shared" si="221"/>
        <v>33093.434194426838</v>
      </c>
      <c r="P2834" s="35">
        <f t="shared" si="224"/>
        <v>79.1946887059989</v>
      </c>
      <c r="Q2834" s="35">
        <f t="shared" si="222"/>
        <v>27323.362644719869</v>
      </c>
    </row>
    <row r="2835" spans="1:17" x14ac:dyDescent="0.25">
      <c r="A2835" s="112" t="s">
        <v>2378</v>
      </c>
      <c r="B2835" s="79">
        <v>10500</v>
      </c>
      <c r="C2835" s="86">
        <f t="shared" si="223"/>
        <v>16188.67924528302</v>
      </c>
      <c r="D2835" s="79">
        <v>22000</v>
      </c>
      <c r="E2835" s="79">
        <v>28</v>
      </c>
      <c r="F2835" s="79">
        <v>78</v>
      </c>
      <c r="G2835" s="79">
        <v>1235100</v>
      </c>
      <c r="H2835" s="79" t="s">
        <v>82</v>
      </c>
      <c r="I2835" s="79" t="s">
        <v>85</v>
      </c>
      <c r="J2835" s="79">
        <v>1</v>
      </c>
      <c r="K2835" s="79">
        <v>0</v>
      </c>
      <c r="L2835" s="79">
        <v>0</v>
      </c>
      <c r="M2835" s="34"/>
      <c r="N2835" s="35">
        <f t="shared" si="220"/>
        <v>111.368791001029</v>
      </c>
      <c r="O2835" s="35">
        <f t="shared" si="221"/>
        <v>31184.25492012348</v>
      </c>
      <c r="P2835" s="35">
        <f t="shared" si="224"/>
        <v>69.295352617749018</v>
      </c>
      <c r="Q2835" s="35">
        <f t="shared" si="222"/>
        <v>26135.442314129883</v>
      </c>
    </row>
    <row r="2836" spans="1:17" x14ac:dyDescent="0.25">
      <c r="A2836" s="112" t="s">
        <v>2379</v>
      </c>
      <c r="B2836" s="79">
        <v>5859</v>
      </c>
      <c r="C2836" s="86">
        <f t="shared" si="223"/>
        <v>20807.449856733525</v>
      </c>
      <c r="D2836" s="79">
        <v>26600</v>
      </c>
      <c r="E2836" s="79">
        <v>228</v>
      </c>
      <c r="F2836" s="79">
        <v>819</v>
      </c>
      <c r="G2836" s="79">
        <v>1235800</v>
      </c>
      <c r="H2836" s="79" t="s">
        <v>82</v>
      </c>
      <c r="I2836" s="79" t="s">
        <v>83</v>
      </c>
      <c r="J2836" s="79">
        <v>1</v>
      </c>
      <c r="K2836" s="79">
        <v>0</v>
      </c>
      <c r="L2836" s="79">
        <v>0</v>
      </c>
      <c r="M2836" s="34"/>
      <c r="N2836" s="35">
        <f t="shared" si="220"/>
        <v>62.143785378574179</v>
      </c>
      <c r="O2836" s="35">
        <f t="shared" si="221"/>
        <v>25277.2542454289</v>
      </c>
      <c r="P2836" s="35">
        <f t="shared" si="224"/>
        <v>38.666806760703956</v>
      </c>
      <c r="Q2836" s="35">
        <f t="shared" si="222"/>
        <v>22460.016811284477</v>
      </c>
    </row>
    <row r="2837" spans="1:17" x14ac:dyDescent="0.25">
      <c r="A2837" s="112" t="s">
        <v>2380</v>
      </c>
      <c r="B2837" s="79">
        <v>9500</v>
      </c>
      <c r="C2837" s="86">
        <f t="shared" si="223"/>
        <v>26664.811783960718</v>
      </c>
      <c r="D2837" s="79">
        <v>31800</v>
      </c>
      <c r="E2837" s="79">
        <v>296</v>
      </c>
      <c r="F2837" s="79">
        <v>1537</v>
      </c>
      <c r="G2837" s="79">
        <v>1236200</v>
      </c>
      <c r="H2837" s="79" t="s">
        <v>82</v>
      </c>
      <c r="I2837" s="79" t="s">
        <v>85</v>
      </c>
      <c r="J2837" s="79">
        <v>1</v>
      </c>
      <c r="K2837" s="79">
        <v>0</v>
      </c>
      <c r="L2837" s="79">
        <v>0</v>
      </c>
      <c r="M2837" s="34"/>
      <c r="N2837" s="35">
        <f t="shared" si="220"/>
        <v>100.76223947712148</v>
      </c>
      <c r="O2837" s="35">
        <f t="shared" si="221"/>
        <v>29911.468737254578</v>
      </c>
      <c r="P2837" s="35">
        <f t="shared" si="224"/>
        <v>62.695795225582451</v>
      </c>
      <c r="Q2837" s="35">
        <f t="shared" si="222"/>
        <v>25343.495427069895</v>
      </c>
    </row>
    <row r="2838" spans="1:17" x14ac:dyDescent="0.25">
      <c r="A2838" s="112" t="s">
        <v>2381</v>
      </c>
      <c r="B2838" s="79">
        <v>10556</v>
      </c>
      <c r="C2838" s="86">
        <f t="shared" si="223"/>
        <v>18868.866571018651</v>
      </c>
      <c r="D2838" s="79">
        <v>24400</v>
      </c>
      <c r="E2838" s="79">
        <v>158</v>
      </c>
      <c r="F2838" s="79">
        <v>539</v>
      </c>
      <c r="G2838" s="79">
        <v>1242500</v>
      </c>
      <c r="H2838" s="79" t="s">
        <v>82</v>
      </c>
      <c r="I2838" s="79" t="s">
        <v>89</v>
      </c>
      <c r="J2838" s="79">
        <v>1</v>
      </c>
      <c r="K2838" s="79">
        <v>0</v>
      </c>
      <c r="L2838" s="79">
        <v>0</v>
      </c>
      <c r="M2838" s="34"/>
      <c r="N2838" s="35">
        <f t="shared" si="220"/>
        <v>111.96275788636783</v>
      </c>
      <c r="O2838" s="35">
        <f t="shared" si="221"/>
        <v>31255.530946364139</v>
      </c>
      <c r="P2838" s="35">
        <f t="shared" si="224"/>
        <v>69.664927831710358</v>
      </c>
      <c r="Q2838" s="35">
        <f t="shared" si="222"/>
        <v>26179.791339805241</v>
      </c>
    </row>
    <row r="2839" spans="1:17" x14ac:dyDescent="0.25">
      <c r="A2839" s="112" t="s">
        <v>2382</v>
      </c>
      <c r="B2839" s="79">
        <v>8604</v>
      </c>
      <c r="C2839" s="86">
        <f t="shared" si="223"/>
        <v>28704.18604651163</v>
      </c>
      <c r="D2839" s="79">
        <v>35400</v>
      </c>
      <c r="E2839" s="79">
        <v>732</v>
      </c>
      <c r="F2839" s="79">
        <v>3138</v>
      </c>
      <c r="G2839" s="79">
        <v>1246100</v>
      </c>
      <c r="H2839" s="79" t="s">
        <v>82</v>
      </c>
      <c r="I2839" s="79" t="s">
        <v>83</v>
      </c>
      <c r="J2839" s="79">
        <v>1</v>
      </c>
      <c r="K2839" s="79">
        <v>0</v>
      </c>
      <c r="L2839" s="79">
        <v>0</v>
      </c>
      <c r="M2839" s="34"/>
      <c r="N2839" s="35">
        <f t="shared" si="220"/>
        <v>91.25876931170032</v>
      </c>
      <c r="O2839" s="35">
        <f t="shared" si="221"/>
        <v>28771.052317404035</v>
      </c>
      <c r="P2839" s="35">
        <f t="shared" si="224"/>
        <v>56.782591802201203</v>
      </c>
      <c r="Q2839" s="35">
        <f t="shared" si="222"/>
        <v>24633.911016264145</v>
      </c>
    </row>
    <row r="2840" spans="1:17" x14ac:dyDescent="0.25">
      <c r="A2840" s="112" t="s">
        <v>2383</v>
      </c>
      <c r="B2840" s="79">
        <v>7200</v>
      </c>
      <c r="C2840" s="86">
        <f t="shared" si="223"/>
        <v>23413.043478260868</v>
      </c>
      <c r="D2840" s="79">
        <v>28500</v>
      </c>
      <c r="E2840" s="79">
        <v>78</v>
      </c>
      <c r="F2840" s="79">
        <v>359</v>
      </c>
      <c r="G2840" s="79">
        <v>1246200</v>
      </c>
      <c r="H2840" s="79" t="s">
        <v>82</v>
      </c>
      <c r="I2840" s="79" t="s">
        <v>85</v>
      </c>
      <c r="J2840" s="79">
        <v>1</v>
      </c>
      <c r="K2840" s="79">
        <v>0</v>
      </c>
      <c r="L2840" s="79">
        <v>0</v>
      </c>
      <c r="M2840" s="34"/>
      <c r="N2840" s="35">
        <f t="shared" si="220"/>
        <v>76.367170972134161</v>
      </c>
      <c r="O2840" s="35">
        <f t="shared" si="221"/>
        <v>26984.0605166561</v>
      </c>
      <c r="P2840" s="35">
        <f t="shared" si="224"/>
        <v>47.516813223599335</v>
      </c>
      <c r="Q2840" s="35">
        <f t="shared" si="222"/>
        <v>23522.01758683192</v>
      </c>
    </row>
    <row r="2841" spans="1:17" x14ac:dyDescent="0.25">
      <c r="A2841" s="112" t="s">
        <v>2384</v>
      </c>
      <c r="B2841" s="79">
        <v>9500</v>
      </c>
      <c r="C2841" s="86">
        <f t="shared" si="223"/>
        <v>20692.093023255813</v>
      </c>
      <c r="D2841" s="79">
        <v>26800</v>
      </c>
      <c r="E2841" s="79">
        <v>49</v>
      </c>
      <c r="F2841" s="79">
        <v>166</v>
      </c>
      <c r="G2841" s="79">
        <v>1248300</v>
      </c>
      <c r="H2841" s="79" t="s">
        <v>82</v>
      </c>
      <c r="I2841" s="79" t="s">
        <v>89</v>
      </c>
      <c r="J2841" s="79">
        <v>1</v>
      </c>
      <c r="K2841" s="79">
        <v>0</v>
      </c>
      <c r="L2841" s="79">
        <v>0</v>
      </c>
      <c r="M2841" s="34"/>
      <c r="N2841" s="35">
        <f t="shared" si="220"/>
        <v>100.76223947712148</v>
      </c>
      <c r="O2841" s="35">
        <f t="shared" si="221"/>
        <v>29911.468737254578</v>
      </c>
      <c r="P2841" s="35">
        <f t="shared" si="224"/>
        <v>62.695795225582451</v>
      </c>
      <c r="Q2841" s="35">
        <f t="shared" si="222"/>
        <v>25343.495427069895</v>
      </c>
    </row>
    <row r="2842" spans="1:17" x14ac:dyDescent="0.25">
      <c r="A2842" s="112" t="s">
        <v>2771</v>
      </c>
      <c r="B2842" s="79">
        <v>5250</v>
      </c>
      <c r="C2842" s="86">
        <f t="shared" si="223"/>
        <v>13132.053105737315</v>
      </c>
      <c r="D2842" s="79">
        <v>20500</v>
      </c>
      <c r="E2842" s="79">
        <v>758</v>
      </c>
      <c r="F2842" s="79">
        <v>1351</v>
      </c>
      <c r="G2842" s="79">
        <v>1252500</v>
      </c>
      <c r="H2842" s="79" t="s">
        <v>268</v>
      </c>
      <c r="I2842" s="79" t="s">
        <v>83</v>
      </c>
      <c r="J2842" s="79">
        <v>1</v>
      </c>
      <c r="K2842" s="79">
        <v>0</v>
      </c>
      <c r="L2842" s="79">
        <v>0</v>
      </c>
      <c r="M2842" s="34"/>
      <c r="N2842" s="35">
        <f t="shared" si="220"/>
        <v>55.684395500514498</v>
      </c>
      <c r="O2842" s="35">
        <f t="shared" si="221"/>
        <v>24502.12746006174</v>
      </c>
      <c r="P2842" s="35">
        <f t="shared" si="224"/>
        <v>34.647676308874509</v>
      </c>
      <c r="Q2842" s="35">
        <f t="shared" si="222"/>
        <v>21977.721157064942</v>
      </c>
    </row>
    <row r="2843" spans="1:17" x14ac:dyDescent="0.25">
      <c r="A2843" s="112" t="s">
        <v>2385</v>
      </c>
      <c r="B2843" s="79">
        <v>9500</v>
      </c>
      <c r="C2843" s="86">
        <f t="shared" si="223"/>
        <v>31142.060278902383</v>
      </c>
      <c r="D2843" s="79">
        <v>37300</v>
      </c>
      <c r="E2843" s="79">
        <v>367</v>
      </c>
      <c r="F2843" s="79">
        <v>1856</v>
      </c>
      <c r="G2843" s="79">
        <v>1258400</v>
      </c>
      <c r="H2843" s="79" t="s">
        <v>82</v>
      </c>
      <c r="I2843" s="79" t="s">
        <v>83</v>
      </c>
      <c r="J2843" s="79">
        <v>1</v>
      </c>
      <c r="K2843" s="79">
        <v>0</v>
      </c>
      <c r="L2843" s="79">
        <v>0</v>
      </c>
      <c r="M2843" s="34"/>
      <c r="N2843" s="35">
        <f t="shared" si="220"/>
        <v>100.76223947712148</v>
      </c>
      <c r="O2843" s="35">
        <f t="shared" si="221"/>
        <v>29911.468737254578</v>
      </c>
      <c r="P2843" s="35">
        <f t="shared" si="224"/>
        <v>62.695795225582451</v>
      </c>
      <c r="Q2843" s="35">
        <f t="shared" si="222"/>
        <v>25343.495427069895</v>
      </c>
    </row>
    <row r="2844" spans="1:17" x14ac:dyDescent="0.25">
      <c r="A2844" s="112" t="s">
        <v>2386</v>
      </c>
      <c r="B2844" s="79">
        <v>9500</v>
      </c>
      <c r="C2844" s="86">
        <f t="shared" si="223"/>
        <v>16020.618556701031</v>
      </c>
      <c r="D2844" s="79">
        <v>21000</v>
      </c>
      <c r="E2844" s="79">
        <v>92</v>
      </c>
      <c r="F2844" s="79">
        <v>296</v>
      </c>
      <c r="G2844" s="79">
        <v>1260600</v>
      </c>
      <c r="H2844" s="79" t="s">
        <v>82</v>
      </c>
      <c r="I2844" s="79" t="s">
        <v>89</v>
      </c>
      <c r="J2844" s="79">
        <v>1</v>
      </c>
      <c r="K2844" s="79">
        <v>0</v>
      </c>
      <c r="L2844" s="79">
        <v>0</v>
      </c>
      <c r="M2844" s="34"/>
      <c r="N2844" s="35">
        <f t="shared" si="220"/>
        <v>100.76223947712148</v>
      </c>
      <c r="O2844" s="35">
        <f t="shared" si="221"/>
        <v>29911.468737254578</v>
      </c>
      <c r="P2844" s="35">
        <f t="shared" si="224"/>
        <v>62.695795225582451</v>
      </c>
      <c r="Q2844" s="35">
        <f t="shared" si="222"/>
        <v>25343.495427069895</v>
      </c>
    </row>
    <row r="2845" spans="1:17" x14ac:dyDescent="0.25">
      <c r="A2845" s="112" t="s">
        <v>2387</v>
      </c>
      <c r="B2845" s="79">
        <v>8041</v>
      </c>
      <c r="C2845" s="86">
        <f t="shared" si="223"/>
        <v>12565.853658536585</v>
      </c>
      <c r="D2845" s="79">
        <v>16100</v>
      </c>
      <c r="E2845" s="79">
        <v>27</v>
      </c>
      <c r="F2845" s="79">
        <v>96</v>
      </c>
      <c r="G2845" s="79">
        <v>1284800</v>
      </c>
      <c r="H2845" s="79" t="s">
        <v>82</v>
      </c>
      <c r="I2845" s="79" t="s">
        <v>85</v>
      </c>
      <c r="J2845" s="79">
        <v>1</v>
      </c>
      <c r="K2845" s="79">
        <v>0</v>
      </c>
      <c r="L2845" s="79">
        <v>0</v>
      </c>
      <c r="M2845" s="34"/>
      <c r="N2845" s="35">
        <f t="shared" si="220"/>
        <v>85.287280803740401</v>
      </c>
      <c r="O2845" s="35">
        <f t="shared" si="221"/>
        <v>28054.473696448847</v>
      </c>
      <c r="P2845" s="35">
        <f t="shared" si="224"/>
        <v>53.067040990411428</v>
      </c>
      <c r="Q2845" s="35">
        <f t="shared" si="222"/>
        <v>24188.044918849373</v>
      </c>
    </row>
    <row r="2846" spans="1:17" x14ac:dyDescent="0.25">
      <c r="A2846" s="112" t="s">
        <v>2388</v>
      </c>
      <c r="B2846" s="79">
        <v>6333</v>
      </c>
      <c r="C2846" s="86">
        <f t="shared" si="223"/>
        <v>15342.105263157895</v>
      </c>
      <c r="D2846" s="79">
        <v>21200</v>
      </c>
      <c r="E2846" s="79">
        <v>84</v>
      </c>
      <c r="F2846" s="79">
        <v>220</v>
      </c>
      <c r="G2846" s="79">
        <v>1285000</v>
      </c>
      <c r="H2846" s="79" t="s">
        <v>82</v>
      </c>
      <c r="I2846" s="79" t="s">
        <v>85</v>
      </c>
      <c r="J2846" s="79">
        <v>1</v>
      </c>
      <c r="K2846" s="79">
        <v>0</v>
      </c>
      <c r="L2846" s="79">
        <v>0</v>
      </c>
      <c r="M2846" s="34"/>
      <c r="N2846" s="35">
        <f t="shared" si="220"/>
        <v>67.171290800906348</v>
      </c>
      <c r="O2846" s="35">
        <f t="shared" si="221"/>
        <v>25880.554896108762</v>
      </c>
      <c r="P2846" s="35">
        <f t="shared" si="224"/>
        <v>41.794996964590915</v>
      </c>
      <c r="Q2846" s="35">
        <f t="shared" si="222"/>
        <v>22835.39963575091</v>
      </c>
    </row>
    <row r="2847" spans="1:17" x14ac:dyDescent="0.25">
      <c r="A2847" s="112" t="s">
        <v>3052</v>
      </c>
      <c r="B2847" s="79">
        <v>4598</v>
      </c>
      <c r="C2847" s="86">
        <f t="shared" si="223"/>
        <v>22692.925571112748</v>
      </c>
      <c r="D2847" s="79">
        <v>29300</v>
      </c>
      <c r="E2847" s="79">
        <v>306</v>
      </c>
      <c r="F2847" s="79">
        <v>1051</v>
      </c>
      <c r="G2847" s="79">
        <v>1287000</v>
      </c>
      <c r="H2847" s="79" t="s">
        <v>1027</v>
      </c>
      <c r="I2847" s="79" t="s">
        <v>85</v>
      </c>
      <c r="J2847" s="79">
        <v>1</v>
      </c>
      <c r="K2847" s="79">
        <v>0</v>
      </c>
      <c r="L2847" s="79">
        <v>0</v>
      </c>
      <c r="M2847" s="34"/>
      <c r="N2847" s="35">
        <f t="shared" si="220"/>
        <v>48.768923906926794</v>
      </c>
      <c r="O2847" s="35">
        <f t="shared" si="221"/>
        <v>23672.270868831216</v>
      </c>
      <c r="P2847" s="35">
        <f t="shared" si="224"/>
        <v>30.344764889181906</v>
      </c>
      <c r="Q2847" s="35">
        <f t="shared" si="222"/>
        <v>21461.371786701828</v>
      </c>
    </row>
    <row r="2848" spans="1:17" x14ac:dyDescent="0.25">
      <c r="A2848" s="112" t="s">
        <v>2389</v>
      </c>
      <c r="B2848" s="79">
        <v>7030</v>
      </c>
      <c r="C2848" s="86">
        <f t="shared" si="223"/>
        <v>17804.651162790698</v>
      </c>
      <c r="D2848" s="79">
        <v>23200</v>
      </c>
      <c r="E2848" s="79">
        <v>90</v>
      </c>
      <c r="F2848" s="79">
        <v>297</v>
      </c>
      <c r="G2848" s="79">
        <v>1287200</v>
      </c>
      <c r="H2848" s="79" t="s">
        <v>82</v>
      </c>
      <c r="I2848" s="79" t="s">
        <v>89</v>
      </c>
      <c r="J2848" s="79">
        <v>1</v>
      </c>
      <c r="K2848" s="79">
        <v>0</v>
      </c>
      <c r="L2848" s="79">
        <v>0</v>
      </c>
      <c r="M2848" s="34"/>
      <c r="N2848" s="35">
        <f t="shared" si="220"/>
        <v>74.564057213069887</v>
      </c>
      <c r="O2848" s="35">
        <f t="shared" si="221"/>
        <v>26767.686865568387</v>
      </c>
      <c r="P2848" s="35">
        <f t="shared" si="224"/>
        <v>46.394888466931015</v>
      </c>
      <c r="Q2848" s="35">
        <f t="shared" si="222"/>
        <v>23387.386616031723</v>
      </c>
    </row>
    <row r="2849" spans="1:17" x14ac:dyDescent="0.25">
      <c r="A2849" s="112" t="s">
        <v>2390</v>
      </c>
      <c r="B2849" s="79">
        <v>9500</v>
      </c>
      <c r="C2849" s="86">
        <f t="shared" si="223"/>
        <v>20589.590163934427</v>
      </c>
      <c r="D2849" s="79">
        <v>27900</v>
      </c>
      <c r="E2849" s="79">
        <v>959</v>
      </c>
      <c r="F2849" s="79">
        <v>2701</v>
      </c>
      <c r="G2849" s="79">
        <v>1287300</v>
      </c>
      <c r="H2849" s="79" t="s">
        <v>82</v>
      </c>
      <c r="I2849" s="79" t="s">
        <v>85</v>
      </c>
      <c r="J2849" s="79">
        <v>1</v>
      </c>
      <c r="K2849" s="79">
        <v>0</v>
      </c>
      <c r="L2849" s="79">
        <v>0</v>
      </c>
      <c r="M2849" s="34"/>
      <c r="N2849" s="35">
        <f t="shared" si="220"/>
        <v>100.76223947712148</v>
      </c>
      <c r="O2849" s="35">
        <f t="shared" si="221"/>
        <v>29911.468737254578</v>
      </c>
      <c r="P2849" s="35">
        <f t="shared" si="224"/>
        <v>62.695795225582451</v>
      </c>
      <c r="Q2849" s="35">
        <f t="shared" si="222"/>
        <v>25343.495427069895</v>
      </c>
    </row>
    <row r="2850" spans="1:17" x14ac:dyDescent="0.25">
      <c r="A2850" s="112" t="s">
        <v>2391</v>
      </c>
      <c r="B2850" s="79">
        <v>10812</v>
      </c>
      <c r="C2850" s="86">
        <f t="shared" si="223"/>
        <v>27122.0633299285</v>
      </c>
      <c r="D2850" s="79">
        <v>32500</v>
      </c>
      <c r="E2850" s="79">
        <v>162</v>
      </c>
      <c r="F2850" s="79">
        <v>817</v>
      </c>
      <c r="G2850" s="79">
        <v>1287700</v>
      </c>
      <c r="H2850" s="79" t="s">
        <v>82</v>
      </c>
      <c r="I2850" s="79" t="s">
        <v>85</v>
      </c>
      <c r="J2850" s="79">
        <v>1</v>
      </c>
      <c r="K2850" s="79">
        <v>0</v>
      </c>
      <c r="L2850" s="79">
        <v>0</v>
      </c>
      <c r="M2850" s="34"/>
      <c r="N2850" s="35">
        <f t="shared" si="220"/>
        <v>114.67803507648814</v>
      </c>
      <c r="O2850" s="35">
        <f t="shared" si="221"/>
        <v>31581.364209178577</v>
      </c>
      <c r="P2850" s="35">
        <f t="shared" si="224"/>
        <v>71.35441452410501</v>
      </c>
      <c r="Q2850" s="35">
        <f t="shared" si="222"/>
        <v>26382.529742892599</v>
      </c>
    </row>
    <row r="2851" spans="1:17" x14ac:dyDescent="0.25">
      <c r="A2851" s="112" t="s">
        <v>2392</v>
      </c>
      <c r="B2851" s="79">
        <v>9500</v>
      </c>
      <c r="C2851" s="86">
        <f t="shared" si="223"/>
        <v>18648.170731707316</v>
      </c>
      <c r="D2851" s="79">
        <v>23800</v>
      </c>
      <c r="E2851" s="79">
        <v>213</v>
      </c>
      <c r="F2851" s="79">
        <v>771</v>
      </c>
      <c r="G2851" s="79">
        <v>1289100</v>
      </c>
      <c r="H2851" s="79" t="s">
        <v>82</v>
      </c>
      <c r="I2851" s="79" t="s">
        <v>85</v>
      </c>
      <c r="J2851" s="79">
        <v>1</v>
      </c>
      <c r="K2851" s="79">
        <v>0</v>
      </c>
      <c r="L2851" s="79">
        <v>0</v>
      </c>
      <c r="M2851" s="34"/>
      <c r="N2851" s="35">
        <f t="shared" si="220"/>
        <v>100.76223947712148</v>
      </c>
      <c r="O2851" s="35">
        <f t="shared" si="221"/>
        <v>29911.468737254578</v>
      </c>
      <c r="P2851" s="35">
        <f t="shared" si="224"/>
        <v>62.695795225582451</v>
      </c>
      <c r="Q2851" s="35">
        <f t="shared" si="222"/>
        <v>25343.495427069895</v>
      </c>
    </row>
    <row r="2852" spans="1:17" x14ac:dyDescent="0.25">
      <c r="A2852" s="112" t="s">
        <v>2393</v>
      </c>
      <c r="B2852" s="79">
        <v>15740</v>
      </c>
      <c r="C2852" s="86">
        <f t="shared" si="223"/>
        <v>22611.875</v>
      </c>
      <c r="D2852" s="79">
        <v>29900</v>
      </c>
      <c r="E2852" s="79">
        <v>39</v>
      </c>
      <c r="F2852" s="79">
        <v>121</v>
      </c>
      <c r="G2852" s="79">
        <v>1289600</v>
      </c>
      <c r="H2852" s="79" t="s">
        <v>82</v>
      </c>
      <c r="I2852" s="79" t="s">
        <v>85</v>
      </c>
      <c r="J2852" s="79">
        <v>1</v>
      </c>
      <c r="K2852" s="79">
        <v>0</v>
      </c>
      <c r="L2852" s="79">
        <v>0</v>
      </c>
      <c r="M2852" s="34"/>
      <c r="N2852" s="35">
        <f t="shared" si="220"/>
        <v>166.94712098630444</v>
      </c>
      <c r="O2852" s="35">
        <f t="shared" si="221"/>
        <v>37853.654518356532</v>
      </c>
      <c r="P2852" s="35">
        <f t="shared" si="224"/>
        <v>103.87703335270187</v>
      </c>
      <c r="Q2852" s="35">
        <f t="shared" si="222"/>
        <v>30285.244002324223</v>
      </c>
    </row>
    <row r="2853" spans="1:17" x14ac:dyDescent="0.25">
      <c r="A2853" s="112" t="s">
        <v>3419</v>
      </c>
      <c r="B2853" s="79">
        <v>3750</v>
      </c>
      <c r="C2853" s="86">
        <f t="shared" si="223"/>
        <v>23596.707818930041</v>
      </c>
      <c r="D2853" s="79">
        <v>30500</v>
      </c>
      <c r="E2853" s="79">
        <v>55</v>
      </c>
      <c r="F2853" s="79">
        <v>188</v>
      </c>
      <c r="G2853" s="79">
        <v>1290700</v>
      </c>
      <c r="H2853" s="79" t="s">
        <v>1027</v>
      </c>
      <c r="I2853" s="79" t="s">
        <v>85</v>
      </c>
      <c r="J2853" s="79">
        <v>1</v>
      </c>
      <c r="K2853" s="79">
        <v>0</v>
      </c>
      <c r="L2853" s="79">
        <v>0</v>
      </c>
      <c r="M2853" s="34"/>
      <c r="N2853" s="35">
        <f t="shared" si="220"/>
        <v>39.774568214653215</v>
      </c>
      <c r="O2853" s="35">
        <f t="shared" si="221"/>
        <v>22592.948185758385</v>
      </c>
      <c r="P2853" s="35">
        <f t="shared" si="224"/>
        <v>24.748340220624652</v>
      </c>
      <c r="Q2853" s="35">
        <f t="shared" si="222"/>
        <v>20789.800826474959</v>
      </c>
    </row>
    <row r="2854" spans="1:17" x14ac:dyDescent="0.25">
      <c r="A2854" s="112" t="s">
        <v>2394</v>
      </c>
      <c r="B2854" s="79">
        <v>8194.5</v>
      </c>
      <c r="C2854" s="86">
        <f t="shared" si="223"/>
        <v>26870.653685674548</v>
      </c>
      <c r="D2854" s="79">
        <v>36800</v>
      </c>
      <c r="E2854" s="79">
        <v>194</v>
      </c>
      <c r="F2854" s="79">
        <v>525</v>
      </c>
      <c r="G2854" s="79">
        <v>1291200</v>
      </c>
      <c r="H2854" s="79" t="s">
        <v>82</v>
      </c>
      <c r="I2854" s="79" t="s">
        <v>85</v>
      </c>
      <c r="J2854" s="79">
        <v>1</v>
      </c>
      <c r="K2854" s="79">
        <v>0</v>
      </c>
      <c r="L2854" s="79">
        <v>0</v>
      </c>
      <c r="M2854" s="34"/>
      <c r="N2854" s="35">
        <f t="shared" si="220"/>
        <v>86.915386462660194</v>
      </c>
      <c r="O2854" s="35">
        <f t="shared" si="221"/>
        <v>28249.846375519224</v>
      </c>
      <c r="P2854" s="35">
        <f t="shared" si="224"/>
        <v>54.080073050108986</v>
      </c>
      <c r="Q2854" s="35">
        <f t="shared" si="222"/>
        <v>24309.60876601308</v>
      </c>
    </row>
    <row r="2855" spans="1:17" x14ac:dyDescent="0.25">
      <c r="A2855" s="112" t="s">
        <v>3420</v>
      </c>
      <c r="B2855" s="79">
        <v>10298.5</v>
      </c>
      <c r="C2855" s="86">
        <f t="shared" si="223"/>
        <v>15191.911764705883</v>
      </c>
      <c r="D2855" s="79">
        <v>21300</v>
      </c>
      <c r="E2855" s="79">
        <v>39</v>
      </c>
      <c r="F2855" s="79">
        <v>97</v>
      </c>
      <c r="G2855" s="79">
        <v>1291500</v>
      </c>
      <c r="H2855" s="79" t="s">
        <v>82</v>
      </c>
      <c r="I2855" s="79" t="s">
        <v>85</v>
      </c>
      <c r="J2855" s="79">
        <v>1</v>
      </c>
      <c r="K2855" s="79">
        <v>0</v>
      </c>
      <c r="L2855" s="79">
        <v>0</v>
      </c>
      <c r="M2855" s="34"/>
      <c r="N2855" s="35">
        <f t="shared" si="220"/>
        <v>109.23157086896163</v>
      </c>
      <c r="O2855" s="35">
        <f t="shared" si="221"/>
        <v>30927.788504275395</v>
      </c>
      <c r="P2855" s="35">
        <f t="shared" si="224"/>
        <v>67.965541803227467</v>
      </c>
      <c r="Q2855" s="35">
        <f t="shared" si="222"/>
        <v>25975.865016387295</v>
      </c>
    </row>
    <row r="2856" spans="1:17" x14ac:dyDescent="0.25">
      <c r="A2856" s="112" t="s">
        <v>3421</v>
      </c>
      <c r="B2856" s="79">
        <v>9500</v>
      </c>
      <c r="C2856" s="86">
        <f t="shared" si="223"/>
        <v>11047.619047619048</v>
      </c>
      <c r="D2856" s="79">
        <v>16000</v>
      </c>
      <c r="E2856" s="79">
        <v>26</v>
      </c>
      <c r="F2856" s="79">
        <v>58</v>
      </c>
      <c r="G2856" s="79">
        <v>1291600</v>
      </c>
      <c r="H2856" s="79" t="s">
        <v>82</v>
      </c>
      <c r="I2856" s="79" t="s">
        <v>85</v>
      </c>
      <c r="J2856" s="79">
        <v>1</v>
      </c>
      <c r="K2856" s="79">
        <v>0</v>
      </c>
      <c r="L2856" s="79">
        <v>0</v>
      </c>
      <c r="M2856" s="34"/>
      <c r="N2856" s="35">
        <f t="shared" si="220"/>
        <v>100.76223947712148</v>
      </c>
      <c r="O2856" s="35">
        <f t="shared" si="221"/>
        <v>29911.468737254578</v>
      </c>
      <c r="P2856" s="35">
        <f t="shared" si="224"/>
        <v>62.695795225582451</v>
      </c>
      <c r="Q2856" s="35">
        <f t="shared" si="222"/>
        <v>25343.495427069895</v>
      </c>
    </row>
    <row r="2857" spans="1:17" x14ac:dyDescent="0.25">
      <c r="A2857" s="112" t="s">
        <v>3422</v>
      </c>
      <c r="B2857" s="79">
        <v>9500</v>
      </c>
      <c r="C2857" s="86">
        <f t="shared" si="223"/>
        <v>12413.333333333334</v>
      </c>
      <c r="D2857" s="79">
        <v>17100</v>
      </c>
      <c r="E2857" s="79">
        <v>37</v>
      </c>
      <c r="F2857" s="79">
        <v>98</v>
      </c>
      <c r="G2857" s="79">
        <v>1291700</v>
      </c>
      <c r="H2857" s="79" t="s">
        <v>82</v>
      </c>
      <c r="I2857" s="79" t="s">
        <v>85</v>
      </c>
      <c r="J2857" s="79">
        <v>1</v>
      </c>
      <c r="K2857" s="79">
        <v>0</v>
      </c>
      <c r="L2857" s="79">
        <v>0</v>
      </c>
      <c r="M2857" s="34"/>
      <c r="N2857" s="35">
        <f t="shared" si="220"/>
        <v>100.76223947712148</v>
      </c>
      <c r="O2857" s="35">
        <f t="shared" si="221"/>
        <v>29911.468737254578</v>
      </c>
      <c r="P2857" s="35">
        <f t="shared" si="224"/>
        <v>62.695795225582451</v>
      </c>
      <c r="Q2857" s="35">
        <f t="shared" si="222"/>
        <v>25343.495427069895</v>
      </c>
    </row>
    <row r="2858" spans="1:17" x14ac:dyDescent="0.25">
      <c r="A2858" s="112" t="s">
        <v>3423</v>
      </c>
      <c r="B2858" s="79">
        <v>8668</v>
      </c>
      <c r="C2858" s="86">
        <f t="shared" si="223"/>
        <v>16878.688524590165</v>
      </c>
      <c r="D2858" s="79">
        <v>23400</v>
      </c>
      <c r="E2858" s="79">
        <v>34</v>
      </c>
      <c r="F2858" s="79">
        <v>88</v>
      </c>
      <c r="G2858" s="79">
        <v>1293700</v>
      </c>
      <c r="H2858" s="79" t="s">
        <v>82</v>
      </c>
      <c r="I2858" s="79" t="s">
        <v>89</v>
      </c>
      <c r="J2858" s="79">
        <v>1</v>
      </c>
      <c r="K2858" s="79">
        <v>0</v>
      </c>
      <c r="L2858" s="79">
        <v>0</v>
      </c>
      <c r="M2858" s="34"/>
      <c r="N2858" s="35">
        <f t="shared" si="220"/>
        <v>91.937588609230417</v>
      </c>
      <c r="O2858" s="35">
        <f t="shared" si="221"/>
        <v>28852.510633107649</v>
      </c>
      <c r="P2858" s="35">
        <f t="shared" si="224"/>
        <v>57.20496347529987</v>
      </c>
      <c r="Q2858" s="35">
        <f t="shared" si="222"/>
        <v>24684.595617035986</v>
      </c>
    </row>
    <row r="2859" spans="1:17" x14ac:dyDescent="0.25">
      <c r="A2859" s="112" t="s">
        <v>2395</v>
      </c>
      <c r="B2859" s="79">
        <v>6930</v>
      </c>
      <c r="C2859" s="86">
        <f t="shared" si="223"/>
        <v>13009.411764705883</v>
      </c>
      <c r="D2859" s="79">
        <v>19400</v>
      </c>
      <c r="E2859" s="79">
        <v>56</v>
      </c>
      <c r="F2859" s="79">
        <v>114</v>
      </c>
      <c r="G2859" s="79">
        <v>1294800</v>
      </c>
      <c r="H2859" s="79" t="s">
        <v>82</v>
      </c>
      <c r="I2859" s="79" t="s">
        <v>89</v>
      </c>
      <c r="J2859" s="79">
        <v>1</v>
      </c>
      <c r="K2859" s="79">
        <v>0</v>
      </c>
      <c r="L2859" s="79">
        <v>0</v>
      </c>
      <c r="M2859" s="34"/>
      <c r="N2859" s="35">
        <f t="shared" si="220"/>
        <v>73.503402060679136</v>
      </c>
      <c r="O2859" s="35">
        <f t="shared" si="221"/>
        <v>26640.408247281495</v>
      </c>
      <c r="P2859" s="35">
        <f t="shared" si="224"/>
        <v>45.734932727714366</v>
      </c>
      <c r="Q2859" s="35">
        <f t="shared" si="222"/>
        <v>23308.191927325723</v>
      </c>
    </row>
    <row r="2860" spans="1:17" x14ac:dyDescent="0.25">
      <c r="A2860" s="112" t="s">
        <v>3424</v>
      </c>
      <c r="B2860" s="79">
        <v>7683.5</v>
      </c>
      <c r="C2860" s="86">
        <f t="shared" si="223"/>
        <v>14565.78947368421</v>
      </c>
      <c r="D2860" s="79">
        <v>20500</v>
      </c>
      <c r="E2860" s="79">
        <v>44</v>
      </c>
      <c r="F2860" s="79">
        <v>108</v>
      </c>
      <c r="G2860" s="79">
        <v>1300500</v>
      </c>
      <c r="H2860" s="79" t="s">
        <v>82</v>
      </c>
      <c r="I2860" s="79" t="s">
        <v>89</v>
      </c>
      <c r="J2860" s="79">
        <v>1</v>
      </c>
      <c r="K2860" s="79">
        <v>0</v>
      </c>
      <c r="L2860" s="79">
        <v>0</v>
      </c>
      <c r="M2860" s="34"/>
      <c r="N2860" s="35">
        <f t="shared" si="220"/>
        <v>81.495438633943451</v>
      </c>
      <c r="O2860" s="35">
        <f t="shared" si="221"/>
        <v>27599.452636073212</v>
      </c>
      <c r="P2860" s="35">
        <f t="shared" si="224"/>
        <v>50.707699222711874</v>
      </c>
      <c r="Q2860" s="35">
        <f t="shared" si="222"/>
        <v>23904.923906725424</v>
      </c>
    </row>
    <row r="2861" spans="1:17" x14ac:dyDescent="0.25">
      <c r="A2861" s="112" t="s">
        <v>3425</v>
      </c>
      <c r="B2861" s="79">
        <v>9500</v>
      </c>
      <c r="C2861" s="86">
        <f t="shared" si="223"/>
        <v>12759.16955017301</v>
      </c>
      <c r="D2861" s="79">
        <v>20600</v>
      </c>
      <c r="E2861" s="79">
        <v>110</v>
      </c>
      <c r="F2861" s="79">
        <v>179</v>
      </c>
      <c r="G2861" s="79">
        <v>1301500</v>
      </c>
      <c r="H2861" s="79" t="s">
        <v>82</v>
      </c>
      <c r="I2861" s="79" t="s">
        <v>89</v>
      </c>
      <c r="J2861" s="79">
        <v>1</v>
      </c>
      <c r="K2861" s="79">
        <v>0</v>
      </c>
      <c r="L2861" s="79">
        <v>0</v>
      </c>
      <c r="M2861" s="34"/>
      <c r="N2861" s="35">
        <f t="shared" si="220"/>
        <v>100.76223947712148</v>
      </c>
      <c r="O2861" s="35">
        <f t="shared" si="221"/>
        <v>29911.468737254578</v>
      </c>
      <c r="P2861" s="35">
        <f t="shared" si="224"/>
        <v>62.695795225582451</v>
      </c>
      <c r="Q2861" s="35">
        <f t="shared" si="222"/>
        <v>25343.495427069895</v>
      </c>
    </row>
    <row r="2862" spans="1:17" x14ac:dyDescent="0.25">
      <c r="A2862" s="112" t="s">
        <v>2396</v>
      </c>
      <c r="B2862" s="79">
        <v>4927.5</v>
      </c>
      <c r="C2862" s="86">
        <f t="shared" si="223"/>
        <v>28057.719298245614</v>
      </c>
      <c r="D2862" s="79">
        <v>34100</v>
      </c>
      <c r="E2862" s="79">
        <v>303</v>
      </c>
      <c r="F2862" s="79">
        <v>1407</v>
      </c>
      <c r="G2862" s="79">
        <v>1303900</v>
      </c>
      <c r="H2862" s="79" t="s">
        <v>82</v>
      </c>
      <c r="I2862" s="79" t="s">
        <v>83</v>
      </c>
      <c r="J2862" s="79">
        <v>1</v>
      </c>
      <c r="K2862" s="79">
        <v>0</v>
      </c>
      <c r="L2862" s="79">
        <v>0</v>
      </c>
      <c r="M2862" s="34"/>
      <c r="N2862" s="35">
        <f t="shared" si="220"/>
        <v>52.263782634054323</v>
      </c>
      <c r="O2862" s="35">
        <f t="shared" si="221"/>
        <v>24091.653916086518</v>
      </c>
      <c r="P2862" s="35">
        <f t="shared" si="224"/>
        <v>32.519319049900794</v>
      </c>
      <c r="Q2862" s="35">
        <f t="shared" si="222"/>
        <v>21722.318285988094</v>
      </c>
    </row>
    <row r="2863" spans="1:17" x14ac:dyDescent="0.25">
      <c r="A2863" s="112" t="s">
        <v>1844</v>
      </c>
      <c r="B2863" s="79">
        <v>9505</v>
      </c>
      <c r="C2863" s="86">
        <f t="shared" si="223"/>
        <v>16632.903225806451</v>
      </c>
      <c r="D2863" s="79">
        <v>20300</v>
      </c>
      <c r="E2863" s="79">
        <v>28</v>
      </c>
      <c r="F2863" s="79">
        <v>127</v>
      </c>
      <c r="G2863" s="79">
        <v>1308700</v>
      </c>
      <c r="H2863" s="79" t="s">
        <v>82</v>
      </c>
      <c r="I2863" s="79" t="s">
        <v>89</v>
      </c>
      <c r="J2863" s="79">
        <v>1</v>
      </c>
      <c r="K2863" s="79">
        <v>0</v>
      </c>
      <c r="L2863" s="79">
        <v>0</v>
      </c>
      <c r="M2863" s="34"/>
      <c r="N2863" s="35">
        <f t="shared" si="220"/>
        <v>100.81527223474102</v>
      </c>
      <c r="O2863" s="35">
        <f t="shared" si="221"/>
        <v>29917.832668168921</v>
      </c>
      <c r="P2863" s="35">
        <f t="shared" si="224"/>
        <v>62.728793012543292</v>
      </c>
      <c r="Q2863" s="35">
        <f t="shared" si="222"/>
        <v>25347.455161505197</v>
      </c>
    </row>
    <row r="2864" spans="1:17" x14ac:dyDescent="0.25">
      <c r="A2864" s="112" t="s">
        <v>2397</v>
      </c>
      <c r="B2864" s="79">
        <v>8400</v>
      </c>
      <c r="C2864" s="86">
        <f t="shared" si="223"/>
        <v>19416.243654822334</v>
      </c>
      <c r="D2864" s="79">
        <v>25000</v>
      </c>
      <c r="E2864" s="79">
        <v>44</v>
      </c>
      <c r="F2864" s="79">
        <v>153</v>
      </c>
      <c r="G2864" s="79">
        <v>1323200</v>
      </c>
      <c r="H2864" s="79" t="s">
        <v>82</v>
      </c>
      <c r="I2864" s="79" t="s">
        <v>85</v>
      </c>
      <c r="J2864" s="79">
        <v>1</v>
      </c>
      <c r="K2864" s="79">
        <v>0</v>
      </c>
      <c r="L2864" s="79">
        <v>0</v>
      </c>
      <c r="M2864" s="34"/>
      <c r="N2864" s="35">
        <f t="shared" si="220"/>
        <v>89.095032800823205</v>
      </c>
      <c r="O2864" s="35">
        <f t="shared" si="221"/>
        <v>28511.403936098784</v>
      </c>
      <c r="P2864" s="35">
        <f t="shared" si="224"/>
        <v>55.436282094199221</v>
      </c>
      <c r="Q2864" s="35">
        <f t="shared" si="222"/>
        <v>24472.353851303906</v>
      </c>
    </row>
    <row r="2865" spans="1:17" x14ac:dyDescent="0.25">
      <c r="A2865" s="112" t="s">
        <v>3426</v>
      </c>
      <c r="B2865" s="79">
        <v>9500</v>
      </c>
      <c r="C2865" s="86">
        <f t="shared" si="223"/>
        <v>18725</v>
      </c>
      <c r="D2865" s="79">
        <v>23800</v>
      </c>
      <c r="E2865" s="79">
        <v>145</v>
      </c>
      <c r="F2865" s="79">
        <v>535</v>
      </c>
      <c r="G2865" s="79">
        <v>2052000</v>
      </c>
      <c r="H2865" s="79" t="s">
        <v>82</v>
      </c>
      <c r="I2865" s="79" t="s">
        <v>85</v>
      </c>
      <c r="J2865" s="79">
        <v>1</v>
      </c>
      <c r="K2865" s="79">
        <v>0</v>
      </c>
      <c r="L2865" s="79">
        <v>0</v>
      </c>
      <c r="M2865" s="34"/>
      <c r="N2865" s="35">
        <f t="shared" si="220"/>
        <v>100.76223947712148</v>
      </c>
      <c r="O2865" s="35">
        <f t="shared" si="221"/>
        <v>29911.468737254578</v>
      </c>
      <c r="P2865" s="35">
        <f t="shared" si="224"/>
        <v>62.695795225582451</v>
      </c>
      <c r="Q2865" s="35">
        <f t="shared" si="222"/>
        <v>25343.495427069895</v>
      </c>
    </row>
    <row r="2866" spans="1:17" x14ac:dyDescent="0.25">
      <c r="A2866" s="112" t="s">
        <v>2398</v>
      </c>
      <c r="B2866" s="79">
        <v>13270.5</v>
      </c>
      <c r="C2866" s="86">
        <f t="shared" si="223"/>
        <v>16883.928571428572</v>
      </c>
      <c r="D2866" s="79">
        <v>21700</v>
      </c>
      <c r="E2866" s="79">
        <v>87</v>
      </c>
      <c r="F2866" s="79">
        <v>305</v>
      </c>
      <c r="G2866" s="79">
        <v>2054300</v>
      </c>
      <c r="H2866" s="79" t="s">
        <v>82</v>
      </c>
      <c r="I2866" s="79" t="s">
        <v>85</v>
      </c>
      <c r="J2866" s="79">
        <v>1</v>
      </c>
      <c r="K2866" s="79">
        <v>0</v>
      </c>
      <c r="L2866" s="79">
        <v>0</v>
      </c>
      <c r="M2866" s="34"/>
      <c r="N2866" s="35">
        <f t="shared" si="220"/>
        <v>140.75424199801478</v>
      </c>
      <c r="O2866" s="35">
        <f t="shared" si="221"/>
        <v>34710.509039761775</v>
      </c>
      <c r="P2866" s="35">
        <f t="shared" si="224"/>
        <v>87.579426372746511</v>
      </c>
      <c r="Q2866" s="35">
        <f t="shared" si="222"/>
        <v>28329.531164729582</v>
      </c>
    </row>
    <row r="2867" spans="1:17" x14ac:dyDescent="0.25">
      <c r="A2867" s="112" t="s">
        <v>3053</v>
      </c>
      <c r="B2867" s="79">
        <v>5500</v>
      </c>
      <c r="C2867" s="86">
        <f t="shared" si="223"/>
        <v>27386.699164345402</v>
      </c>
      <c r="D2867" s="79">
        <v>33300</v>
      </c>
      <c r="E2867" s="79">
        <v>255</v>
      </c>
      <c r="F2867" s="79">
        <v>1181</v>
      </c>
      <c r="G2867" s="79">
        <v>2055400</v>
      </c>
      <c r="H2867" s="79" t="s">
        <v>1027</v>
      </c>
      <c r="I2867" s="79" t="s">
        <v>85</v>
      </c>
      <c r="J2867" s="79">
        <v>1</v>
      </c>
      <c r="K2867" s="79">
        <v>0</v>
      </c>
      <c r="L2867" s="79">
        <v>0</v>
      </c>
      <c r="M2867" s="34"/>
      <c r="N2867" s="35">
        <f t="shared" si="220"/>
        <v>58.336033381491376</v>
      </c>
      <c r="O2867" s="35">
        <f t="shared" si="221"/>
        <v>24820.324005778966</v>
      </c>
      <c r="P2867" s="35">
        <f t="shared" si="224"/>
        <v>36.297565656916156</v>
      </c>
      <c r="Q2867" s="35">
        <f t="shared" si="222"/>
        <v>22175.70787882994</v>
      </c>
    </row>
    <row r="2868" spans="1:17" x14ac:dyDescent="0.25">
      <c r="A2868" s="112" t="s">
        <v>2399</v>
      </c>
      <c r="B2868" s="79">
        <v>11387</v>
      </c>
      <c r="C2868" s="86">
        <f t="shared" si="223"/>
        <v>18105.882352941175</v>
      </c>
      <c r="D2868" s="79">
        <v>24300</v>
      </c>
      <c r="E2868" s="79">
        <v>143</v>
      </c>
      <c r="F2868" s="79">
        <v>418</v>
      </c>
      <c r="G2868" s="79">
        <v>2055500</v>
      </c>
      <c r="H2868" s="79" t="s">
        <v>82</v>
      </c>
      <c r="I2868" s="79" t="s">
        <v>85</v>
      </c>
      <c r="J2868" s="79">
        <v>1</v>
      </c>
      <c r="K2868" s="79">
        <v>0</v>
      </c>
      <c r="L2868" s="79">
        <v>0</v>
      </c>
      <c r="M2868" s="34"/>
      <c r="N2868" s="35">
        <f t="shared" si="220"/>
        <v>120.77680220273497</v>
      </c>
      <c r="O2868" s="35">
        <f t="shared" si="221"/>
        <v>32313.216264328195</v>
      </c>
      <c r="P2868" s="35">
        <f t="shared" si="224"/>
        <v>75.149160024600789</v>
      </c>
      <c r="Q2868" s="35">
        <f t="shared" si="222"/>
        <v>26837.899202952096</v>
      </c>
    </row>
    <row r="2869" spans="1:17" x14ac:dyDescent="0.25">
      <c r="A2869" s="112" t="s">
        <v>2400</v>
      </c>
      <c r="B2869" s="79">
        <v>16432</v>
      </c>
      <c r="C2869" s="86">
        <f t="shared" si="223"/>
        <v>15295.665634674922</v>
      </c>
      <c r="D2869" s="79">
        <v>24100</v>
      </c>
      <c r="E2869" s="79">
        <v>118</v>
      </c>
      <c r="F2869" s="79">
        <v>205</v>
      </c>
      <c r="G2869" s="79">
        <v>2056800</v>
      </c>
      <c r="H2869" s="79" t="s">
        <v>82</v>
      </c>
      <c r="I2869" s="79" t="s">
        <v>85</v>
      </c>
      <c r="J2869" s="79">
        <v>1</v>
      </c>
      <c r="K2869" s="79">
        <v>0</v>
      </c>
      <c r="L2869" s="79">
        <v>0</v>
      </c>
      <c r="M2869" s="34"/>
      <c r="N2869" s="35">
        <f t="shared" si="220"/>
        <v>174.28685464084845</v>
      </c>
      <c r="O2869" s="35">
        <f t="shared" si="221"/>
        <v>38734.422556901816</v>
      </c>
      <c r="P2869" s="35">
        <f t="shared" si="224"/>
        <v>108.44392706808115</v>
      </c>
      <c r="Q2869" s="35">
        <f t="shared" si="222"/>
        <v>30833.271248169738</v>
      </c>
    </row>
    <row r="2870" spans="1:17" x14ac:dyDescent="0.25">
      <c r="A2870" s="112" t="s">
        <v>2401</v>
      </c>
      <c r="B2870" s="79">
        <v>18759</v>
      </c>
      <c r="C2870" s="86">
        <f t="shared" si="223"/>
        <v>27726.168224299065</v>
      </c>
      <c r="D2870" s="79">
        <v>34100</v>
      </c>
      <c r="E2870" s="79">
        <v>40</v>
      </c>
      <c r="F2870" s="79">
        <v>174</v>
      </c>
      <c r="G2870" s="79">
        <v>2060900</v>
      </c>
      <c r="H2870" s="79" t="s">
        <v>82</v>
      </c>
      <c r="I2870" s="79" t="s">
        <v>85</v>
      </c>
      <c r="J2870" s="79">
        <v>1</v>
      </c>
      <c r="K2870" s="79">
        <v>0</v>
      </c>
      <c r="L2870" s="79">
        <v>0</v>
      </c>
      <c r="M2870" s="34"/>
      <c r="N2870" s="35">
        <f t="shared" si="220"/>
        <v>198.96830003698125</v>
      </c>
      <c r="O2870" s="35">
        <f t="shared" si="221"/>
        <v>41696.196004437748</v>
      </c>
      <c r="P2870" s="35">
        <f t="shared" si="224"/>
        <v>123.80109711965277</v>
      </c>
      <c r="Q2870" s="35">
        <f t="shared" si="222"/>
        <v>32676.131654358331</v>
      </c>
    </row>
    <row r="2871" spans="1:17" x14ac:dyDescent="0.25">
      <c r="A2871" s="112" t="s">
        <v>2402</v>
      </c>
      <c r="B2871" s="79">
        <v>5840</v>
      </c>
      <c r="C2871" s="86">
        <f t="shared" si="223"/>
        <v>19912.345679012345</v>
      </c>
      <c r="D2871" s="79">
        <v>25400</v>
      </c>
      <c r="E2871" s="79">
        <v>35</v>
      </c>
      <c r="F2871" s="79">
        <v>127</v>
      </c>
      <c r="G2871" s="79">
        <v>2061000</v>
      </c>
      <c r="H2871" s="79" t="s">
        <v>82</v>
      </c>
      <c r="I2871" s="79" t="s">
        <v>89</v>
      </c>
      <c r="J2871" s="79">
        <v>1</v>
      </c>
      <c r="K2871" s="79">
        <v>0</v>
      </c>
      <c r="L2871" s="79">
        <v>0</v>
      </c>
      <c r="M2871" s="34"/>
      <c r="N2871" s="35">
        <f t="shared" si="220"/>
        <v>61.942260899619939</v>
      </c>
      <c r="O2871" s="35">
        <f t="shared" si="221"/>
        <v>25253.071307954393</v>
      </c>
      <c r="P2871" s="35">
        <f t="shared" si="224"/>
        <v>38.54141517025279</v>
      </c>
      <c r="Q2871" s="35">
        <f t="shared" si="222"/>
        <v>22444.969820430335</v>
      </c>
    </row>
    <row r="2872" spans="1:17" x14ac:dyDescent="0.25">
      <c r="A2872" s="112" t="s">
        <v>3427</v>
      </c>
      <c r="B2872" s="79">
        <v>5423</v>
      </c>
      <c r="C2872" s="86">
        <f t="shared" si="223"/>
        <v>12104.347826086956</v>
      </c>
      <c r="D2872" s="79">
        <v>19200</v>
      </c>
      <c r="E2872" s="79">
        <v>34</v>
      </c>
      <c r="F2872" s="79">
        <v>58</v>
      </c>
      <c r="G2872" s="79">
        <v>2066100</v>
      </c>
      <c r="H2872" s="79" t="s">
        <v>82</v>
      </c>
      <c r="I2872" s="79" t="s">
        <v>89</v>
      </c>
      <c r="J2872" s="79">
        <v>1</v>
      </c>
      <c r="K2872" s="79">
        <v>0</v>
      </c>
      <c r="L2872" s="79">
        <v>0</v>
      </c>
      <c r="M2872" s="34"/>
      <c r="N2872" s="35">
        <f t="shared" si="220"/>
        <v>57.519328914150499</v>
      </c>
      <c r="O2872" s="35">
        <f t="shared" si="221"/>
        <v>24722.319469698061</v>
      </c>
      <c r="P2872" s="35">
        <f t="shared" si="224"/>
        <v>35.789399737719336</v>
      </c>
      <c r="Q2872" s="35">
        <f t="shared" si="222"/>
        <v>22114.72796852632</v>
      </c>
    </row>
    <row r="2873" spans="1:17" x14ac:dyDescent="0.25">
      <c r="A2873" s="112" t="s">
        <v>2403</v>
      </c>
      <c r="B2873" s="79">
        <v>12000</v>
      </c>
      <c r="C2873" s="86">
        <f t="shared" si="223"/>
        <v>18083.886255924172</v>
      </c>
      <c r="D2873" s="79">
        <v>23700</v>
      </c>
      <c r="E2873" s="79">
        <v>50</v>
      </c>
      <c r="F2873" s="79">
        <v>161</v>
      </c>
      <c r="G2873" s="79">
        <v>2068300</v>
      </c>
      <c r="H2873" s="79" t="s">
        <v>82</v>
      </c>
      <c r="I2873" s="79" t="s">
        <v>85</v>
      </c>
      <c r="J2873" s="79">
        <v>1</v>
      </c>
      <c r="K2873" s="79">
        <v>0</v>
      </c>
      <c r="L2873" s="79">
        <v>0</v>
      </c>
      <c r="M2873" s="34"/>
      <c r="N2873" s="35">
        <f t="shared" si="220"/>
        <v>127.27861828689028</v>
      </c>
      <c r="O2873" s="35">
        <f t="shared" si="221"/>
        <v>33093.434194426838</v>
      </c>
      <c r="P2873" s="35">
        <f t="shared" si="224"/>
        <v>79.1946887059989</v>
      </c>
      <c r="Q2873" s="35">
        <f t="shared" si="222"/>
        <v>27323.362644719869</v>
      </c>
    </row>
    <row r="2874" spans="1:17" x14ac:dyDescent="0.25">
      <c r="A2874" s="112" t="s">
        <v>2404</v>
      </c>
      <c r="B2874" s="79">
        <v>15172</v>
      </c>
      <c r="C2874" s="86">
        <f t="shared" si="223"/>
        <v>24347.932618683</v>
      </c>
      <c r="D2874" s="79">
        <v>30400</v>
      </c>
      <c r="E2874" s="79">
        <v>130</v>
      </c>
      <c r="F2874" s="79">
        <v>523</v>
      </c>
      <c r="G2874" s="79">
        <v>2069300</v>
      </c>
      <c r="H2874" s="79" t="s">
        <v>82</v>
      </c>
      <c r="I2874" s="79" t="s">
        <v>85</v>
      </c>
      <c r="J2874" s="79">
        <v>1</v>
      </c>
      <c r="K2874" s="79">
        <v>0</v>
      </c>
      <c r="L2874" s="79">
        <v>0</v>
      </c>
      <c r="M2874" s="34"/>
      <c r="N2874" s="35">
        <f t="shared" si="220"/>
        <v>160.92259972072495</v>
      </c>
      <c r="O2874" s="35">
        <f t="shared" si="221"/>
        <v>37130.711966486997</v>
      </c>
      <c r="P2874" s="35">
        <f t="shared" si="224"/>
        <v>100.12848475395126</v>
      </c>
      <c r="Q2874" s="35">
        <f t="shared" si="222"/>
        <v>29835.41817047415</v>
      </c>
    </row>
    <row r="2875" spans="1:17" x14ac:dyDescent="0.25">
      <c r="A2875" s="112" t="s">
        <v>2405</v>
      </c>
      <c r="B2875" s="79">
        <v>9498.5</v>
      </c>
      <c r="C2875" s="86">
        <f t="shared" si="223"/>
        <v>21450</v>
      </c>
      <c r="D2875" s="79">
        <v>28500</v>
      </c>
      <c r="E2875" s="79">
        <v>188</v>
      </c>
      <c r="F2875" s="79">
        <v>572</v>
      </c>
      <c r="G2875" s="79">
        <v>2071200</v>
      </c>
      <c r="H2875" s="79" t="s">
        <v>82</v>
      </c>
      <c r="I2875" s="79" t="s">
        <v>85</v>
      </c>
      <c r="J2875" s="79">
        <v>1</v>
      </c>
      <c r="K2875" s="79">
        <v>0</v>
      </c>
      <c r="L2875" s="79">
        <v>0</v>
      </c>
      <c r="M2875" s="34"/>
      <c r="N2875" s="35">
        <f t="shared" si="220"/>
        <v>100.74632964983562</v>
      </c>
      <c r="O2875" s="35">
        <f t="shared" si="221"/>
        <v>29909.559557980276</v>
      </c>
      <c r="P2875" s="35">
        <f t="shared" si="224"/>
        <v>62.685895889494205</v>
      </c>
      <c r="Q2875" s="35">
        <f t="shared" si="222"/>
        <v>25342.307506739307</v>
      </c>
    </row>
    <row r="2876" spans="1:17" x14ac:dyDescent="0.25">
      <c r="A2876" s="112" t="s">
        <v>3428</v>
      </c>
      <c r="B2876" s="79">
        <v>9537</v>
      </c>
      <c r="C2876" s="86">
        <f t="shared" si="223"/>
        <v>17794.392523364488</v>
      </c>
      <c r="D2876" s="79">
        <v>23800</v>
      </c>
      <c r="E2876" s="79">
        <v>27</v>
      </c>
      <c r="F2876" s="79">
        <v>80</v>
      </c>
      <c r="G2876" s="79">
        <v>2072200</v>
      </c>
      <c r="H2876" s="79" t="s">
        <v>82</v>
      </c>
      <c r="I2876" s="79" t="s">
        <v>85</v>
      </c>
      <c r="J2876" s="79">
        <v>1</v>
      </c>
      <c r="K2876" s="79">
        <v>0</v>
      </c>
      <c r="L2876" s="79">
        <v>0</v>
      </c>
      <c r="M2876" s="34"/>
      <c r="N2876" s="35">
        <f t="shared" si="220"/>
        <v>101.15468188350606</v>
      </c>
      <c r="O2876" s="35">
        <f t="shared" si="221"/>
        <v>29958.561826020727</v>
      </c>
      <c r="P2876" s="35">
        <f t="shared" si="224"/>
        <v>62.939978849092618</v>
      </c>
      <c r="Q2876" s="35">
        <f t="shared" si="222"/>
        <v>25372.797461891114</v>
      </c>
    </row>
    <row r="2877" spans="1:17" x14ac:dyDescent="0.25">
      <c r="A2877" s="112" t="s">
        <v>2406</v>
      </c>
      <c r="B2877" s="79">
        <v>7652</v>
      </c>
      <c r="C2877" s="86">
        <f t="shared" si="223"/>
        <v>22237.225147104367</v>
      </c>
      <c r="D2877" s="79">
        <v>29000</v>
      </c>
      <c r="E2877" s="79">
        <v>753</v>
      </c>
      <c r="F2877" s="79">
        <v>2476</v>
      </c>
      <c r="G2877" s="79">
        <v>2074000</v>
      </c>
      <c r="H2877" s="79" t="s">
        <v>82</v>
      </c>
      <c r="I2877" s="79" t="s">
        <v>89</v>
      </c>
      <c r="J2877" s="79">
        <v>1</v>
      </c>
      <c r="K2877" s="79">
        <v>0</v>
      </c>
      <c r="L2877" s="79">
        <v>0</v>
      </c>
      <c r="M2877" s="34"/>
      <c r="N2877" s="35">
        <f t="shared" si="220"/>
        <v>81.16133226094037</v>
      </c>
      <c r="O2877" s="35">
        <f t="shared" si="221"/>
        <v>27559.359871312845</v>
      </c>
      <c r="P2877" s="35">
        <f t="shared" si="224"/>
        <v>50.499813164858629</v>
      </c>
      <c r="Q2877" s="35">
        <f t="shared" si="222"/>
        <v>23879.977579783037</v>
      </c>
    </row>
    <row r="2878" spans="1:17" x14ac:dyDescent="0.25">
      <c r="A2878" s="112" t="s">
        <v>2407</v>
      </c>
      <c r="B2878" s="79">
        <v>9500</v>
      </c>
      <c r="C2878" s="86">
        <f t="shared" si="223"/>
        <v>23163.210702341137</v>
      </c>
      <c r="D2878" s="79">
        <v>29100</v>
      </c>
      <c r="E2878" s="79">
        <v>244</v>
      </c>
      <c r="F2878" s="79">
        <v>952</v>
      </c>
      <c r="G2878" s="79">
        <v>2074100</v>
      </c>
      <c r="H2878" s="79" t="s">
        <v>82</v>
      </c>
      <c r="I2878" s="79" t="s">
        <v>85</v>
      </c>
      <c r="J2878" s="79">
        <v>1</v>
      </c>
      <c r="K2878" s="79">
        <v>0</v>
      </c>
      <c r="L2878" s="79">
        <v>0</v>
      </c>
      <c r="M2878" s="34"/>
      <c r="N2878" s="35">
        <f t="shared" si="220"/>
        <v>100.76223947712148</v>
      </c>
      <c r="O2878" s="35">
        <f t="shared" si="221"/>
        <v>29911.468737254578</v>
      </c>
      <c r="P2878" s="35">
        <f t="shared" si="224"/>
        <v>62.695795225582451</v>
      </c>
      <c r="Q2878" s="35">
        <f t="shared" si="222"/>
        <v>25343.495427069895</v>
      </c>
    </row>
    <row r="2879" spans="1:17" x14ac:dyDescent="0.25">
      <c r="A2879" s="112" t="s">
        <v>3054</v>
      </c>
      <c r="B2879" s="79">
        <v>6034.5</v>
      </c>
      <c r="C2879" s="86">
        <f t="shared" si="223"/>
        <v>24459.130434782608</v>
      </c>
      <c r="D2879" s="79">
        <v>29300</v>
      </c>
      <c r="E2879" s="79">
        <v>76</v>
      </c>
      <c r="F2879" s="79">
        <v>384</v>
      </c>
      <c r="G2879" s="79">
        <v>2074600</v>
      </c>
      <c r="H2879" s="79" t="s">
        <v>1027</v>
      </c>
      <c r="I2879" s="79" t="s">
        <v>85</v>
      </c>
      <c r="J2879" s="79">
        <v>1</v>
      </c>
      <c r="K2879" s="79">
        <v>0</v>
      </c>
      <c r="L2879" s="79">
        <v>0</v>
      </c>
      <c r="M2879" s="34"/>
      <c r="N2879" s="35">
        <f t="shared" si="220"/>
        <v>64.005235171019947</v>
      </c>
      <c r="O2879" s="35">
        <f t="shared" si="221"/>
        <v>25500.628220522394</v>
      </c>
      <c r="P2879" s="35">
        <f t="shared" si="224"/>
        <v>39.825029083029193</v>
      </c>
      <c r="Q2879" s="35">
        <f t="shared" si="222"/>
        <v>22599.003489963503</v>
      </c>
    </row>
    <row r="2880" spans="1:17" x14ac:dyDescent="0.25">
      <c r="A2880" s="112" t="s">
        <v>3055</v>
      </c>
      <c r="B2880" s="79">
        <v>9252.5</v>
      </c>
      <c r="C2880" s="86">
        <f t="shared" si="223"/>
        <v>24560.073937153418</v>
      </c>
      <c r="D2880" s="79">
        <v>30900</v>
      </c>
      <c r="E2880" s="79">
        <v>444</v>
      </c>
      <c r="F2880" s="79">
        <v>1720</v>
      </c>
      <c r="G2880" s="79">
        <v>2075300</v>
      </c>
      <c r="H2880" s="79" t="s">
        <v>1027</v>
      </c>
      <c r="I2880" s="79" t="s">
        <v>85</v>
      </c>
      <c r="J2880" s="79">
        <v>1</v>
      </c>
      <c r="K2880" s="79">
        <v>0</v>
      </c>
      <c r="L2880" s="79">
        <v>0</v>
      </c>
      <c r="M2880" s="34"/>
      <c r="N2880" s="35">
        <f t="shared" si="220"/>
        <v>98.137117974954364</v>
      </c>
      <c r="O2880" s="35">
        <f t="shared" si="221"/>
        <v>29596.454156994521</v>
      </c>
      <c r="P2880" s="35">
        <f t="shared" si="224"/>
        <v>61.062404771021228</v>
      </c>
      <c r="Q2880" s="35">
        <f t="shared" si="222"/>
        <v>25147.488572522547</v>
      </c>
    </row>
    <row r="2881" spans="1:17" x14ac:dyDescent="0.25">
      <c r="A2881" s="112" t="s">
        <v>2408</v>
      </c>
      <c r="B2881" s="79">
        <v>11930</v>
      </c>
      <c r="C2881" s="86">
        <f t="shared" si="223"/>
        <v>34933.994446648154</v>
      </c>
      <c r="D2881" s="79">
        <v>42300</v>
      </c>
      <c r="E2881" s="79">
        <v>439</v>
      </c>
      <c r="F2881" s="79">
        <v>2082</v>
      </c>
      <c r="G2881" s="79">
        <v>2075700</v>
      </c>
      <c r="H2881" s="79" t="s">
        <v>82</v>
      </c>
      <c r="I2881" s="79" t="s">
        <v>83</v>
      </c>
      <c r="J2881" s="79">
        <v>1</v>
      </c>
      <c r="K2881" s="79">
        <v>0</v>
      </c>
      <c r="L2881" s="79">
        <v>0</v>
      </c>
      <c r="M2881" s="34"/>
      <c r="N2881" s="35">
        <f t="shared" si="220"/>
        <v>126.53615968021676</v>
      </c>
      <c r="O2881" s="35">
        <f t="shared" si="221"/>
        <v>33004.339161626012</v>
      </c>
      <c r="P2881" s="35">
        <f t="shared" si="224"/>
        <v>78.73271968854722</v>
      </c>
      <c r="Q2881" s="35">
        <f t="shared" si="222"/>
        <v>27267.926362625665</v>
      </c>
    </row>
    <row r="2882" spans="1:17" x14ac:dyDescent="0.25">
      <c r="A2882" s="112" t="s">
        <v>3429</v>
      </c>
      <c r="B2882" s="79">
        <v>6222</v>
      </c>
      <c r="C2882" s="86">
        <f t="shared" si="223"/>
        <v>19366.852367688021</v>
      </c>
      <c r="D2882" s="79">
        <v>25100</v>
      </c>
      <c r="E2882" s="79">
        <v>82</v>
      </c>
      <c r="F2882" s="79">
        <v>277</v>
      </c>
      <c r="G2882" s="79">
        <v>2076700</v>
      </c>
      <c r="H2882" s="79" t="s">
        <v>82</v>
      </c>
      <c r="I2882" s="79" t="s">
        <v>89</v>
      </c>
      <c r="J2882" s="79">
        <v>1</v>
      </c>
      <c r="K2882" s="79">
        <v>0</v>
      </c>
      <c r="L2882" s="79">
        <v>0</v>
      </c>
      <c r="M2882" s="34"/>
      <c r="N2882" s="35">
        <f t="shared" si="220"/>
        <v>65.99396358175261</v>
      </c>
      <c r="O2882" s="35">
        <f t="shared" si="221"/>
        <v>25739.275629810312</v>
      </c>
      <c r="P2882" s="35">
        <f t="shared" si="224"/>
        <v>41.062446094060427</v>
      </c>
      <c r="Q2882" s="35">
        <f t="shared" si="222"/>
        <v>22747.493531287251</v>
      </c>
    </row>
    <row r="2883" spans="1:17" x14ac:dyDescent="0.25">
      <c r="A2883" s="112" t="s">
        <v>3056</v>
      </c>
      <c r="B2883" s="79">
        <v>4750</v>
      </c>
      <c r="C2883" s="86">
        <f t="shared" si="223"/>
        <v>31520.452488687784</v>
      </c>
      <c r="D2883" s="79">
        <v>37900</v>
      </c>
      <c r="E2883" s="79">
        <v>186</v>
      </c>
      <c r="F2883" s="79">
        <v>919</v>
      </c>
      <c r="G2883" s="79">
        <v>2077400</v>
      </c>
      <c r="H2883" s="79" t="s">
        <v>1027</v>
      </c>
      <c r="I2883" s="79" t="s">
        <v>85</v>
      </c>
      <c r="J2883" s="79">
        <v>1</v>
      </c>
      <c r="K2883" s="79">
        <v>0</v>
      </c>
      <c r="L2883" s="79">
        <v>0</v>
      </c>
      <c r="M2883" s="34"/>
      <c r="N2883" s="35">
        <f t="shared" si="220"/>
        <v>50.381119738560741</v>
      </c>
      <c r="O2883" s="35">
        <f t="shared" si="221"/>
        <v>23865.734368627287</v>
      </c>
      <c r="P2883" s="35">
        <f t="shared" si="224"/>
        <v>31.347897612791225</v>
      </c>
      <c r="Q2883" s="35">
        <f t="shared" si="222"/>
        <v>21581.747713534947</v>
      </c>
    </row>
    <row r="2884" spans="1:17" x14ac:dyDescent="0.25">
      <c r="A2884" s="112" t="s">
        <v>3430</v>
      </c>
      <c r="B2884" s="79">
        <v>9392</v>
      </c>
      <c r="C2884" s="86">
        <f t="shared" si="223"/>
        <v>33291.709844559584</v>
      </c>
      <c r="D2884" s="79">
        <v>41100</v>
      </c>
      <c r="E2884" s="79">
        <v>110</v>
      </c>
      <c r="F2884" s="79">
        <v>469</v>
      </c>
      <c r="G2884" s="79">
        <v>2083600</v>
      </c>
      <c r="H2884" s="79" t="s">
        <v>82</v>
      </c>
      <c r="I2884" s="79" t="s">
        <v>85</v>
      </c>
      <c r="J2884" s="79">
        <v>1</v>
      </c>
      <c r="K2884" s="79">
        <v>0</v>
      </c>
      <c r="L2884" s="79">
        <v>0</v>
      </c>
      <c r="M2884" s="34"/>
      <c r="N2884" s="35">
        <f t="shared" si="220"/>
        <v>99.616731912539464</v>
      </c>
      <c r="O2884" s="35">
        <f t="shared" si="221"/>
        <v>29774.007829504735</v>
      </c>
      <c r="P2884" s="35">
        <f t="shared" si="224"/>
        <v>61.983043027228462</v>
      </c>
      <c r="Q2884" s="35">
        <f t="shared" si="222"/>
        <v>25257.965163267414</v>
      </c>
    </row>
    <row r="2885" spans="1:17" x14ac:dyDescent="0.25">
      <c r="A2885" s="112" t="s">
        <v>2409</v>
      </c>
      <c r="B2885" s="79">
        <v>7389</v>
      </c>
      <c r="C2885" s="86">
        <f t="shared" si="223"/>
        <v>16226.160337552743</v>
      </c>
      <c r="D2885" s="79">
        <v>20900</v>
      </c>
      <c r="E2885" s="79">
        <v>53</v>
      </c>
      <c r="F2885" s="79">
        <v>184</v>
      </c>
      <c r="G2885" s="79">
        <v>2084800</v>
      </c>
      <c r="H2885" s="79" t="s">
        <v>82</v>
      </c>
      <c r="I2885" s="79" t="s">
        <v>89</v>
      </c>
      <c r="J2885" s="79">
        <v>1</v>
      </c>
      <c r="K2885" s="79">
        <v>0</v>
      </c>
      <c r="L2885" s="79">
        <v>0</v>
      </c>
      <c r="M2885" s="34"/>
      <c r="N2885" s="35">
        <f t="shared" si="220"/>
        <v>78.371809210152691</v>
      </c>
      <c r="O2885" s="35">
        <f t="shared" si="221"/>
        <v>27224.617105218324</v>
      </c>
      <c r="P2885" s="35">
        <f t="shared" si="224"/>
        <v>48.764129570718822</v>
      </c>
      <c r="Q2885" s="35">
        <f t="shared" si="222"/>
        <v>23671.695548486259</v>
      </c>
    </row>
    <row r="2886" spans="1:17" x14ac:dyDescent="0.25">
      <c r="A2886" s="112" t="s">
        <v>3057</v>
      </c>
      <c r="B2886" s="79">
        <v>7000</v>
      </c>
      <c r="C2886" s="86">
        <f t="shared" si="223"/>
        <v>19863.338788870704</v>
      </c>
      <c r="D2886" s="79">
        <v>27900</v>
      </c>
      <c r="E2886" s="79">
        <v>176</v>
      </c>
      <c r="F2886" s="79">
        <v>435</v>
      </c>
      <c r="G2886" s="79">
        <v>2087000</v>
      </c>
      <c r="H2886" s="79" t="s">
        <v>1027</v>
      </c>
      <c r="I2886" s="79" t="s">
        <v>85</v>
      </c>
      <c r="J2886" s="79">
        <v>1</v>
      </c>
      <c r="K2886" s="79">
        <v>0</v>
      </c>
      <c r="L2886" s="79">
        <v>0</v>
      </c>
      <c r="M2886" s="34"/>
      <c r="N2886" s="35">
        <f t="shared" ref="N2886:N2949" si="225">-PMT($O$3/12,120,B2886)</f>
        <v>74.245860667352659</v>
      </c>
      <c r="O2886" s="35">
        <f t="shared" ref="O2886:O2949" si="226">N2886*12*10+$O$2</f>
        <v>26729.503280082317</v>
      </c>
      <c r="P2886" s="35">
        <f t="shared" si="224"/>
        <v>46.196901745166016</v>
      </c>
      <c r="Q2886" s="35">
        <f t="shared" ref="Q2886:Q2949" si="227">P2886*12*10+$O$2</f>
        <v>23363.62820941992</v>
      </c>
    </row>
    <row r="2887" spans="1:17" x14ac:dyDescent="0.25">
      <c r="A2887" s="112" t="s">
        <v>2410</v>
      </c>
      <c r="B2887" s="79">
        <v>9292.5</v>
      </c>
      <c r="C2887" s="86">
        <f t="shared" ref="C2887:C2950" si="228">D2887*F2887/SUM(E2887:F2887)</f>
        <v>16526.166328600404</v>
      </c>
      <c r="D2887" s="79">
        <v>22200</v>
      </c>
      <c r="E2887" s="79">
        <v>252</v>
      </c>
      <c r="F2887" s="79">
        <v>734</v>
      </c>
      <c r="G2887" s="79">
        <v>2089600</v>
      </c>
      <c r="H2887" s="79" t="s">
        <v>82</v>
      </c>
      <c r="I2887" s="79" t="s">
        <v>85</v>
      </c>
      <c r="J2887" s="79">
        <v>1</v>
      </c>
      <c r="K2887" s="79">
        <v>0</v>
      </c>
      <c r="L2887" s="79">
        <v>0</v>
      </c>
      <c r="M2887" s="34"/>
      <c r="N2887" s="35">
        <f t="shared" si="225"/>
        <v>98.561380035910659</v>
      </c>
      <c r="O2887" s="35">
        <f t="shared" si="226"/>
        <v>29647.365604309278</v>
      </c>
      <c r="P2887" s="35">
        <f t="shared" ref="P2887:P2950" si="229">-PMT($O$3/12,240,B2887)</f>
        <v>61.326387066707888</v>
      </c>
      <c r="Q2887" s="35">
        <f t="shared" si="227"/>
        <v>25179.166448004944</v>
      </c>
    </row>
    <row r="2888" spans="1:17" x14ac:dyDescent="0.25">
      <c r="A2888" s="112" t="s">
        <v>2411</v>
      </c>
      <c r="B2888" s="79">
        <v>14642</v>
      </c>
      <c r="C2888" s="86">
        <f t="shared" si="228"/>
        <v>30668.774703557312</v>
      </c>
      <c r="D2888" s="79">
        <v>36600</v>
      </c>
      <c r="E2888" s="79">
        <v>41</v>
      </c>
      <c r="F2888" s="79">
        <v>212</v>
      </c>
      <c r="G2888" s="79">
        <v>2090200</v>
      </c>
      <c r="H2888" s="79" t="s">
        <v>82</v>
      </c>
      <c r="I2888" s="79" t="s">
        <v>85</v>
      </c>
      <c r="J2888" s="79">
        <v>1</v>
      </c>
      <c r="K2888" s="79">
        <v>0</v>
      </c>
      <c r="L2888" s="79">
        <v>0</v>
      </c>
      <c r="M2888" s="34"/>
      <c r="N2888" s="35">
        <f t="shared" si="225"/>
        <v>155.30112741305396</v>
      </c>
      <c r="O2888" s="35">
        <f t="shared" si="226"/>
        <v>36456.135289566475</v>
      </c>
      <c r="P2888" s="35">
        <f t="shared" si="229"/>
        <v>96.63071933610297</v>
      </c>
      <c r="Q2888" s="35">
        <f t="shared" si="227"/>
        <v>29415.686320332356</v>
      </c>
    </row>
    <row r="2889" spans="1:17" x14ac:dyDescent="0.25">
      <c r="A2889" s="112" t="s">
        <v>2412</v>
      </c>
      <c r="B2889" s="79">
        <v>7550</v>
      </c>
      <c r="C2889" s="86">
        <f t="shared" si="228"/>
        <v>21720.264317180616</v>
      </c>
      <c r="D2889" s="79">
        <v>28500</v>
      </c>
      <c r="E2889" s="79">
        <v>108</v>
      </c>
      <c r="F2889" s="79">
        <v>346</v>
      </c>
      <c r="G2889" s="79">
        <v>2092400</v>
      </c>
      <c r="H2889" s="79" t="s">
        <v>82</v>
      </c>
      <c r="I2889" s="79" t="s">
        <v>89</v>
      </c>
      <c r="J2889" s="79">
        <v>1</v>
      </c>
      <c r="K2889" s="79">
        <v>0</v>
      </c>
      <c r="L2889" s="79">
        <v>0</v>
      </c>
      <c r="M2889" s="34"/>
      <c r="N2889" s="35">
        <f t="shared" si="225"/>
        <v>80.079464005501791</v>
      </c>
      <c r="O2889" s="35">
        <f t="shared" si="226"/>
        <v>27429.535680660214</v>
      </c>
      <c r="P2889" s="35">
        <f t="shared" si="229"/>
        <v>49.826658310857638</v>
      </c>
      <c r="Q2889" s="35">
        <f t="shared" si="227"/>
        <v>23799.198997302919</v>
      </c>
    </row>
    <row r="2890" spans="1:17" x14ac:dyDescent="0.25">
      <c r="A2890" s="112" t="s">
        <v>2413</v>
      </c>
      <c r="B2890" s="79">
        <v>10527.5</v>
      </c>
      <c r="C2890" s="86">
        <f t="shared" si="228"/>
        <v>12773.224043715847</v>
      </c>
      <c r="D2890" s="79">
        <v>18700</v>
      </c>
      <c r="E2890" s="79">
        <v>58</v>
      </c>
      <c r="F2890" s="79">
        <v>125</v>
      </c>
      <c r="G2890" s="79">
        <v>2092500</v>
      </c>
      <c r="H2890" s="79" t="s">
        <v>82</v>
      </c>
      <c r="I2890" s="79" t="s">
        <v>85</v>
      </c>
      <c r="J2890" s="79">
        <v>1</v>
      </c>
      <c r="K2890" s="79">
        <v>0</v>
      </c>
      <c r="L2890" s="79">
        <v>0</v>
      </c>
      <c r="M2890" s="34"/>
      <c r="N2890" s="35">
        <f t="shared" si="225"/>
        <v>111.66047116793646</v>
      </c>
      <c r="O2890" s="35">
        <f t="shared" si="226"/>
        <v>31219.256540152375</v>
      </c>
      <c r="P2890" s="35">
        <f t="shared" si="229"/>
        <v>69.476840446033606</v>
      </c>
      <c r="Q2890" s="35">
        <f t="shared" si="227"/>
        <v>26157.220853524035</v>
      </c>
    </row>
    <row r="2891" spans="1:17" x14ac:dyDescent="0.25">
      <c r="A2891" s="112" t="s">
        <v>3431</v>
      </c>
      <c r="B2891" s="79">
        <v>12500</v>
      </c>
      <c r="C2891" s="86">
        <f t="shared" si="228"/>
        <v>28660.818713450291</v>
      </c>
      <c r="D2891" s="79">
        <v>33800</v>
      </c>
      <c r="E2891" s="79">
        <v>26</v>
      </c>
      <c r="F2891" s="79">
        <v>145</v>
      </c>
      <c r="G2891" s="79">
        <v>2093600</v>
      </c>
      <c r="H2891" s="79" t="s">
        <v>82</v>
      </c>
      <c r="I2891" s="79" t="s">
        <v>85</v>
      </c>
      <c r="J2891" s="79">
        <v>1</v>
      </c>
      <c r="K2891" s="79">
        <v>0</v>
      </c>
      <c r="L2891" s="79">
        <v>0</v>
      </c>
      <c r="M2891" s="34"/>
      <c r="N2891" s="35">
        <f t="shared" si="225"/>
        <v>132.58189404884405</v>
      </c>
      <c r="O2891" s="35">
        <f t="shared" si="226"/>
        <v>33729.827285861284</v>
      </c>
      <c r="P2891" s="35">
        <f t="shared" si="229"/>
        <v>82.494467402082179</v>
      </c>
      <c r="Q2891" s="35">
        <f t="shared" si="227"/>
        <v>27719.33608824986</v>
      </c>
    </row>
    <row r="2892" spans="1:17" x14ac:dyDescent="0.25">
      <c r="A2892" s="112" t="s">
        <v>1536</v>
      </c>
      <c r="B2892" s="79">
        <v>9500</v>
      </c>
      <c r="C2892" s="86">
        <f t="shared" si="228"/>
        <v>27744.65366509751</v>
      </c>
      <c r="D2892" s="79">
        <v>33900</v>
      </c>
      <c r="E2892" s="79">
        <v>270</v>
      </c>
      <c r="F2892" s="79">
        <v>1217</v>
      </c>
      <c r="G2892" s="79">
        <v>2098300</v>
      </c>
      <c r="H2892" s="79" t="s">
        <v>82</v>
      </c>
      <c r="I2892" s="79" t="s">
        <v>85</v>
      </c>
      <c r="J2892" s="79">
        <v>1</v>
      </c>
      <c r="K2892" s="79">
        <v>0</v>
      </c>
      <c r="L2892" s="79">
        <v>0</v>
      </c>
      <c r="M2892" s="34"/>
      <c r="N2892" s="35">
        <f t="shared" si="225"/>
        <v>100.76223947712148</v>
      </c>
      <c r="O2892" s="35">
        <f t="shared" si="226"/>
        <v>29911.468737254578</v>
      </c>
      <c r="P2892" s="35">
        <f t="shared" si="229"/>
        <v>62.695795225582451</v>
      </c>
      <c r="Q2892" s="35">
        <f t="shared" si="227"/>
        <v>25343.495427069895</v>
      </c>
    </row>
    <row r="2893" spans="1:17" x14ac:dyDescent="0.25">
      <c r="A2893" s="112" t="s">
        <v>2414</v>
      </c>
      <c r="B2893" s="79">
        <v>9500</v>
      </c>
      <c r="C2893" s="86">
        <f t="shared" si="228"/>
        <v>50647.595525555407</v>
      </c>
      <c r="D2893" s="79">
        <v>58400</v>
      </c>
      <c r="E2893" s="79">
        <v>11072</v>
      </c>
      <c r="F2893" s="79">
        <v>72335</v>
      </c>
      <c r="G2893" s="79">
        <v>2098800</v>
      </c>
      <c r="H2893" s="79" t="s">
        <v>82</v>
      </c>
      <c r="I2893" s="79" t="s">
        <v>83</v>
      </c>
      <c r="J2893" s="79">
        <v>1</v>
      </c>
      <c r="K2893" s="79">
        <v>0</v>
      </c>
      <c r="L2893" s="79">
        <v>0</v>
      </c>
      <c r="M2893" s="34"/>
      <c r="N2893" s="35">
        <f t="shared" si="225"/>
        <v>100.76223947712148</v>
      </c>
      <c r="O2893" s="35">
        <f t="shared" si="226"/>
        <v>29911.468737254578</v>
      </c>
      <c r="P2893" s="35">
        <f t="shared" si="229"/>
        <v>62.695795225582451</v>
      </c>
      <c r="Q2893" s="35">
        <f t="shared" si="227"/>
        <v>25343.495427069895</v>
      </c>
    </row>
    <row r="2894" spans="1:17" x14ac:dyDescent="0.25">
      <c r="A2894" s="112" t="s">
        <v>2415</v>
      </c>
      <c r="B2894" s="79">
        <v>9500</v>
      </c>
      <c r="C2894" s="86">
        <f t="shared" si="228"/>
        <v>16513.043478260868</v>
      </c>
      <c r="D2894" s="79">
        <v>21100</v>
      </c>
      <c r="E2894" s="79">
        <v>170</v>
      </c>
      <c r="F2894" s="79">
        <v>612</v>
      </c>
      <c r="G2894" s="79">
        <v>2099700</v>
      </c>
      <c r="H2894" s="79" t="s">
        <v>82</v>
      </c>
      <c r="I2894" s="79" t="s">
        <v>85</v>
      </c>
      <c r="J2894" s="79">
        <v>1</v>
      </c>
      <c r="K2894" s="79">
        <v>0</v>
      </c>
      <c r="L2894" s="79">
        <v>0</v>
      </c>
      <c r="M2894" s="34"/>
      <c r="N2894" s="35">
        <f t="shared" si="225"/>
        <v>100.76223947712148</v>
      </c>
      <c r="O2894" s="35">
        <f t="shared" si="226"/>
        <v>29911.468737254578</v>
      </c>
      <c r="P2894" s="35">
        <f t="shared" si="229"/>
        <v>62.695795225582451</v>
      </c>
      <c r="Q2894" s="35">
        <f t="shared" si="227"/>
        <v>25343.495427069895</v>
      </c>
    </row>
    <row r="2895" spans="1:17" x14ac:dyDescent="0.25">
      <c r="A2895" s="112" t="s">
        <v>3058</v>
      </c>
      <c r="B2895" s="79">
        <v>5250</v>
      </c>
      <c r="C2895" s="86">
        <f t="shared" si="228"/>
        <v>33699.003322259137</v>
      </c>
      <c r="D2895" s="79">
        <v>41000</v>
      </c>
      <c r="E2895" s="79">
        <v>268</v>
      </c>
      <c r="F2895" s="79">
        <v>1237</v>
      </c>
      <c r="G2895" s="79">
        <v>2100200</v>
      </c>
      <c r="H2895" s="79" t="s">
        <v>1027</v>
      </c>
      <c r="I2895" s="79" t="s">
        <v>85</v>
      </c>
      <c r="J2895" s="79">
        <v>1</v>
      </c>
      <c r="K2895" s="79">
        <v>0</v>
      </c>
      <c r="L2895" s="79">
        <v>0</v>
      </c>
      <c r="M2895" s="34"/>
      <c r="N2895" s="35">
        <f t="shared" si="225"/>
        <v>55.684395500514498</v>
      </c>
      <c r="O2895" s="35">
        <f t="shared" si="226"/>
        <v>24502.12746006174</v>
      </c>
      <c r="P2895" s="35">
        <f t="shared" si="229"/>
        <v>34.647676308874509</v>
      </c>
      <c r="Q2895" s="35">
        <f t="shared" si="227"/>
        <v>21977.721157064942</v>
      </c>
    </row>
    <row r="2896" spans="1:17" x14ac:dyDescent="0.25">
      <c r="A2896" s="112" t="s">
        <v>2416</v>
      </c>
      <c r="B2896" s="79">
        <v>9500</v>
      </c>
      <c r="C2896" s="86">
        <f t="shared" si="228"/>
        <v>18075.827814569537</v>
      </c>
      <c r="D2896" s="79">
        <v>23700</v>
      </c>
      <c r="E2896" s="79">
        <v>645</v>
      </c>
      <c r="F2896" s="79">
        <v>2073</v>
      </c>
      <c r="G2896" s="79">
        <v>2100400</v>
      </c>
      <c r="H2896" s="79" t="s">
        <v>82</v>
      </c>
      <c r="I2896" s="79" t="s">
        <v>85</v>
      </c>
      <c r="J2896" s="79">
        <v>1</v>
      </c>
      <c r="K2896" s="79">
        <v>0</v>
      </c>
      <c r="L2896" s="79">
        <v>0</v>
      </c>
      <c r="M2896" s="34"/>
      <c r="N2896" s="35">
        <f t="shared" si="225"/>
        <v>100.76223947712148</v>
      </c>
      <c r="O2896" s="35">
        <f t="shared" si="226"/>
        <v>29911.468737254578</v>
      </c>
      <c r="P2896" s="35">
        <f t="shared" si="229"/>
        <v>62.695795225582451</v>
      </c>
      <c r="Q2896" s="35">
        <f t="shared" si="227"/>
        <v>25343.495427069895</v>
      </c>
    </row>
    <row r="2897" spans="1:17" x14ac:dyDescent="0.25">
      <c r="A2897" s="112" t="s">
        <v>2417</v>
      </c>
      <c r="B2897" s="79">
        <v>15999</v>
      </c>
      <c r="C2897" s="86">
        <f t="shared" si="228"/>
        <v>29548.662041625372</v>
      </c>
      <c r="D2897" s="79">
        <v>37000</v>
      </c>
      <c r="E2897" s="79">
        <v>1016</v>
      </c>
      <c r="F2897" s="79">
        <v>4029</v>
      </c>
      <c r="G2897" s="79">
        <v>2100500</v>
      </c>
      <c r="H2897" s="79" t="s">
        <v>82</v>
      </c>
      <c r="I2897" s="79" t="s">
        <v>85</v>
      </c>
      <c r="J2897" s="79">
        <v>1</v>
      </c>
      <c r="K2897" s="79">
        <v>0</v>
      </c>
      <c r="L2897" s="79">
        <v>0</v>
      </c>
      <c r="M2897" s="34"/>
      <c r="N2897" s="35">
        <f t="shared" si="225"/>
        <v>169.69421783099648</v>
      </c>
      <c r="O2897" s="35">
        <f t="shared" si="226"/>
        <v>38183.306139719578</v>
      </c>
      <c r="P2897" s="35">
        <f t="shared" si="229"/>
        <v>105.58631871727302</v>
      </c>
      <c r="Q2897" s="35">
        <f t="shared" si="227"/>
        <v>30490.358246072763</v>
      </c>
    </row>
    <row r="2898" spans="1:17" x14ac:dyDescent="0.25">
      <c r="A2898" s="112" t="s">
        <v>2418</v>
      </c>
      <c r="B2898" s="79">
        <v>9198.5</v>
      </c>
      <c r="C2898" s="86">
        <f t="shared" si="228"/>
        <v>20182.692307692309</v>
      </c>
      <c r="D2898" s="79">
        <v>27000</v>
      </c>
      <c r="E2898" s="79">
        <v>709</v>
      </c>
      <c r="F2898" s="79">
        <v>2099</v>
      </c>
      <c r="G2898" s="79">
        <v>2100600</v>
      </c>
      <c r="H2898" s="79" t="s">
        <v>82</v>
      </c>
      <c r="I2898" s="79" t="s">
        <v>85</v>
      </c>
      <c r="J2898" s="79">
        <v>1</v>
      </c>
      <c r="K2898" s="79">
        <v>0</v>
      </c>
      <c r="L2898" s="79">
        <v>0</v>
      </c>
      <c r="M2898" s="34"/>
      <c r="N2898" s="35">
        <f t="shared" si="225"/>
        <v>97.564364192663348</v>
      </c>
      <c r="O2898" s="35">
        <f t="shared" si="226"/>
        <v>29527.723703119602</v>
      </c>
      <c r="P2898" s="35">
        <f t="shared" si="229"/>
        <v>60.706028671844237</v>
      </c>
      <c r="Q2898" s="35">
        <f t="shared" si="227"/>
        <v>25104.72344062131</v>
      </c>
    </row>
    <row r="2899" spans="1:17" x14ac:dyDescent="0.25">
      <c r="A2899" s="112" t="s">
        <v>2419</v>
      </c>
      <c r="B2899" s="79">
        <v>11278</v>
      </c>
      <c r="C2899" s="86">
        <f t="shared" si="228"/>
        <v>15149.152542372882</v>
      </c>
      <c r="D2899" s="79">
        <v>21800</v>
      </c>
      <c r="E2899" s="79">
        <v>54</v>
      </c>
      <c r="F2899" s="79">
        <v>123</v>
      </c>
      <c r="G2899" s="79">
        <v>2101000</v>
      </c>
      <c r="H2899" s="79" t="s">
        <v>82</v>
      </c>
      <c r="I2899" s="79" t="s">
        <v>85</v>
      </c>
      <c r="J2899" s="79">
        <v>1</v>
      </c>
      <c r="K2899" s="79">
        <v>0</v>
      </c>
      <c r="L2899" s="79">
        <v>0</v>
      </c>
      <c r="M2899" s="34"/>
      <c r="N2899" s="35">
        <f t="shared" si="225"/>
        <v>119.62068808662906</v>
      </c>
      <c r="O2899" s="35">
        <f t="shared" si="226"/>
        <v>32174.482570395485</v>
      </c>
      <c r="P2899" s="35">
        <f t="shared" si="229"/>
        <v>74.429808268854629</v>
      </c>
      <c r="Q2899" s="35">
        <f t="shared" si="227"/>
        <v>26751.576992262555</v>
      </c>
    </row>
    <row r="2900" spans="1:17" x14ac:dyDescent="0.25">
      <c r="A2900" s="112" t="s">
        <v>2420</v>
      </c>
      <c r="B2900" s="79">
        <v>7245</v>
      </c>
      <c r="C2900" s="86">
        <f t="shared" si="228"/>
        <v>22479.432624113477</v>
      </c>
      <c r="D2900" s="79">
        <v>28300</v>
      </c>
      <c r="E2900" s="79">
        <v>29</v>
      </c>
      <c r="F2900" s="79">
        <v>112</v>
      </c>
      <c r="G2900" s="79">
        <v>2104000</v>
      </c>
      <c r="H2900" s="79" t="s">
        <v>82</v>
      </c>
      <c r="I2900" s="79" t="s">
        <v>89</v>
      </c>
      <c r="J2900" s="79">
        <v>1</v>
      </c>
      <c r="K2900" s="79">
        <v>0</v>
      </c>
      <c r="L2900" s="79">
        <v>0</v>
      </c>
      <c r="M2900" s="34"/>
      <c r="N2900" s="35">
        <f t="shared" si="225"/>
        <v>76.844465790710018</v>
      </c>
      <c r="O2900" s="35">
        <f t="shared" si="226"/>
        <v>27041.335894885204</v>
      </c>
      <c r="P2900" s="35">
        <f t="shared" si="229"/>
        <v>47.813793306246829</v>
      </c>
      <c r="Q2900" s="35">
        <f t="shared" si="227"/>
        <v>23557.65519674962</v>
      </c>
    </row>
    <row r="2901" spans="1:17" x14ac:dyDescent="0.25">
      <c r="A2901" s="112" t="s">
        <v>2421</v>
      </c>
      <c r="B2901" s="79">
        <v>9500</v>
      </c>
      <c r="C2901" s="86">
        <f t="shared" si="228"/>
        <v>12200</v>
      </c>
      <c r="D2901" s="79">
        <v>18600</v>
      </c>
      <c r="E2901" s="79">
        <v>32</v>
      </c>
      <c r="F2901" s="79">
        <v>61</v>
      </c>
      <c r="G2901" s="79">
        <v>2106100</v>
      </c>
      <c r="H2901" s="79" t="s">
        <v>82</v>
      </c>
      <c r="I2901" s="79" t="s">
        <v>85</v>
      </c>
      <c r="J2901" s="79">
        <v>1</v>
      </c>
      <c r="K2901" s="79">
        <v>0</v>
      </c>
      <c r="L2901" s="79">
        <v>0</v>
      </c>
      <c r="M2901" s="34"/>
      <c r="N2901" s="35">
        <f t="shared" si="225"/>
        <v>100.76223947712148</v>
      </c>
      <c r="O2901" s="35">
        <f t="shared" si="226"/>
        <v>29911.468737254578</v>
      </c>
      <c r="P2901" s="35">
        <f t="shared" si="229"/>
        <v>62.695795225582451</v>
      </c>
      <c r="Q2901" s="35">
        <f t="shared" si="227"/>
        <v>25343.495427069895</v>
      </c>
    </row>
    <row r="2902" spans="1:17" x14ac:dyDescent="0.25">
      <c r="A2902" s="112" t="s">
        <v>3432</v>
      </c>
      <c r="B2902" s="79">
        <v>9500</v>
      </c>
      <c r="C2902" s="86">
        <f t="shared" si="228"/>
        <v>22318.720379146918</v>
      </c>
      <c r="D2902" s="79">
        <v>27300</v>
      </c>
      <c r="E2902" s="79">
        <v>77</v>
      </c>
      <c r="F2902" s="79">
        <v>345</v>
      </c>
      <c r="G2902" s="79">
        <v>2106600</v>
      </c>
      <c r="H2902" s="79" t="s">
        <v>82</v>
      </c>
      <c r="I2902" s="79" t="s">
        <v>85</v>
      </c>
      <c r="J2902" s="79">
        <v>1</v>
      </c>
      <c r="K2902" s="79">
        <v>0</v>
      </c>
      <c r="L2902" s="79">
        <v>0</v>
      </c>
      <c r="M2902" s="34"/>
      <c r="N2902" s="35">
        <f t="shared" si="225"/>
        <v>100.76223947712148</v>
      </c>
      <c r="O2902" s="35">
        <f t="shared" si="226"/>
        <v>29911.468737254578</v>
      </c>
      <c r="P2902" s="35">
        <f t="shared" si="229"/>
        <v>62.695795225582451</v>
      </c>
      <c r="Q2902" s="35">
        <f t="shared" si="227"/>
        <v>25343.495427069895</v>
      </c>
    </row>
    <row r="2903" spans="1:17" x14ac:dyDescent="0.25">
      <c r="A2903" s="112" t="s">
        <v>2772</v>
      </c>
      <c r="B2903" s="79">
        <v>21500</v>
      </c>
      <c r="C2903" s="86">
        <f t="shared" si="228"/>
        <v>18302.439024390245</v>
      </c>
      <c r="D2903" s="79">
        <v>26800</v>
      </c>
      <c r="E2903" s="79">
        <v>26</v>
      </c>
      <c r="F2903" s="79">
        <v>56</v>
      </c>
      <c r="G2903" s="79">
        <v>2107300</v>
      </c>
      <c r="H2903" s="79" t="s">
        <v>268</v>
      </c>
      <c r="I2903" s="79" t="s">
        <v>83</v>
      </c>
      <c r="J2903" s="79">
        <v>1</v>
      </c>
      <c r="K2903" s="79">
        <v>0</v>
      </c>
      <c r="L2903" s="79">
        <v>0</v>
      </c>
      <c r="M2903" s="34"/>
      <c r="N2903" s="35">
        <f t="shared" si="225"/>
        <v>228.04085776401178</v>
      </c>
      <c r="O2903" s="35">
        <f t="shared" si="226"/>
        <v>45184.902931681412</v>
      </c>
      <c r="P2903" s="35">
        <f t="shared" si="229"/>
        <v>141.89048393158134</v>
      </c>
      <c r="Q2903" s="35">
        <f t="shared" si="227"/>
        <v>34846.858071789757</v>
      </c>
    </row>
    <row r="2904" spans="1:17" x14ac:dyDescent="0.25">
      <c r="A2904" s="112" t="s">
        <v>3059</v>
      </c>
      <c r="B2904" s="79">
        <v>7523</v>
      </c>
      <c r="C2904" s="86">
        <f t="shared" si="228"/>
        <v>33337.172774869112</v>
      </c>
      <c r="D2904" s="79">
        <v>40300</v>
      </c>
      <c r="E2904" s="79">
        <v>33</v>
      </c>
      <c r="F2904" s="79">
        <v>158</v>
      </c>
      <c r="G2904" s="79">
        <v>2107800</v>
      </c>
      <c r="H2904" s="79" t="s">
        <v>1027</v>
      </c>
      <c r="I2904" s="79" t="s">
        <v>83</v>
      </c>
      <c r="J2904" s="79">
        <v>1</v>
      </c>
      <c r="K2904" s="79">
        <v>0</v>
      </c>
      <c r="L2904" s="79">
        <v>0</v>
      </c>
      <c r="M2904" s="34"/>
      <c r="N2904" s="35">
        <f t="shared" si="225"/>
        <v>79.793087114356297</v>
      </c>
      <c r="O2904" s="35">
        <f t="shared" si="226"/>
        <v>27395.170453722756</v>
      </c>
      <c r="P2904" s="35">
        <f t="shared" si="229"/>
        <v>49.648470261269139</v>
      </c>
      <c r="Q2904" s="35">
        <f t="shared" si="227"/>
        <v>23777.816431352294</v>
      </c>
    </row>
    <row r="2905" spans="1:17" x14ac:dyDescent="0.25">
      <c r="A2905" s="112" t="s">
        <v>2422</v>
      </c>
      <c r="B2905" s="79">
        <v>9115</v>
      </c>
      <c r="C2905" s="86">
        <f t="shared" si="228"/>
        <v>15209.411764705883</v>
      </c>
      <c r="D2905" s="79">
        <v>20200</v>
      </c>
      <c r="E2905" s="79">
        <v>42</v>
      </c>
      <c r="F2905" s="79">
        <v>128</v>
      </c>
      <c r="G2905" s="79">
        <v>2108800</v>
      </c>
      <c r="H2905" s="79" t="s">
        <v>82</v>
      </c>
      <c r="I2905" s="79" t="s">
        <v>89</v>
      </c>
      <c r="J2905" s="79">
        <v>1</v>
      </c>
      <c r="K2905" s="79">
        <v>0</v>
      </c>
      <c r="L2905" s="79">
        <v>0</v>
      </c>
      <c r="M2905" s="34"/>
      <c r="N2905" s="35">
        <f t="shared" si="225"/>
        <v>96.678717140417078</v>
      </c>
      <c r="O2905" s="35">
        <f t="shared" si="226"/>
        <v>29421.446056850051</v>
      </c>
      <c r="P2905" s="35">
        <f t="shared" si="229"/>
        <v>60.154965629598323</v>
      </c>
      <c r="Q2905" s="35">
        <f t="shared" si="227"/>
        <v>25038.5958755518</v>
      </c>
    </row>
    <row r="2906" spans="1:17" x14ac:dyDescent="0.25">
      <c r="A2906" s="112" t="s">
        <v>2423</v>
      </c>
      <c r="B2906" s="79">
        <v>9500</v>
      </c>
      <c r="C2906" s="86">
        <f t="shared" si="228"/>
        <v>17828.037383177569</v>
      </c>
      <c r="D2906" s="79">
        <v>22800</v>
      </c>
      <c r="E2906" s="79">
        <v>210</v>
      </c>
      <c r="F2906" s="79">
        <v>753</v>
      </c>
      <c r="G2906" s="79">
        <v>2110700</v>
      </c>
      <c r="H2906" s="79" t="s">
        <v>82</v>
      </c>
      <c r="I2906" s="79" t="s">
        <v>89</v>
      </c>
      <c r="J2906" s="79">
        <v>1</v>
      </c>
      <c r="K2906" s="79">
        <v>0</v>
      </c>
      <c r="L2906" s="79">
        <v>0</v>
      </c>
      <c r="M2906" s="34"/>
      <c r="N2906" s="35">
        <f t="shared" si="225"/>
        <v>100.76223947712148</v>
      </c>
      <c r="O2906" s="35">
        <f t="shared" si="226"/>
        <v>29911.468737254578</v>
      </c>
      <c r="P2906" s="35">
        <f t="shared" si="229"/>
        <v>62.695795225582451</v>
      </c>
      <c r="Q2906" s="35">
        <f t="shared" si="227"/>
        <v>25343.495427069895</v>
      </c>
    </row>
    <row r="2907" spans="1:17" x14ac:dyDescent="0.25">
      <c r="A2907" s="112" t="s">
        <v>2424</v>
      </c>
      <c r="B2907" s="79">
        <v>8840</v>
      </c>
      <c r="C2907" s="86">
        <f t="shared" si="228"/>
        <v>18112.06636500754</v>
      </c>
      <c r="D2907" s="79">
        <v>22700</v>
      </c>
      <c r="E2907" s="79">
        <v>134</v>
      </c>
      <c r="F2907" s="79">
        <v>529</v>
      </c>
      <c r="G2907" s="79">
        <v>2112200</v>
      </c>
      <c r="H2907" s="79" t="s">
        <v>82</v>
      </c>
      <c r="I2907" s="79" t="s">
        <v>85</v>
      </c>
      <c r="J2907" s="79">
        <v>1</v>
      </c>
      <c r="K2907" s="79">
        <v>0</v>
      </c>
      <c r="L2907" s="79">
        <v>0</v>
      </c>
      <c r="M2907" s="34"/>
      <c r="N2907" s="35">
        <f t="shared" si="225"/>
        <v>93.761915471342505</v>
      </c>
      <c r="O2907" s="35">
        <f t="shared" si="226"/>
        <v>29071.429856561102</v>
      </c>
      <c r="P2907" s="35">
        <f t="shared" si="229"/>
        <v>58.340087346752519</v>
      </c>
      <c r="Q2907" s="35">
        <f t="shared" si="227"/>
        <v>24820.8104816103</v>
      </c>
    </row>
    <row r="2908" spans="1:17" x14ac:dyDescent="0.25">
      <c r="A2908" s="112" t="s">
        <v>2425</v>
      </c>
      <c r="B2908" s="79">
        <v>9159</v>
      </c>
      <c r="C2908" s="86">
        <f t="shared" si="228"/>
        <v>21672.316384180791</v>
      </c>
      <c r="D2908" s="79">
        <v>28000</v>
      </c>
      <c r="E2908" s="79">
        <v>40</v>
      </c>
      <c r="F2908" s="79">
        <v>137</v>
      </c>
      <c r="G2908" s="79">
        <v>2112300</v>
      </c>
      <c r="H2908" s="79" t="s">
        <v>82</v>
      </c>
      <c r="I2908" s="79" t="s">
        <v>89</v>
      </c>
      <c r="J2908" s="79">
        <v>1</v>
      </c>
      <c r="K2908" s="79">
        <v>0</v>
      </c>
      <c r="L2908" s="79">
        <v>0</v>
      </c>
      <c r="M2908" s="34"/>
      <c r="N2908" s="35">
        <f t="shared" si="225"/>
        <v>97.145405407469013</v>
      </c>
      <c r="O2908" s="35">
        <f t="shared" si="226"/>
        <v>29477.448648896279</v>
      </c>
      <c r="P2908" s="35">
        <f t="shared" si="229"/>
        <v>60.445346154853652</v>
      </c>
      <c r="Q2908" s="35">
        <f t="shared" si="227"/>
        <v>25073.44153858244</v>
      </c>
    </row>
    <row r="2909" spans="1:17" x14ac:dyDescent="0.25">
      <c r="A2909" s="112" t="s">
        <v>2426</v>
      </c>
      <c r="B2909" s="79">
        <v>9500</v>
      </c>
      <c r="C2909" s="86">
        <f t="shared" si="228"/>
        <v>40581.956289978676</v>
      </c>
      <c r="D2909" s="79">
        <v>49800</v>
      </c>
      <c r="E2909" s="79">
        <v>2778</v>
      </c>
      <c r="F2909" s="79">
        <v>12230</v>
      </c>
      <c r="G2909" s="79">
        <v>2113600</v>
      </c>
      <c r="H2909" s="79" t="s">
        <v>82</v>
      </c>
      <c r="I2909" s="79" t="s">
        <v>83</v>
      </c>
      <c r="J2909" s="79">
        <v>1</v>
      </c>
      <c r="K2909" s="79">
        <v>0</v>
      </c>
      <c r="L2909" s="79">
        <v>0</v>
      </c>
      <c r="M2909" s="34"/>
      <c r="N2909" s="35">
        <f t="shared" si="225"/>
        <v>100.76223947712148</v>
      </c>
      <c r="O2909" s="35">
        <f t="shared" si="226"/>
        <v>29911.468737254578</v>
      </c>
      <c r="P2909" s="35">
        <f t="shared" si="229"/>
        <v>62.695795225582451</v>
      </c>
      <c r="Q2909" s="35">
        <f t="shared" si="227"/>
        <v>25343.495427069895</v>
      </c>
    </row>
    <row r="2910" spans="1:17" x14ac:dyDescent="0.25">
      <c r="A2910" s="112" t="s">
        <v>2427</v>
      </c>
      <c r="B2910" s="79">
        <v>9500</v>
      </c>
      <c r="C2910" s="86">
        <f t="shared" si="228"/>
        <v>23994.650723725612</v>
      </c>
      <c r="D2910" s="79">
        <v>30300</v>
      </c>
      <c r="E2910" s="79">
        <v>992</v>
      </c>
      <c r="F2910" s="79">
        <v>3775</v>
      </c>
      <c r="G2910" s="79">
        <v>2116000</v>
      </c>
      <c r="H2910" s="79" t="s">
        <v>82</v>
      </c>
      <c r="I2910" s="79" t="s">
        <v>85</v>
      </c>
      <c r="J2910" s="79">
        <v>1</v>
      </c>
      <c r="K2910" s="79">
        <v>0</v>
      </c>
      <c r="L2910" s="79">
        <v>0</v>
      </c>
      <c r="M2910" s="34"/>
      <c r="N2910" s="35">
        <f t="shared" si="225"/>
        <v>100.76223947712148</v>
      </c>
      <c r="O2910" s="35">
        <f t="shared" si="226"/>
        <v>29911.468737254578</v>
      </c>
      <c r="P2910" s="35">
        <f t="shared" si="229"/>
        <v>62.695795225582451</v>
      </c>
      <c r="Q2910" s="35">
        <f t="shared" si="227"/>
        <v>25343.495427069895</v>
      </c>
    </row>
    <row r="2911" spans="1:17" x14ac:dyDescent="0.25">
      <c r="A2911" s="112" t="s">
        <v>3060</v>
      </c>
      <c r="B2911" s="79">
        <v>5250</v>
      </c>
      <c r="C2911" s="86">
        <f t="shared" si="228"/>
        <v>22735.94470046083</v>
      </c>
      <c r="D2911" s="79">
        <v>30900</v>
      </c>
      <c r="E2911" s="79">
        <v>688</v>
      </c>
      <c r="F2911" s="79">
        <v>1916</v>
      </c>
      <c r="G2911" s="79">
        <v>2116300</v>
      </c>
      <c r="H2911" s="79" t="s">
        <v>1027</v>
      </c>
      <c r="I2911" s="79" t="s">
        <v>85</v>
      </c>
      <c r="J2911" s="79">
        <v>1</v>
      </c>
      <c r="K2911" s="79">
        <v>0</v>
      </c>
      <c r="L2911" s="79">
        <v>0</v>
      </c>
      <c r="M2911" s="34"/>
      <c r="N2911" s="35">
        <f t="shared" si="225"/>
        <v>55.684395500514498</v>
      </c>
      <c r="O2911" s="35">
        <f t="shared" si="226"/>
        <v>24502.12746006174</v>
      </c>
      <c r="P2911" s="35">
        <f t="shared" si="229"/>
        <v>34.647676308874509</v>
      </c>
      <c r="Q2911" s="35">
        <f t="shared" si="227"/>
        <v>21977.721157064942</v>
      </c>
    </row>
    <row r="2912" spans="1:17" x14ac:dyDescent="0.25">
      <c r="A2912" s="112" t="s">
        <v>3061</v>
      </c>
      <c r="B2912" s="79">
        <v>6666</v>
      </c>
      <c r="C2912" s="86">
        <f t="shared" si="228"/>
        <v>18445.833333333332</v>
      </c>
      <c r="D2912" s="79">
        <v>23300</v>
      </c>
      <c r="E2912" s="79">
        <v>25</v>
      </c>
      <c r="F2912" s="79">
        <v>95</v>
      </c>
      <c r="G2912" s="79">
        <v>2116900</v>
      </c>
      <c r="H2912" s="79" t="s">
        <v>1027</v>
      </c>
      <c r="I2912" s="79" t="s">
        <v>89</v>
      </c>
      <c r="J2912" s="79">
        <v>1</v>
      </c>
      <c r="K2912" s="79">
        <v>0</v>
      </c>
      <c r="L2912" s="79">
        <v>0</v>
      </c>
      <c r="M2912" s="34"/>
      <c r="N2912" s="35">
        <f t="shared" si="225"/>
        <v>70.70327245836755</v>
      </c>
      <c r="O2912" s="35">
        <f t="shared" si="226"/>
        <v>26304.392695004106</v>
      </c>
      <c r="P2912" s="35">
        <f t="shared" si="229"/>
        <v>43.992649576182387</v>
      </c>
      <c r="Q2912" s="35">
        <f t="shared" si="227"/>
        <v>23099.117949141888</v>
      </c>
    </row>
    <row r="2913" spans="1:17" x14ac:dyDescent="0.25">
      <c r="A2913" s="112" t="s">
        <v>3433</v>
      </c>
      <c r="B2913" s="79">
        <v>7505</v>
      </c>
      <c r="C2913" s="86">
        <f t="shared" si="228"/>
        <v>34199.099099099098</v>
      </c>
      <c r="D2913" s="79">
        <v>40600</v>
      </c>
      <c r="E2913" s="79">
        <v>70</v>
      </c>
      <c r="F2913" s="79">
        <v>374</v>
      </c>
      <c r="G2913" s="79">
        <v>2117300</v>
      </c>
      <c r="H2913" s="79" t="s">
        <v>1027</v>
      </c>
      <c r="I2913" s="79" t="s">
        <v>89</v>
      </c>
      <c r="J2913" s="79">
        <v>1</v>
      </c>
      <c r="K2913" s="79">
        <v>0</v>
      </c>
      <c r="L2913" s="79">
        <v>0</v>
      </c>
      <c r="M2913" s="34"/>
      <c r="N2913" s="35">
        <f t="shared" si="225"/>
        <v>79.602169186925963</v>
      </c>
      <c r="O2913" s="35">
        <f t="shared" si="226"/>
        <v>27372.260302431117</v>
      </c>
      <c r="P2913" s="35">
        <f t="shared" si="229"/>
        <v>49.529678228210145</v>
      </c>
      <c r="Q2913" s="35">
        <f t="shared" si="227"/>
        <v>23763.561387385216</v>
      </c>
    </row>
    <row r="2914" spans="1:17" x14ac:dyDescent="0.25">
      <c r="A2914" s="112" t="s">
        <v>2773</v>
      </c>
      <c r="B2914" s="79">
        <v>15812.5</v>
      </c>
      <c r="C2914" s="86">
        <f t="shared" si="228"/>
        <v>18612.98076923077</v>
      </c>
      <c r="D2914" s="79">
        <v>26700</v>
      </c>
      <c r="E2914" s="79">
        <v>63</v>
      </c>
      <c r="F2914" s="79">
        <v>145</v>
      </c>
      <c r="G2914" s="79">
        <v>2117500</v>
      </c>
      <c r="H2914" s="79" t="s">
        <v>268</v>
      </c>
      <c r="I2914" s="79" t="s">
        <v>83</v>
      </c>
      <c r="J2914" s="79">
        <v>1</v>
      </c>
      <c r="K2914" s="79">
        <v>0</v>
      </c>
      <c r="L2914" s="79">
        <v>0</v>
      </c>
      <c r="M2914" s="34"/>
      <c r="N2914" s="35">
        <f t="shared" si="225"/>
        <v>167.71609597178769</v>
      </c>
      <c r="O2914" s="35">
        <f t="shared" si="226"/>
        <v>37945.931516614524</v>
      </c>
      <c r="P2914" s="35">
        <f t="shared" si="229"/>
        <v>104.35550126363395</v>
      </c>
      <c r="Q2914" s="35">
        <f t="shared" si="227"/>
        <v>30342.660151636075</v>
      </c>
    </row>
    <row r="2915" spans="1:17" x14ac:dyDescent="0.25">
      <c r="A2915" s="112" t="s">
        <v>2428</v>
      </c>
      <c r="B2915" s="79">
        <v>9500</v>
      </c>
      <c r="C2915" s="86">
        <f t="shared" si="228"/>
        <v>27559.355638166046</v>
      </c>
      <c r="D2915" s="79">
        <v>33800</v>
      </c>
      <c r="E2915" s="79">
        <v>149</v>
      </c>
      <c r="F2915" s="79">
        <v>658</v>
      </c>
      <c r="G2915" s="79">
        <v>2119200</v>
      </c>
      <c r="H2915" s="79" t="s">
        <v>82</v>
      </c>
      <c r="I2915" s="79" t="s">
        <v>85</v>
      </c>
      <c r="J2915" s="79">
        <v>1</v>
      </c>
      <c r="K2915" s="79">
        <v>0</v>
      </c>
      <c r="L2915" s="79">
        <v>0</v>
      </c>
      <c r="M2915" s="34"/>
      <c r="N2915" s="35">
        <f t="shared" si="225"/>
        <v>100.76223947712148</v>
      </c>
      <c r="O2915" s="35">
        <f t="shared" si="226"/>
        <v>29911.468737254578</v>
      </c>
      <c r="P2915" s="35">
        <f t="shared" si="229"/>
        <v>62.695795225582451</v>
      </c>
      <c r="Q2915" s="35">
        <f t="shared" si="227"/>
        <v>25343.495427069895</v>
      </c>
    </row>
    <row r="2916" spans="1:17" x14ac:dyDescent="0.25">
      <c r="A2916" s="112" t="s">
        <v>2429</v>
      </c>
      <c r="B2916" s="79">
        <v>14000</v>
      </c>
      <c r="C2916" s="86">
        <f t="shared" si="228"/>
        <v>23811.228270162439</v>
      </c>
      <c r="D2916" s="79">
        <v>30900</v>
      </c>
      <c r="E2916" s="79">
        <v>805</v>
      </c>
      <c r="F2916" s="79">
        <v>2704</v>
      </c>
      <c r="G2916" s="79">
        <v>2120700</v>
      </c>
      <c r="H2916" s="79" t="s">
        <v>82</v>
      </c>
      <c r="I2916" s="79" t="s">
        <v>85</v>
      </c>
      <c r="J2916" s="79">
        <v>1</v>
      </c>
      <c r="K2916" s="79">
        <v>0</v>
      </c>
      <c r="L2916" s="79">
        <v>0</v>
      </c>
      <c r="M2916" s="34"/>
      <c r="N2916" s="35">
        <f t="shared" si="225"/>
        <v>148.49172133470532</v>
      </c>
      <c r="O2916" s="35">
        <f t="shared" si="226"/>
        <v>35639.006560164635</v>
      </c>
      <c r="P2916" s="35">
        <f t="shared" si="229"/>
        <v>92.393803490332033</v>
      </c>
      <c r="Q2916" s="35">
        <f t="shared" si="227"/>
        <v>28907.256418839843</v>
      </c>
    </row>
    <row r="2917" spans="1:17" x14ac:dyDescent="0.25">
      <c r="A2917" s="112" t="s">
        <v>2430</v>
      </c>
      <c r="B2917" s="79">
        <v>14750</v>
      </c>
      <c r="C2917" s="86">
        <f t="shared" si="228"/>
        <v>19677.777777777777</v>
      </c>
      <c r="D2917" s="79">
        <v>25300</v>
      </c>
      <c r="E2917" s="79">
        <v>76</v>
      </c>
      <c r="F2917" s="79">
        <v>266</v>
      </c>
      <c r="G2917" s="79">
        <v>2120800</v>
      </c>
      <c r="H2917" s="79" t="s">
        <v>82</v>
      </c>
      <c r="I2917" s="79" t="s">
        <v>85</v>
      </c>
      <c r="J2917" s="79">
        <v>1</v>
      </c>
      <c r="K2917" s="79">
        <v>0</v>
      </c>
      <c r="L2917" s="79">
        <v>0</v>
      </c>
      <c r="M2917" s="34"/>
      <c r="N2917" s="35">
        <f t="shared" si="225"/>
        <v>156.44663497763597</v>
      </c>
      <c r="O2917" s="35">
        <f t="shared" si="226"/>
        <v>36593.596197316314</v>
      </c>
      <c r="P2917" s="35">
        <f t="shared" si="229"/>
        <v>97.343471534456967</v>
      </c>
      <c r="Q2917" s="35">
        <f t="shared" si="227"/>
        <v>29501.216584134836</v>
      </c>
    </row>
    <row r="2918" spans="1:17" x14ac:dyDescent="0.25">
      <c r="A2918" s="112" t="s">
        <v>2431</v>
      </c>
      <c r="B2918" s="79">
        <v>9500</v>
      </c>
      <c r="C2918" s="86">
        <f t="shared" si="228"/>
        <v>17176.308539944905</v>
      </c>
      <c r="D2918" s="79">
        <v>21500</v>
      </c>
      <c r="E2918" s="79">
        <v>73</v>
      </c>
      <c r="F2918" s="79">
        <v>290</v>
      </c>
      <c r="G2918" s="79">
        <v>2121100</v>
      </c>
      <c r="H2918" s="79" t="s">
        <v>82</v>
      </c>
      <c r="I2918" s="79" t="s">
        <v>85</v>
      </c>
      <c r="J2918" s="79">
        <v>1</v>
      </c>
      <c r="K2918" s="79">
        <v>0</v>
      </c>
      <c r="L2918" s="79">
        <v>0</v>
      </c>
      <c r="M2918" s="34"/>
      <c r="N2918" s="35">
        <f t="shared" si="225"/>
        <v>100.76223947712148</v>
      </c>
      <c r="O2918" s="35">
        <f t="shared" si="226"/>
        <v>29911.468737254578</v>
      </c>
      <c r="P2918" s="35">
        <f t="shared" si="229"/>
        <v>62.695795225582451</v>
      </c>
      <c r="Q2918" s="35">
        <f t="shared" si="227"/>
        <v>25343.495427069895</v>
      </c>
    </row>
    <row r="2919" spans="1:17" x14ac:dyDescent="0.25">
      <c r="A2919" s="112" t="s">
        <v>2432</v>
      </c>
      <c r="B2919" s="79">
        <v>9500</v>
      </c>
      <c r="C2919" s="86">
        <f t="shared" si="228"/>
        <v>21692.635455023672</v>
      </c>
      <c r="D2919" s="79">
        <v>26900</v>
      </c>
      <c r="E2919" s="79">
        <v>368</v>
      </c>
      <c r="F2919" s="79">
        <v>1533</v>
      </c>
      <c r="G2919" s="79">
        <v>2121800</v>
      </c>
      <c r="H2919" s="79" t="s">
        <v>82</v>
      </c>
      <c r="I2919" s="79" t="s">
        <v>85</v>
      </c>
      <c r="J2919" s="79">
        <v>1</v>
      </c>
      <c r="K2919" s="79">
        <v>0</v>
      </c>
      <c r="L2919" s="79">
        <v>0</v>
      </c>
      <c r="M2919" s="34"/>
      <c r="N2919" s="35">
        <f t="shared" si="225"/>
        <v>100.76223947712148</v>
      </c>
      <c r="O2919" s="35">
        <f t="shared" si="226"/>
        <v>29911.468737254578</v>
      </c>
      <c r="P2919" s="35">
        <f t="shared" si="229"/>
        <v>62.695795225582451</v>
      </c>
      <c r="Q2919" s="35">
        <f t="shared" si="227"/>
        <v>25343.495427069895</v>
      </c>
    </row>
    <row r="2920" spans="1:17" x14ac:dyDescent="0.25">
      <c r="A2920" s="112" t="s">
        <v>3062</v>
      </c>
      <c r="B2920" s="79">
        <v>7600</v>
      </c>
      <c r="C2920" s="86">
        <f t="shared" si="228"/>
        <v>21338.582677165356</v>
      </c>
      <c r="D2920" s="79">
        <v>27100</v>
      </c>
      <c r="E2920" s="79">
        <v>54</v>
      </c>
      <c r="F2920" s="79">
        <v>200</v>
      </c>
      <c r="G2920" s="79">
        <v>2124500</v>
      </c>
      <c r="H2920" s="79" t="s">
        <v>1027</v>
      </c>
      <c r="I2920" s="79" t="s">
        <v>89</v>
      </c>
      <c r="J2920" s="79">
        <v>1</v>
      </c>
      <c r="K2920" s="79">
        <v>0</v>
      </c>
      <c r="L2920" s="79">
        <v>0</v>
      </c>
      <c r="M2920" s="34"/>
      <c r="N2920" s="35">
        <f t="shared" si="225"/>
        <v>80.609791581697181</v>
      </c>
      <c r="O2920" s="35">
        <f t="shared" si="226"/>
        <v>27493.174989803661</v>
      </c>
      <c r="P2920" s="35">
        <f t="shared" si="229"/>
        <v>50.156636180465966</v>
      </c>
      <c r="Q2920" s="35">
        <f t="shared" si="227"/>
        <v>23838.796341655914</v>
      </c>
    </row>
    <row r="2921" spans="1:17" x14ac:dyDescent="0.25">
      <c r="A2921" s="112" t="s">
        <v>2433</v>
      </c>
      <c r="B2921" s="79">
        <v>8352</v>
      </c>
      <c r="C2921" s="86">
        <f t="shared" si="228"/>
        <v>17421.848739495799</v>
      </c>
      <c r="D2921" s="79">
        <v>21900</v>
      </c>
      <c r="E2921" s="79">
        <v>73</v>
      </c>
      <c r="F2921" s="79">
        <v>284</v>
      </c>
      <c r="G2921" s="79">
        <v>2125300</v>
      </c>
      <c r="H2921" s="79" t="s">
        <v>82</v>
      </c>
      <c r="I2921" s="79" t="s">
        <v>89</v>
      </c>
      <c r="J2921" s="79">
        <v>1</v>
      </c>
      <c r="K2921" s="79">
        <v>0</v>
      </c>
      <c r="L2921" s="79">
        <v>0</v>
      </c>
      <c r="M2921" s="34"/>
      <c r="N2921" s="35">
        <f t="shared" si="225"/>
        <v>88.585918327675643</v>
      </c>
      <c r="O2921" s="35">
        <f t="shared" si="226"/>
        <v>28450.310199321077</v>
      </c>
      <c r="P2921" s="35">
        <f t="shared" si="229"/>
        <v>55.119503339375228</v>
      </c>
      <c r="Q2921" s="35">
        <f t="shared" si="227"/>
        <v>24434.340400725028</v>
      </c>
    </row>
    <row r="2922" spans="1:17" x14ac:dyDescent="0.25">
      <c r="A2922" s="112" t="s">
        <v>2774</v>
      </c>
      <c r="B2922" s="79">
        <v>13242</v>
      </c>
      <c r="C2922" s="86">
        <f t="shared" si="228"/>
        <v>27749.525101763909</v>
      </c>
      <c r="D2922" s="79">
        <v>34900</v>
      </c>
      <c r="E2922" s="79">
        <v>151</v>
      </c>
      <c r="F2922" s="79">
        <v>586</v>
      </c>
      <c r="G2922" s="79">
        <v>2127900</v>
      </c>
      <c r="H2922" s="79" t="s">
        <v>268</v>
      </c>
      <c r="I2922" s="79" t="s">
        <v>83</v>
      </c>
      <c r="J2922" s="79">
        <v>1</v>
      </c>
      <c r="K2922" s="79">
        <v>0</v>
      </c>
      <c r="L2922" s="79">
        <v>0</v>
      </c>
      <c r="M2922" s="34"/>
      <c r="N2922" s="35">
        <f t="shared" si="225"/>
        <v>140.45195527958342</v>
      </c>
      <c r="O2922" s="35">
        <f t="shared" si="226"/>
        <v>34674.234633550004</v>
      </c>
      <c r="P2922" s="35">
        <f t="shared" si="229"/>
        <v>87.391338987069773</v>
      </c>
      <c r="Q2922" s="35">
        <f t="shared" si="227"/>
        <v>28306.960678448373</v>
      </c>
    </row>
    <row r="2923" spans="1:17" x14ac:dyDescent="0.25">
      <c r="A2923" s="112" t="s">
        <v>2434</v>
      </c>
      <c r="B2923" s="79">
        <v>8023</v>
      </c>
      <c r="C2923" s="86">
        <f t="shared" si="228"/>
        <v>27760.139860139861</v>
      </c>
      <c r="D2923" s="79">
        <v>37100</v>
      </c>
      <c r="E2923" s="79">
        <v>288</v>
      </c>
      <c r="F2923" s="79">
        <v>856</v>
      </c>
      <c r="G2923" s="79">
        <v>2128300</v>
      </c>
      <c r="H2923" s="79" t="s">
        <v>82</v>
      </c>
      <c r="I2923" s="79" t="s">
        <v>89</v>
      </c>
      <c r="J2923" s="79">
        <v>1</v>
      </c>
      <c r="K2923" s="79">
        <v>0</v>
      </c>
      <c r="L2923" s="79">
        <v>0</v>
      </c>
      <c r="M2923" s="34"/>
      <c r="N2923" s="35">
        <f t="shared" si="225"/>
        <v>85.096362876310053</v>
      </c>
      <c r="O2923" s="35">
        <f t="shared" si="226"/>
        <v>28031.563545157209</v>
      </c>
      <c r="P2923" s="35">
        <f t="shared" si="229"/>
        <v>52.948248957352426</v>
      </c>
      <c r="Q2923" s="35">
        <f t="shared" si="227"/>
        <v>24173.789874882292</v>
      </c>
    </row>
    <row r="2924" spans="1:17" x14ac:dyDescent="0.25">
      <c r="A2924" s="112" t="s">
        <v>2435</v>
      </c>
      <c r="B2924" s="79">
        <v>10596</v>
      </c>
      <c r="C2924" s="86">
        <f t="shared" si="228"/>
        <v>19035.267857142859</v>
      </c>
      <c r="D2924" s="79">
        <v>23300</v>
      </c>
      <c r="E2924" s="79">
        <v>41</v>
      </c>
      <c r="F2924" s="79">
        <v>183</v>
      </c>
      <c r="G2924" s="79">
        <v>2136800</v>
      </c>
      <c r="H2924" s="79" t="s">
        <v>82</v>
      </c>
      <c r="I2924" s="79" t="s">
        <v>89</v>
      </c>
      <c r="J2924" s="79">
        <v>1</v>
      </c>
      <c r="K2924" s="79">
        <v>0</v>
      </c>
      <c r="L2924" s="79">
        <v>0</v>
      </c>
      <c r="M2924" s="34"/>
      <c r="N2924" s="35">
        <f t="shared" si="225"/>
        <v>112.38701994732412</v>
      </c>
      <c r="O2924" s="35">
        <f t="shared" si="226"/>
        <v>31306.442393678895</v>
      </c>
      <c r="P2924" s="35">
        <f t="shared" si="229"/>
        <v>69.928910127397032</v>
      </c>
      <c r="Q2924" s="35">
        <f t="shared" si="227"/>
        <v>26211.469215287645</v>
      </c>
    </row>
    <row r="2925" spans="1:17" x14ac:dyDescent="0.25">
      <c r="A2925" s="112" t="s">
        <v>3063</v>
      </c>
      <c r="B2925" s="79">
        <v>5500</v>
      </c>
      <c r="C2925" s="86">
        <f t="shared" si="228"/>
        <v>24400.621118012423</v>
      </c>
      <c r="D2925" s="79">
        <v>29100</v>
      </c>
      <c r="E2925" s="79">
        <v>26</v>
      </c>
      <c r="F2925" s="79">
        <v>135</v>
      </c>
      <c r="G2925" s="79">
        <v>2140700</v>
      </c>
      <c r="H2925" s="79" t="s">
        <v>1027</v>
      </c>
      <c r="I2925" s="79" t="s">
        <v>89</v>
      </c>
      <c r="J2925" s="79">
        <v>1</v>
      </c>
      <c r="K2925" s="79">
        <v>0</v>
      </c>
      <c r="L2925" s="79">
        <v>0</v>
      </c>
      <c r="M2925" s="34"/>
      <c r="N2925" s="35">
        <f t="shared" si="225"/>
        <v>58.336033381491376</v>
      </c>
      <c r="O2925" s="35">
        <f t="shared" si="226"/>
        <v>24820.324005778966</v>
      </c>
      <c r="P2925" s="35">
        <f t="shared" si="229"/>
        <v>36.297565656916156</v>
      </c>
      <c r="Q2925" s="35">
        <f t="shared" si="227"/>
        <v>22175.70787882994</v>
      </c>
    </row>
    <row r="2926" spans="1:17" x14ac:dyDescent="0.25">
      <c r="A2926" s="112" t="s">
        <v>2775</v>
      </c>
      <c r="B2926" s="79">
        <v>7962</v>
      </c>
      <c r="C2926" s="86">
        <f t="shared" si="228"/>
        <v>16781.679389312976</v>
      </c>
      <c r="D2926" s="79">
        <v>22900</v>
      </c>
      <c r="E2926" s="79">
        <v>70</v>
      </c>
      <c r="F2926" s="79">
        <v>192</v>
      </c>
      <c r="G2926" s="79">
        <v>2140800</v>
      </c>
      <c r="H2926" s="79" t="s">
        <v>268</v>
      </c>
      <c r="I2926" s="79" t="s">
        <v>83</v>
      </c>
      <c r="J2926" s="79">
        <v>1</v>
      </c>
      <c r="K2926" s="79">
        <v>0</v>
      </c>
      <c r="L2926" s="79">
        <v>0</v>
      </c>
      <c r="M2926" s="34"/>
      <c r="N2926" s="35">
        <f t="shared" si="225"/>
        <v>84.449363233351704</v>
      </c>
      <c r="O2926" s="35">
        <f t="shared" si="226"/>
        <v>27953.923588002202</v>
      </c>
      <c r="P2926" s="35">
        <f t="shared" si="229"/>
        <v>52.545675956430266</v>
      </c>
      <c r="Q2926" s="35">
        <f t="shared" si="227"/>
        <v>24125.481114771632</v>
      </c>
    </row>
    <row r="2927" spans="1:17" x14ac:dyDescent="0.25">
      <c r="A2927" s="112" t="s">
        <v>3434</v>
      </c>
      <c r="B2927" s="79">
        <v>10251</v>
      </c>
      <c r="C2927" s="86">
        <f t="shared" si="228"/>
        <v>17264.739884393064</v>
      </c>
      <c r="D2927" s="79">
        <v>22800</v>
      </c>
      <c r="E2927" s="79">
        <v>42</v>
      </c>
      <c r="F2927" s="79">
        <v>131</v>
      </c>
      <c r="G2927" s="79">
        <v>2141100</v>
      </c>
      <c r="H2927" s="79" t="s">
        <v>82</v>
      </c>
      <c r="I2927" s="79" t="s">
        <v>85</v>
      </c>
      <c r="J2927" s="79">
        <v>1</v>
      </c>
      <c r="K2927" s="79">
        <v>0</v>
      </c>
      <c r="L2927" s="79">
        <v>0</v>
      </c>
      <c r="M2927" s="34"/>
      <c r="N2927" s="35">
        <f t="shared" si="225"/>
        <v>108.72775967157602</v>
      </c>
      <c r="O2927" s="35">
        <f t="shared" si="226"/>
        <v>30867.331160589125</v>
      </c>
      <c r="P2927" s="35">
        <f t="shared" si="229"/>
        <v>67.652062827099556</v>
      </c>
      <c r="Q2927" s="35">
        <f t="shared" si="227"/>
        <v>25938.247539251948</v>
      </c>
    </row>
    <row r="2928" spans="1:17" x14ac:dyDescent="0.25">
      <c r="A2928" s="112" t="s">
        <v>2776</v>
      </c>
      <c r="B2928" s="79">
        <v>17500</v>
      </c>
      <c r="C2928" s="86">
        <f t="shared" si="228"/>
        <v>34688.401253918499</v>
      </c>
      <c r="D2928" s="79">
        <v>39900</v>
      </c>
      <c r="E2928" s="79">
        <v>250</v>
      </c>
      <c r="F2928" s="79">
        <v>1664</v>
      </c>
      <c r="G2928" s="79">
        <v>2141500</v>
      </c>
      <c r="H2928" s="79" t="s">
        <v>268</v>
      </c>
      <c r="I2928" s="79" t="s">
        <v>83</v>
      </c>
      <c r="J2928" s="79">
        <v>1</v>
      </c>
      <c r="K2928" s="79">
        <v>0</v>
      </c>
      <c r="L2928" s="79">
        <v>0</v>
      </c>
      <c r="M2928" s="34"/>
      <c r="N2928" s="35">
        <f t="shared" si="225"/>
        <v>185.61465166838167</v>
      </c>
      <c r="O2928" s="35">
        <f t="shared" si="226"/>
        <v>40093.758200205804</v>
      </c>
      <c r="P2928" s="35">
        <f t="shared" si="229"/>
        <v>115.49225436291505</v>
      </c>
      <c r="Q2928" s="35">
        <f t="shared" si="227"/>
        <v>31679.070523549806</v>
      </c>
    </row>
    <row r="2929" spans="1:17" x14ac:dyDescent="0.25">
      <c r="A2929" s="112" t="s">
        <v>2777</v>
      </c>
      <c r="B2929" s="79">
        <v>5533</v>
      </c>
      <c r="C2929" s="86">
        <f t="shared" si="228"/>
        <v>19651.041666666668</v>
      </c>
      <c r="D2929" s="79">
        <v>24500</v>
      </c>
      <c r="E2929" s="79">
        <v>76</v>
      </c>
      <c r="F2929" s="79">
        <v>308</v>
      </c>
      <c r="G2929" s="79">
        <v>2144600</v>
      </c>
      <c r="H2929" s="79" t="s">
        <v>268</v>
      </c>
      <c r="I2929" s="79" t="s">
        <v>85</v>
      </c>
      <c r="J2929" s="79">
        <v>1</v>
      </c>
      <c r="K2929" s="79">
        <v>0</v>
      </c>
      <c r="L2929" s="79">
        <v>0</v>
      </c>
      <c r="M2929" s="34"/>
      <c r="N2929" s="35">
        <f t="shared" si="225"/>
        <v>58.686049581780331</v>
      </c>
      <c r="O2929" s="35">
        <f t="shared" si="226"/>
        <v>24862.325949813639</v>
      </c>
      <c r="P2929" s="35">
        <f t="shared" si="229"/>
        <v>36.51535105085766</v>
      </c>
      <c r="Q2929" s="35">
        <f t="shared" si="227"/>
        <v>22201.842126102918</v>
      </c>
    </row>
    <row r="2930" spans="1:17" x14ac:dyDescent="0.25">
      <c r="A2930" s="112" t="s">
        <v>3435</v>
      </c>
      <c r="B2930" s="79">
        <v>3540</v>
      </c>
      <c r="C2930" s="86">
        <f t="shared" si="228"/>
        <v>15976.923076923076</v>
      </c>
      <c r="D2930" s="79">
        <v>24800</v>
      </c>
      <c r="E2930" s="79">
        <v>37</v>
      </c>
      <c r="F2930" s="79">
        <v>67</v>
      </c>
      <c r="G2930" s="79">
        <v>2146400</v>
      </c>
      <c r="H2930" s="79" t="s">
        <v>1027</v>
      </c>
      <c r="I2930" s="79" t="s">
        <v>83</v>
      </c>
      <c r="J2930" s="79">
        <v>1</v>
      </c>
      <c r="K2930" s="79">
        <v>0</v>
      </c>
      <c r="L2930" s="79">
        <v>0</v>
      </c>
      <c r="M2930" s="34"/>
      <c r="N2930" s="35">
        <f t="shared" si="225"/>
        <v>37.547192394632631</v>
      </c>
      <c r="O2930" s="35">
        <f t="shared" si="226"/>
        <v>22325.663087355915</v>
      </c>
      <c r="P2930" s="35">
        <f t="shared" si="229"/>
        <v>23.362433168269671</v>
      </c>
      <c r="Q2930" s="35">
        <f t="shared" si="227"/>
        <v>20623.491980192361</v>
      </c>
    </row>
    <row r="2931" spans="1:17" x14ac:dyDescent="0.25">
      <c r="A2931" s="112" t="s">
        <v>3064</v>
      </c>
      <c r="B2931" s="79">
        <v>4069</v>
      </c>
      <c r="C2931" s="86">
        <f t="shared" si="228"/>
        <v>23666.666666666668</v>
      </c>
      <c r="D2931" s="79">
        <v>30500</v>
      </c>
      <c r="E2931" s="79">
        <v>246</v>
      </c>
      <c r="F2931" s="79">
        <v>852</v>
      </c>
      <c r="G2931" s="79">
        <v>2146600</v>
      </c>
      <c r="H2931" s="79" t="s">
        <v>1027</v>
      </c>
      <c r="I2931" s="79" t="s">
        <v>85</v>
      </c>
      <c r="J2931" s="79">
        <v>1</v>
      </c>
      <c r="K2931" s="79">
        <v>0</v>
      </c>
      <c r="L2931" s="79">
        <v>0</v>
      </c>
      <c r="M2931" s="34"/>
      <c r="N2931" s="35">
        <f t="shared" si="225"/>
        <v>43.158058150779709</v>
      </c>
      <c r="O2931" s="35">
        <f t="shared" si="226"/>
        <v>22998.966978093566</v>
      </c>
      <c r="P2931" s="35">
        <f t="shared" si="229"/>
        <v>26.853599028725792</v>
      </c>
      <c r="Q2931" s="35">
        <f t="shared" si="227"/>
        <v>21042.431883447094</v>
      </c>
    </row>
    <row r="2932" spans="1:17" x14ac:dyDescent="0.25">
      <c r="A2932" s="112" t="s">
        <v>2436</v>
      </c>
      <c r="B2932" s="79">
        <v>5052</v>
      </c>
      <c r="C2932" s="86">
        <f t="shared" si="228"/>
        <v>14143.62657091562</v>
      </c>
      <c r="D2932" s="79">
        <v>20200</v>
      </c>
      <c r="E2932" s="79">
        <v>167</v>
      </c>
      <c r="F2932" s="79">
        <v>390</v>
      </c>
      <c r="G2932" s="79">
        <v>2148300</v>
      </c>
      <c r="H2932" s="79" t="s">
        <v>82</v>
      </c>
      <c r="I2932" s="79" t="s">
        <v>89</v>
      </c>
      <c r="J2932" s="79">
        <v>1</v>
      </c>
      <c r="K2932" s="79">
        <v>0</v>
      </c>
      <c r="L2932" s="79">
        <v>0</v>
      </c>
      <c r="M2932" s="34"/>
      <c r="N2932" s="35">
        <f t="shared" si="225"/>
        <v>53.584298298780809</v>
      </c>
      <c r="O2932" s="35">
        <f t="shared" si="226"/>
        <v>24250.115795853697</v>
      </c>
      <c r="P2932" s="35">
        <f t="shared" si="229"/>
        <v>33.340963945225532</v>
      </c>
      <c r="Q2932" s="35">
        <f t="shared" si="227"/>
        <v>21820.915673427065</v>
      </c>
    </row>
    <row r="2933" spans="1:17" x14ac:dyDescent="0.25">
      <c r="A2933" s="112" t="s">
        <v>3436</v>
      </c>
      <c r="B2933" s="79">
        <v>8100</v>
      </c>
      <c r="C2933" s="86">
        <f t="shared" si="228"/>
        <v>18634.042553191488</v>
      </c>
      <c r="D2933" s="79">
        <v>23200</v>
      </c>
      <c r="E2933" s="79">
        <v>37</v>
      </c>
      <c r="F2933" s="79">
        <v>151</v>
      </c>
      <c r="G2933" s="79">
        <v>2149000</v>
      </c>
      <c r="H2933" s="79" t="s">
        <v>82</v>
      </c>
      <c r="I2933" s="79" t="s">
        <v>89</v>
      </c>
      <c r="J2933" s="79">
        <v>1</v>
      </c>
      <c r="K2933" s="79">
        <v>0</v>
      </c>
      <c r="L2933" s="79">
        <v>0</v>
      </c>
      <c r="M2933" s="34"/>
      <c r="N2933" s="35">
        <f t="shared" si="225"/>
        <v>85.913067343650937</v>
      </c>
      <c r="O2933" s="35">
        <f t="shared" si="226"/>
        <v>28129.568081238111</v>
      </c>
      <c r="P2933" s="35">
        <f t="shared" si="229"/>
        <v>53.456414876549253</v>
      </c>
      <c r="Q2933" s="35">
        <f t="shared" si="227"/>
        <v>24234.769785185912</v>
      </c>
    </row>
    <row r="2934" spans="1:17" x14ac:dyDescent="0.25">
      <c r="A2934" s="112" t="s">
        <v>3437</v>
      </c>
      <c r="B2934" s="79">
        <v>8801</v>
      </c>
      <c r="C2934" s="86">
        <f t="shared" si="228"/>
        <v>16467.605633802817</v>
      </c>
      <c r="D2934" s="79">
        <v>22200</v>
      </c>
      <c r="E2934" s="79">
        <v>55</v>
      </c>
      <c r="F2934" s="79">
        <v>158</v>
      </c>
      <c r="G2934" s="79">
        <v>2149800</v>
      </c>
      <c r="H2934" s="79" t="s">
        <v>82</v>
      </c>
      <c r="I2934" s="79" t="s">
        <v>89</v>
      </c>
      <c r="J2934" s="79">
        <v>1</v>
      </c>
      <c r="K2934" s="79">
        <v>0</v>
      </c>
      <c r="L2934" s="79">
        <v>0</v>
      </c>
      <c r="M2934" s="34"/>
      <c r="N2934" s="35">
        <f t="shared" si="225"/>
        <v>93.348259961910117</v>
      </c>
      <c r="O2934" s="35">
        <f t="shared" si="226"/>
        <v>29021.791195429214</v>
      </c>
      <c r="P2934" s="35">
        <f t="shared" si="229"/>
        <v>58.082704608458023</v>
      </c>
      <c r="Q2934" s="35">
        <f t="shared" si="227"/>
        <v>24789.924553014964</v>
      </c>
    </row>
    <row r="2935" spans="1:17" x14ac:dyDescent="0.25">
      <c r="A2935" s="112" t="s">
        <v>2778</v>
      </c>
      <c r="B2935" s="79">
        <v>14335</v>
      </c>
      <c r="C2935" s="86">
        <f t="shared" si="228"/>
        <v>26910.439560439561</v>
      </c>
      <c r="D2935" s="79">
        <v>33500</v>
      </c>
      <c r="E2935" s="79">
        <v>895</v>
      </c>
      <c r="F2935" s="79">
        <v>3655</v>
      </c>
      <c r="G2935" s="79">
        <v>2151900</v>
      </c>
      <c r="H2935" s="79" t="s">
        <v>268</v>
      </c>
      <c r="I2935" s="79" t="s">
        <v>83</v>
      </c>
      <c r="J2935" s="79">
        <v>1</v>
      </c>
      <c r="K2935" s="79">
        <v>0</v>
      </c>
      <c r="L2935" s="79">
        <v>0</v>
      </c>
      <c r="M2935" s="34"/>
      <c r="N2935" s="35">
        <f t="shared" si="225"/>
        <v>152.04491609521435</v>
      </c>
      <c r="O2935" s="35">
        <f t="shared" si="226"/>
        <v>36065.389931425721</v>
      </c>
      <c r="P2935" s="35">
        <f t="shared" si="229"/>
        <v>94.60465521670784</v>
      </c>
      <c r="Q2935" s="35">
        <f t="shared" si="227"/>
        <v>29172.558626004939</v>
      </c>
    </row>
    <row r="2936" spans="1:17" x14ac:dyDescent="0.25">
      <c r="A2936" s="112" t="s">
        <v>2437</v>
      </c>
      <c r="B2936" s="79">
        <v>8870</v>
      </c>
      <c r="C2936" s="86">
        <f t="shared" si="228"/>
        <v>20162.874251497007</v>
      </c>
      <c r="D2936" s="79">
        <v>24400</v>
      </c>
      <c r="E2936" s="79">
        <v>319</v>
      </c>
      <c r="F2936" s="79">
        <v>1518</v>
      </c>
      <c r="G2936" s="79">
        <v>2157100</v>
      </c>
      <c r="H2936" s="79" t="s">
        <v>82</v>
      </c>
      <c r="I2936" s="79" t="s">
        <v>85</v>
      </c>
      <c r="J2936" s="79">
        <v>1</v>
      </c>
      <c r="K2936" s="79">
        <v>0</v>
      </c>
      <c r="L2936" s="79">
        <v>0</v>
      </c>
      <c r="M2936" s="34"/>
      <c r="N2936" s="35">
        <f t="shared" si="225"/>
        <v>94.080112017059733</v>
      </c>
      <c r="O2936" s="35">
        <f t="shared" si="226"/>
        <v>29109.613442047168</v>
      </c>
      <c r="P2936" s="35">
        <f t="shared" si="229"/>
        <v>58.538074068517517</v>
      </c>
      <c r="Q2936" s="35">
        <f t="shared" si="227"/>
        <v>24844.5688882221</v>
      </c>
    </row>
    <row r="2937" spans="1:17" x14ac:dyDescent="0.25">
      <c r="A2937" s="112" t="s">
        <v>2438</v>
      </c>
      <c r="B2937" s="79">
        <v>8632</v>
      </c>
      <c r="C2937" s="86">
        <f t="shared" si="228"/>
        <v>20630.324136083578</v>
      </c>
      <c r="D2937" s="79">
        <v>25800</v>
      </c>
      <c r="E2937" s="79">
        <v>748</v>
      </c>
      <c r="F2937" s="79">
        <v>2985</v>
      </c>
      <c r="G2937" s="79">
        <v>2158400</v>
      </c>
      <c r="H2937" s="79" t="s">
        <v>82</v>
      </c>
      <c r="I2937" s="79" t="s">
        <v>83</v>
      </c>
      <c r="J2937" s="79">
        <v>1</v>
      </c>
      <c r="K2937" s="79">
        <v>0</v>
      </c>
      <c r="L2937" s="79">
        <v>0</v>
      </c>
      <c r="M2937" s="34"/>
      <c r="N2937" s="35">
        <f t="shared" si="225"/>
        <v>91.555752754369735</v>
      </c>
      <c r="O2937" s="35">
        <f t="shared" si="226"/>
        <v>28806.690330524369</v>
      </c>
      <c r="P2937" s="35">
        <f t="shared" si="229"/>
        <v>56.967379409181866</v>
      </c>
      <c r="Q2937" s="35">
        <f t="shared" si="227"/>
        <v>24656.085529101823</v>
      </c>
    </row>
    <row r="2938" spans="1:17" x14ac:dyDescent="0.25">
      <c r="A2938" s="112" t="s">
        <v>2439</v>
      </c>
      <c r="B2938" s="79">
        <v>9500</v>
      </c>
      <c r="C2938" s="86">
        <f t="shared" si="228"/>
        <v>18921.585903083702</v>
      </c>
      <c r="D2938" s="79">
        <v>23600</v>
      </c>
      <c r="E2938" s="79">
        <v>90</v>
      </c>
      <c r="F2938" s="79">
        <v>364</v>
      </c>
      <c r="G2938" s="79">
        <v>2158500</v>
      </c>
      <c r="H2938" s="79" t="s">
        <v>82</v>
      </c>
      <c r="I2938" s="79" t="s">
        <v>85</v>
      </c>
      <c r="J2938" s="79">
        <v>1</v>
      </c>
      <c r="K2938" s="79">
        <v>0</v>
      </c>
      <c r="L2938" s="79">
        <v>0</v>
      </c>
      <c r="M2938" s="34"/>
      <c r="N2938" s="35">
        <f t="shared" si="225"/>
        <v>100.76223947712148</v>
      </c>
      <c r="O2938" s="35">
        <f t="shared" si="226"/>
        <v>29911.468737254578</v>
      </c>
      <c r="P2938" s="35">
        <f t="shared" si="229"/>
        <v>62.695795225582451</v>
      </c>
      <c r="Q2938" s="35">
        <f t="shared" si="227"/>
        <v>25343.495427069895</v>
      </c>
    </row>
    <row r="2939" spans="1:17" x14ac:dyDescent="0.25">
      <c r="A2939" s="112" t="s">
        <v>2440</v>
      </c>
      <c r="B2939" s="79">
        <v>6830.5</v>
      </c>
      <c r="C2939" s="86">
        <f t="shared" si="228"/>
        <v>9737.3831775700928</v>
      </c>
      <c r="D2939" s="79">
        <v>15100</v>
      </c>
      <c r="E2939" s="79">
        <v>38</v>
      </c>
      <c r="F2939" s="79">
        <v>69</v>
      </c>
      <c r="G2939" s="79">
        <v>2158600</v>
      </c>
      <c r="H2939" s="79" t="s">
        <v>82</v>
      </c>
      <c r="I2939" s="79" t="s">
        <v>89</v>
      </c>
      <c r="J2939" s="79">
        <v>1</v>
      </c>
      <c r="K2939" s="79">
        <v>0</v>
      </c>
      <c r="L2939" s="79">
        <v>0</v>
      </c>
      <c r="M2939" s="34"/>
      <c r="N2939" s="35">
        <f t="shared" si="225"/>
        <v>72.448050184050345</v>
      </c>
      <c r="O2939" s="35">
        <f t="shared" si="226"/>
        <v>26513.766022086042</v>
      </c>
      <c r="P2939" s="35">
        <f t="shared" si="229"/>
        <v>45.078276767193785</v>
      </c>
      <c r="Q2939" s="35">
        <f t="shared" si="227"/>
        <v>23229.393212063253</v>
      </c>
    </row>
    <row r="2940" spans="1:17" x14ac:dyDescent="0.25">
      <c r="A2940" s="112" t="s">
        <v>2779</v>
      </c>
      <c r="B2940" s="79">
        <v>10050</v>
      </c>
      <c r="C2940" s="86">
        <f t="shared" si="228"/>
        <v>28232.608695652172</v>
      </c>
      <c r="D2940" s="79">
        <v>35100</v>
      </c>
      <c r="E2940" s="79">
        <v>45</v>
      </c>
      <c r="F2940" s="79">
        <v>185</v>
      </c>
      <c r="G2940" s="79">
        <v>2159600</v>
      </c>
      <c r="H2940" s="79" t="s">
        <v>268</v>
      </c>
      <c r="I2940" s="79" t="s">
        <v>83</v>
      </c>
      <c r="J2940" s="79">
        <v>1</v>
      </c>
      <c r="K2940" s="79">
        <v>0</v>
      </c>
      <c r="L2940" s="79">
        <v>0</v>
      </c>
      <c r="M2940" s="34"/>
      <c r="N2940" s="35">
        <f t="shared" si="225"/>
        <v>106.59584281527061</v>
      </c>
      <c r="O2940" s="35">
        <f t="shared" si="226"/>
        <v>30611.501137832474</v>
      </c>
      <c r="P2940" s="35">
        <f t="shared" si="229"/>
        <v>66.32555179127408</v>
      </c>
      <c r="Q2940" s="35">
        <f t="shared" si="227"/>
        <v>25779.066214952891</v>
      </c>
    </row>
    <row r="2941" spans="1:17" x14ac:dyDescent="0.25">
      <c r="A2941" s="112" t="s">
        <v>3438</v>
      </c>
      <c r="B2941" s="79">
        <v>19691</v>
      </c>
      <c r="C2941" s="86">
        <f t="shared" si="228"/>
        <v>24381.208053691276</v>
      </c>
      <c r="D2941" s="79">
        <v>30400</v>
      </c>
      <c r="E2941" s="79">
        <v>472</v>
      </c>
      <c r="F2941" s="79">
        <v>1912</v>
      </c>
      <c r="G2941" s="79">
        <v>2160300</v>
      </c>
      <c r="H2941" s="79" t="s">
        <v>82</v>
      </c>
      <c r="I2941" s="79" t="s">
        <v>83</v>
      </c>
      <c r="J2941" s="79">
        <v>1</v>
      </c>
      <c r="K2941" s="79">
        <v>0</v>
      </c>
      <c r="L2941" s="79">
        <v>0</v>
      </c>
      <c r="M2941" s="34"/>
      <c r="N2941" s="35">
        <f t="shared" si="225"/>
        <v>208.85360605726302</v>
      </c>
      <c r="O2941" s="35">
        <f t="shared" si="226"/>
        <v>42882.432726871557</v>
      </c>
      <c r="P2941" s="35">
        <f t="shared" si="229"/>
        <v>129.95188460915202</v>
      </c>
      <c r="Q2941" s="35">
        <f t="shared" si="227"/>
        <v>33414.226153098243</v>
      </c>
    </row>
    <row r="2942" spans="1:17" x14ac:dyDescent="0.25">
      <c r="A2942" s="112" t="s">
        <v>3439</v>
      </c>
      <c r="B2942" s="79">
        <v>10724</v>
      </c>
      <c r="C2942" s="86">
        <f t="shared" si="228"/>
        <v>18091.707317073171</v>
      </c>
      <c r="D2942" s="79">
        <v>24400</v>
      </c>
      <c r="E2942" s="79">
        <v>53</v>
      </c>
      <c r="F2942" s="79">
        <v>152</v>
      </c>
      <c r="G2942" s="79">
        <v>2160600</v>
      </c>
      <c r="H2942" s="79" t="s">
        <v>82</v>
      </c>
      <c r="I2942" s="79" t="s">
        <v>85</v>
      </c>
      <c r="J2942" s="79">
        <v>1</v>
      </c>
      <c r="K2942" s="79">
        <v>0</v>
      </c>
      <c r="L2942" s="79">
        <v>0</v>
      </c>
      <c r="M2942" s="34"/>
      <c r="N2942" s="35">
        <f t="shared" si="225"/>
        <v>113.74465854238429</v>
      </c>
      <c r="O2942" s="35">
        <f t="shared" si="226"/>
        <v>31469.359025086116</v>
      </c>
      <c r="P2942" s="35">
        <f t="shared" si="229"/>
        <v>70.773653473594337</v>
      </c>
      <c r="Q2942" s="35">
        <f t="shared" si="227"/>
        <v>26312.838416831321</v>
      </c>
    </row>
    <row r="2943" spans="1:17" x14ac:dyDescent="0.25">
      <c r="A2943" s="112" t="s">
        <v>2441</v>
      </c>
      <c r="B2943" s="79">
        <v>9848</v>
      </c>
      <c r="C2943" s="86">
        <f t="shared" si="228"/>
        <v>46068.401486988849</v>
      </c>
      <c r="D2943" s="79">
        <v>55200</v>
      </c>
      <c r="E2943" s="79">
        <v>89</v>
      </c>
      <c r="F2943" s="79">
        <v>449</v>
      </c>
      <c r="G2943" s="79">
        <v>2166200</v>
      </c>
      <c r="H2943" s="79" t="s">
        <v>82</v>
      </c>
      <c r="I2943" s="79" t="s">
        <v>85</v>
      </c>
      <c r="J2943" s="79">
        <v>1</v>
      </c>
      <c r="K2943" s="79">
        <v>0</v>
      </c>
      <c r="L2943" s="79">
        <v>0</v>
      </c>
      <c r="M2943" s="34"/>
      <c r="N2943" s="35">
        <f t="shared" si="225"/>
        <v>104.4533194074413</v>
      </c>
      <c r="O2943" s="35">
        <f t="shared" si="226"/>
        <v>30354.398328892956</v>
      </c>
      <c r="P2943" s="35">
        <f t="shared" si="229"/>
        <v>64.992441198056426</v>
      </c>
      <c r="Q2943" s="35">
        <f t="shared" si="227"/>
        <v>25619.092943766773</v>
      </c>
    </row>
    <row r="2944" spans="1:17" x14ac:dyDescent="0.25">
      <c r="A2944" s="112" t="s">
        <v>2780</v>
      </c>
      <c r="B2944" s="79">
        <v>5156</v>
      </c>
      <c r="C2944" s="86">
        <f t="shared" si="228"/>
        <v>22210.536398467433</v>
      </c>
      <c r="D2944" s="79">
        <v>26900</v>
      </c>
      <c r="E2944" s="79">
        <v>182</v>
      </c>
      <c r="F2944" s="79">
        <v>862</v>
      </c>
      <c r="G2944" s="79">
        <v>2168600</v>
      </c>
      <c r="H2944" s="79" t="s">
        <v>268</v>
      </c>
      <c r="I2944" s="79" t="s">
        <v>83</v>
      </c>
      <c r="J2944" s="79">
        <v>1</v>
      </c>
      <c r="K2944" s="79">
        <v>0</v>
      </c>
      <c r="L2944" s="79">
        <v>0</v>
      </c>
      <c r="M2944" s="34"/>
      <c r="N2944" s="35">
        <f t="shared" si="225"/>
        <v>54.687379657267194</v>
      </c>
      <c r="O2944" s="35">
        <f t="shared" si="226"/>
        <v>24382.485558872064</v>
      </c>
      <c r="P2944" s="35">
        <f t="shared" si="229"/>
        <v>34.027317914010858</v>
      </c>
      <c r="Q2944" s="35">
        <f t="shared" si="227"/>
        <v>21903.278149681304</v>
      </c>
    </row>
    <row r="2945" spans="1:17" x14ac:dyDescent="0.25">
      <c r="A2945" s="112" t="s">
        <v>2442</v>
      </c>
      <c r="B2945" s="79">
        <v>7979</v>
      </c>
      <c r="C2945" s="86">
        <f t="shared" si="228"/>
        <v>18593.98762157383</v>
      </c>
      <c r="D2945" s="79">
        <v>24200</v>
      </c>
      <c r="E2945" s="79">
        <v>262</v>
      </c>
      <c r="F2945" s="79">
        <v>869</v>
      </c>
      <c r="G2945" s="79">
        <v>2172700</v>
      </c>
      <c r="H2945" s="79" t="s">
        <v>82</v>
      </c>
      <c r="I2945" s="79" t="s">
        <v>85</v>
      </c>
      <c r="J2945" s="79">
        <v>1</v>
      </c>
      <c r="K2945" s="79">
        <v>0</v>
      </c>
      <c r="L2945" s="79">
        <v>0</v>
      </c>
      <c r="M2945" s="34"/>
      <c r="N2945" s="35">
        <f t="shared" si="225"/>
        <v>84.629674609258117</v>
      </c>
      <c r="O2945" s="35">
        <f t="shared" si="226"/>
        <v>27975.560953110973</v>
      </c>
      <c r="P2945" s="35">
        <f t="shared" si="229"/>
        <v>52.657868432097096</v>
      </c>
      <c r="Q2945" s="35">
        <f t="shared" si="227"/>
        <v>24138.944211851653</v>
      </c>
    </row>
    <row r="2946" spans="1:17" x14ac:dyDescent="0.25">
      <c r="A2946" s="112" t="s">
        <v>2443</v>
      </c>
      <c r="B2946" s="79">
        <v>7299.5</v>
      </c>
      <c r="C2946" s="86">
        <f t="shared" si="228"/>
        <v>17240.912730184147</v>
      </c>
      <c r="D2946" s="79">
        <v>23900</v>
      </c>
      <c r="E2946" s="79">
        <v>348</v>
      </c>
      <c r="F2946" s="79">
        <v>901</v>
      </c>
      <c r="G2946" s="79">
        <v>2173200</v>
      </c>
      <c r="H2946" s="79" t="s">
        <v>82</v>
      </c>
      <c r="I2946" s="79" t="s">
        <v>89</v>
      </c>
      <c r="J2946" s="79">
        <v>1</v>
      </c>
      <c r="K2946" s="79">
        <v>0</v>
      </c>
      <c r="L2946" s="79">
        <v>0</v>
      </c>
      <c r="M2946" s="34"/>
      <c r="N2946" s="35">
        <f t="shared" si="225"/>
        <v>77.422522848762966</v>
      </c>
      <c r="O2946" s="35">
        <f t="shared" si="226"/>
        <v>27110.702741851557</v>
      </c>
      <c r="P2946" s="35">
        <f t="shared" si="229"/>
        <v>48.173469184119909</v>
      </c>
      <c r="Q2946" s="35">
        <f t="shared" si="227"/>
        <v>23600.81630209439</v>
      </c>
    </row>
    <row r="2947" spans="1:17" x14ac:dyDescent="0.25">
      <c r="A2947" s="112" t="s">
        <v>2444</v>
      </c>
      <c r="B2947" s="79">
        <v>12000</v>
      </c>
      <c r="C2947" s="86">
        <f t="shared" si="228"/>
        <v>32597.477064220184</v>
      </c>
      <c r="D2947" s="79">
        <v>37500</v>
      </c>
      <c r="E2947" s="79">
        <v>57</v>
      </c>
      <c r="F2947" s="79">
        <v>379</v>
      </c>
      <c r="G2947" s="79">
        <v>2174400</v>
      </c>
      <c r="H2947" s="79" t="s">
        <v>82</v>
      </c>
      <c r="I2947" s="79" t="s">
        <v>85</v>
      </c>
      <c r="J2947" s="79">
        <v>1</v>
      </c>
      <c r="K2947" s="79">
        <v>0</v>
      </c>
      <c r="L2947" s="79">
        <v>0</v>
      </c>
      <c r="M2947" s="34"/>
      <c r="N2947" s="35">
        <f t="shared" si="225"/>
        <v>127.27861828689028</v>
      </c>
      <c r="O2947" s="35">
        <f t="shared" si="226"/>
        <v>33093.434194426838</v>
      </c>
      <c r="P2947" s="35">
        <f t="shared" si="229"/>
        <v>79.1946887059989</v>
      </c>
      <c r="Q2947" s="35">
        <f t="shared" si="227"/>
        <v>27323.362644719869</v>
      </c>
    </row>
    <row r="2948" spans="1:17" x14ac:dyDescent="0.25">
      <c r="A2948" s="112" t="s">
        <v>3065</v>
      </c>
      <c r="B2948" s="79">
        <v>4003</v>
      </c>
      <c r="C2948" s="86">
        <f t="shared" si="228"/>
        <v>29527.62050497322</v>
      </c>
      <c r="D2948" s="79">
        <v>39300</v>
      </c>
      <c r="E2948" s="79">
        <v>325</v>
      </c>
      <c r="F2948" s="79">
        <v>982</v>
      </c>
      <c r="G2948" s="79">
        <v>2177500</v>
      </c>
      <c r="H2948" s="79" t="s">
        <v>1027</v>
      </c>
      <c r="I2948" s="79" t="s">
        <v>85</v>
      </c>
      <c r="J2948" s="79">
        <v>1</v>
      </c>
      <c r="K2948" s="79">
        <v>0</v>
      </c>
      <c r="L2948" s="79">
        <v>0</v>
      </c>
      <c r="M2948" s="34"/>
      <c r="N2948" s="35">
        <f t="shared" si="225"/>
        <v>42.45802575020182</v>
      </c>
      <c r="O2948" s="35">
        <f t="shared" si="226"/>
        <v>22914.963090024219</v>
      </c>
      <c r="P2948" s="35">
        <f t="shared" si="229"/>
        <v>26.418028240842794</v>
      </c>
      <c r="Q2948" s="35">
        <f t="shared" si="227"/>
        <v>20990.163388901135</v>
      </c>
    </row>
    <row r="2949" spans="1:17" x14ac:dyDescent="0.25">
      <c r="A2949" s="112" t="s">
        <v>2445</v>
      </c>
      <c r="B2949" s="79">
        <v>11874.5</v>
      </c>
      <c r="C2949" s="86">
        <f t="shared" si="228"/>
        <v>25364.779874213837</v>
      </c>
      <c r="D2949" s="79">
        <v>32700</v>
      </c>
      <c r="E2949" s="79">
        <v>107</v>
      </c>
      <c r="F2949" s="79">
        <v>370</v>
      </c>
      <c r="G2949" s="79">
        <v>2178500</v>
      </c>
      <c r="H2949" s="79" t="s">
        <v>82</v>
      </c>
      <c r="I2949" s="79" t="s">
        <v>83</v>
      </c>
      <c r="J2949" s="79">
        <v>1</v>
      </c>
      <c r="K2949" s="79">
        <v>0</v>
      </c>
      <c r="L2949" s="79">
        <v>0</v>
      </c>
      <c r="M2949" s="34"/>
      <c r="N2949" s="35">
        <f t="shared" si="225"/>
        <v>125.94749607063989</v>
      </c>
      <c r="O2949" s="35">
        <f t="shared" si="226"/>
        <v>32933.699528476791</v>
      </c>
      <c r="P2949" s="35">
        <f t="shared" si="229"/>
        <v>78.366444253281983</v>
      </c>
      <c r="Q2949" s="35">
        <f t="shared" si="227"/>
        <v>27223.973310393838</v>
      </c>
    </row>
    <row r="2950" spans="1:17" x14ac:dyDescent="0.25">
      <c r="A2950" s="112" t="s">
        <v>2446</v>
      </c>
      <c r="B2950" s="79">
        <v>6146.5</v>
      </c>
      <c r="C2950" s="86">
        <f t="shared" si="228"/>
        <v>35392.787286063569</v>
      </c>
      <c r="D2950" s="79">
        <v>41300</v>
      </c>
      <c r="E2950" s="79">
        <v>234</v>
      </c>
      <c r="F2950" s="79">
        <v>1402</v>
      </c>
      <c r="G2950" s="79">
        <v>2179900</v>
      </c>
      <c r="H2950" s="79" t="s">
        <v>82</v>
      </c>
      <c r="I2950" s="79" t="s">
        <v>83</v>
      </c>
      <c r="J2950" s="79">
        <v>1</v>
      </c>
      <c r="K2950" s="79">
        <v>0</v>
      </c>
      <c r="L2950" s="79">
        <v>0</v>
      </c>
      <c r="M2950" s="34"/>
      <c r="N2950" s="35">
        <f t="shared" ref="N2950:N3013" si="230">-PMT($O$3/12,120,B2950)</f>
        <v>65.193168941697593</v>
      </c>
      <c r="O2950" s="35">
        <f t="shared" ref="O2950:O3013" si="231">N2950*12*10+$O$2</f>
        <v>25643.180273003709</v>
      </c>
      <c r="P2950" s="35">
        <f t="shared" si="229"/>
        <v>40.564179510951845</v>
      </c>
      <c r="Q2950" s="35">
        <f t="shared" ref="Q2950:Q3013" si="232">P2950*12*10+$O$2</f>
        <v>22687.701541314222</v>
      </c>
    </row>
    <row r="2951" spans="1:17" x14ac:dyDescent="0.25">
      <c r="A2951" s="112" t="s">
        <v>2447</v>
      </c>
      <c r="B2951" s="79">
        <v>9500</v>
      </c>
      <c r="C2951" s="86">
        <f t="shared" ref="C2951:C3014" si="233">D2951*F2951/SUM(E2951:F2951)</f>
        <v>18477.966101694914</v>
      </c>
      <c r="D2951" s="79">
        <v>23700</v>
      </c>
      <c r="E2951" s="79">
        <v>117</v>
      </c>
      <c r="F2951" s="79">
        <v>414</v>
      </c>
      <c r="G2951" s="79">
        <v>2180100</v>
      </c>
      <c r="H2951" s="79" t="s">
        <v>82</v>
      </c>
      <c r="I2951" s="79" t="s">
        <v>85</v>
      </c>
      <c r="J2951" s="79">
        <v>1</v>
      </c>
      <c r="K2951" s="79">
        <v>0</v>
      </c>
      <c r="L2951" s="79">
        <v>0</v>
      </c>
      <c r="M2951" s="34"/>
      <c r="N2951" s="35">
        <f t="shared" si="230"/>
        <v>100.76223947712148</v>
      </c>
      <c r="O2951" s="35">
        <f t="shared" si="231"/>
        <v>29911.468737254578</v>
      </c>
      <c r="P2951" s="35">
        <f t="shared" ref="P2951:P3014" si="234">-PMT($O$3/12,240,B2951)</f>
        <v>62.695795225582451</v>
      </c>
      <c r="Q2951" s="35">
        <f t="shared" si="232"/>
        <v>25343.495427069895</v>
      </c>
    </row>
    <row r="2952" spans="1:17" x14ac:dyDescent="0.25">
      <c r="A2952" s="112" t="s">
        <v>2448</v>
      </c>
      <c r="B2952" s="79">
        <v>8926</v>
      </c>
      <c r="C2952" s="86">
        <f t="shared" si="233"/>
        <v>14818.798449612403</v>
      </c>
      <c r="D2952" s="79">
        <v>20500</v>
      </c>
      <c r="E2952" s="79">
        <v>143</v>
      </c>
      <c r="F2952" s="79">
        <v>373</v>
      </c>
      <c r="G2952" s="79">
        <v>2180200</v>
      </c>
      <c r="H2952" s="79" t="s">
        <v>82</v>
      </c>
      <c r="I2952" s="79" t="s">
        <v>85</v>
      </c>
      <c r="J2952" s="79">
        <v>1</v>
      </c>
      <c r="K2952" s="79">
        <v>0</v>
      </c>
      <c r="L2952" s="79">
        <v>0</v>
      </c>
      <c r="M2952" s="34"/>
      <c r="N2952" s="35">
        <f t="shared" si="230"/>
        <v>94.674078902398563</v>
      </c>
      <c r="O2952" s="35">
        <f t="shared" si="231"/>
        <v>29180.889468287827</v>
      </c>
      <c r="P2952" s="35">
        <f t="shared" si="234"/>
        <v>58.907649282478843</v>
      </c>
      <c r="Q2952" s="35">
        <f t="shared" si="232"/>
        <v>24888.917913897461</v>
      </c>
    </row>
    <row r="2953" spans="1:17" x14ac:dyDescent="0.25">
      <c r="A2953" s="112" t="s">
        <v>2781</v>
      </c>
      <c r="B2953" s="79">
        <v>6907</v>
      </c>
      <c r="C2953" s="86">
        <f t="shared" si="233"/>
        <v>20687.87061994609</v>
      </c>
      <c r="D2953" s="79">
        <v>32800</v>
      </c>
      <c r="E2953" s="79">
        <v>274</v>
      </c>
      <c r="F2953" s="79">
        <v>468</v>
      </c>
      <c r="G2953" s="79">
        <v>2183000</v>
      </c>
      <c r="H2953" s="79" t="s">
        <v>268</v>
      </c>
      <c r="I2953" s="79" t="s">
        <v>85</v>
      </c>
      <c r="J2953" s="79">
        <v>1</v>
      </c>
      <c r="K2953" s="79">
        <v>0</v>
      </c>
      <c r="L2953" s="79">
        <v>0</v>
      </c>
      <c r="M2953" s="34"/>
      <c r="N2953" s="35">
        <f t="shared" si="230"/>
        <v>73.259451375629254</v>
      </c>
      <c r="O2953" s="35">
        <f t="shared" si="231"/>
        <v>26611.134165075513</v>
      </c>
      <c r="P2953" s="35">
        <f t="shared" si="234"/>
        <v>45.58314290769453</v>
      </c>
      <c r="Q2953" s="35">
        <f t="shared" si="232"/>
        <v>23289.977148923343</v>
      </c>
    </row>
    <row r="2954" spans="1:17" x14ac:dyDescent="0.25">
      <c r="A2954" s="112" t="s">
        <v>2449</v>
      </c>
      <c r="B2954" s="79">
        <v>6623</v>
      </c>
      <c r="C2954" s="86">
        <f t="shared" si="233"/>
        <v>16074.742268041236</v>
      </c>
      <c r="D2954" s="79">
        <v>23100</v>
      </c>
      <c r="E2954" s="79">
        <v>59</v>
      </c>
      <c r="F2954" s="79">
        <v>135</v>
      </c>
      <c r="G2954" s="79">
        <v>2184400</v>
      </c>
      <c r="H2954" s="79" t="s">
        <v>82</v>
      </c>
      <c r="I2954" s="79" t="s">
        <v>89</v>
      </c>
      <c r="J2954" s="79">
        <v>1</v>
      </c>
      <c r="K2954" s="79">
        <v>0</v>
      </c>
      <c r="L2954" s="79">
        <v>0</v>
      </c>
      <c r="M2954" s="34"/>
      <c r="N2954" s="35">
        <f t="shared" si="230"/>
        <v>70.247190742839535</v>
      </c>
      <c r="O2954" s="35">
        <f t="shared" si="231"/>
        <v>26249.662889140745</v>
      </c>
      <c r="P2954" s="35">
        <f t="shared" si="234"/>
        <v>43.708868608319221</v>
      </c>
      <c r="Q2954" s="35">
        <f t="shared" si="232"/>
        <v>23065.064232998306</v>
      </c>
    </row>
    <row r="2955" spans="1:17" x14ac:dyDescent="0.25">
      <c r="A2955" s="112" t="s">
        <v>3440</v>
      </c>
      <c r="B2955" s="79">
        <v>15000</v>
      </c>
      <c r="C2955" s="86">
        <f t="shared" si="233"/>
        <v>33177.046263345197</v>
      </c>
      <c r="D2955" s="79">
        <v>41900</v>
      </c>
      <c r="E2955" s="79">
        <v>234</v>
      </c>
      <c r="F2955" s="79">
        <v>890</v>
      </c>
      <c r="G2955" s="79">
        <v>2187500</v>
      </c>
      <c r="H2955" s="79" t="s">
        <v>82</v>
      </c>
      <c r="I2955" s="79" t="s">
        <v>85</v>
      </c>
      <c r="J2955" s="79">
        <v>1</v>
      </c>
      <c r="K2955" s="79">
        <v>0</v>
      </c>
      <c r="L2955" s="79">
        <v>0</v>
      </c>
      <c r="M2955" s="34"/>
      <c r="N2955" s="35">
        <f t="shared" si="230"/>
        <v>159.09827285861286</v>
      </c>
      <c r="O2955" s="35">
        <f t="shared" si="231"/>
        <v>36911.79274303354</v>
      </c>
      <c r="P2955" s="35">
        <f t="shared" si="234"/>
        <v>98.993360882498607</v>
      </c>
      <c r="Q2955" s="35">
        <f t="shared" si="232"/>
        <v>29699.203305899831</v>
      </c>
    </row>
    <row r="2956" spans="1:17" x14ac:dyDescent="0.25">
      <c r="A2956" s="112" t="s">
        <v>3441</v>
      </c>
      <c r="B2956" s="79">
        <v>6274</v>
      </c>
      <c r="C2956" s="86">
        <f t="shared" si="233"/>
        <v>18809.523809523809</v>
      </c>
      <c r="D2956" s="79">
        <v>23700</v>
      </c>
      <c r="E2956" s="79">
        <v>26</v>
      </c>
      <c r="F2956" s="79">
        <v>100</v>
      </c>
      <c r="G2956" s="79">
        <v>2190400</v>
      </c>
      <c r="H2956" s="79" t="s">
        <v>82</v>
      </c>
      <c r="I2956" s="79" t="s">
        <v>89</v>
      </c>
      <c r="J2956" s="79">
        <v>1</v>
      </c>
      <c r="K2956" s="79">
        <v>0</v>
      </c>
      <c r="L2956" s="79">
        <v>0</v>
      </c>
      <c r="M2956" s="34"/>
      <c r="N2956" s="35">
        <f t="shared" si="230"/>
        <v>66.545504260995799</v>
      </c>
      <c r="O2956" s="35">
        <f t="shared" si="231"/>
        <v>25805.460511319496</v>
      </c>
      <c r="P2956" s="35">
        <f t="shared" si="234"/>
        <v>41.40562307845309</v>
      </c>
      <c r="Q2956" s="35">
        <f t="shared" si="232"/>
        <v>22788.674769414371</v>
      </c>
    </row>
    <row r="2957" spans="1:17" x14ac:dyDescent="0.25">
      <c r="A2957" s="112" t="s">
        <v>2450</v>
      </c>
      <c r="B2957" s="79">
        <v>12057</v>
      </c>
      <c r="C2957" s="86">
        <f t="shared" si="233"/>
        <v>25838.376383763836</v>
      </c>
      <c r="D2957" s="79">
        <v>31400</v>
      </c>
      <c r="E2957" s="79">
        <v>144</v>
      </c>
      <c r="F2957" s="79">
        <v>669</v>
      </c>
      <c r="G2957" s="79">
        <v>2190700</v>
      </c>
      <c r="H2957" s="79" t="s">
        <v>82</v>
      </c>
      <c r="I2957" s="79" t="s">
        <v>83</v>
      </c>
      <c r="J2957" s="79">
        <v>1</v>
      </c>
      <c r="K2957" s="79">
        <v>0</v>
      </c>
      <c r="L2957" s="79">
        <v>0</v>
      </c>
      <c r="M2957" s="34"/>
      <c r="N2957" s="35">
        <f t="shared" si="230"/>
        <v>127.88319172375301</v>
      </c>
      <c r="O2957" s="35">
        <f t="shared" si="231"/>
        <v>33165.983006850365</v>
      </c>
      <c r="P2957" s="35">
        <f t="shared" si="234"/>
        <v>79.570863477352376</v>
      </c>
      <c r="Q2957" s="35">
        <f t="shared" si="232"/>
        <v>27368.503617282287</v>
      </c>
    </row>
    <row r="2958" spans="1:17" x14ac:dyDescent="0.25">
      <c r="A2958" s="112" t="s">
        <v>2451</v>
      </c>
      <c r="B2958" s="79">
        <v>8745</v>
      </c>
      <c r="C2958" s="86">
        <f t="shared" si="233"/>
        <v>14855.474452554745</v>
      </c>
      <c r="D2958" s="79">
        <v>19200</v>
      </c>
      <c r="E2958" s="79">
        <v>31</v>
      </c>
      <c r="F2958" s="79">
        <v>106</v>
      </c>
      <c r="G2958" s="79">
        <v>2192400</v>
      </c>
      <c r="H2958" s="79" t="s">
        <v>82</v>
      </c>
      <c r="I2958" s="79" t="s">
        <v>85</v>
      </c>
      <c r="J2958" s="79">
        <v>1</v>
      </c>
      <c r="K2958" s="79">
        <v>0</v>
      </c>
      <c r="L2958" s="79">
        <v>0</v>
      </c>
      <c r="M2958" s="34"/>
      <c r="N2958" s="35">
        <f t="shared" si="230"/>
        <v>92.754293076571287</v>
      </c>
      <c r="O2958" s="35">
        <f t="shared" si="231"/>
        <v>28950.515169188555</v>
      </c>
      <c r="P2958" s="35">
        <f t="shared" si="234"/>
        <v>57.713129394496697</v>
      </c>
      <c r="Q2958" s="35">
        <f t="shared" si="232"/>
        <v>24745.575527339606</v>
      </c>
    </row>
    <row r="2959" spans="1:17" x14ac:dyDescent="0.25">
      <c r="A2959" s="112" t="s">
        <v>2452</v>
      </c>
      <c r="B2959" s="79">
        <v>9500</v>
      </c>
      <c r="C2959" s="86">
        <f t="shared" si="233"/>
        <v>30241.228070175439</v>
      </c>
      <c r="D2959" s="79">
        <v>35000</v>
      </c>
      <c r="E2959" s="79">
        <v>31</v>
      </c>
      <c r="F2959" s="79">
        <v>197</v>
      </c>
      <c r="G2959" s="79">
        <v>2197500</v>
      </c>
      <c r="H2959" s="79" t="s">
        <v>82</v>
      </c>
      <c r="I2959" s="79" t="s">
        <v>85</v>
      </c>
      <c r="J2959" s="79">
        <v>1</v>
      </c>
      <c r="K2959" s="79">
        <v>0</v>
      </c>
      <c r="L2959" s="79">
        <v>0</v>
      </c>
      <c r="M2959" s="34"/>
      <c r="N2959" s="35">
        <f t="shared" si="230"/>
        <v>100.76223947712148</v>
      </c>
      <c r="O2959" s="35">
        <f t="shared" si="231"/>
        <v>29911.468737254578</v>
      </c>
      <c r="P2959" s="35">
        <f t="shared" si="234"/>
        <v>62.695795225582451</v>
      </c>
      <c r="Q2959" s="35">
        <f t="shared" si="232"/>
        <v>25343.495427069895</v>
      </c>
    </row>
    <row r="2960" spans="1:17" x14ac:dyDescent="0.25">
      <c r="A2960" s="112" t="s">
        <v>3442</v>
      </c>
      <c r="B2960" s="79">
        <v>7276</v>
      </c>
      <c r="C2960" s="86">
        <f t="shared" si="233"/>
        <v>20557.846506300113</v>
      </c>
      <c r="D2960" s="79">
        <v>26200</v>
      </c>
      <c r="E2960" s="79">
        <v>188</v>
      </c>
      <c r="F2960" s="79">
        <v>685</v>
      </c>
      <c r="G2960" s="79">
        <v>2201800</v>
      </c>
      <c r="H2960" s="79" t="s">
        <v>82</v>
      </c>
      <c r="I2960" s="79" t="s">
        <v>85</v>
      </c>
      <c r="J2960" s="79">
        <v>1</v>
      </c>
      <c r="K2960" s="79">
        <v>0</v>
      </c>
      <c r="L2960" s="79">
        <v>0</v>
      </c>
      <c r="M2960" s="34"/>
      <c r="N2960" s="35">
        <f t="shared" si="230"/>
        <v>77.173268887951139</v>
      </c>
      <c r="O2960" s="35">
        <f t="shared" si="231"/>
        <v>27080.792266554137</v>
      </c>
      <c r="P2960" s="35">
        <f t="shared" si="234"/>
        <v>48.018379585403991</v>
      </c>
      <c r="Q2960" s="35">
        <f t="shared" si="232"/>
        <v>23582.20555024848</v>
      </c>
    </row>
    <row r="2961" spans="1:17" x14ac:dyDescent="0.25">
      <c r="A2961" s="112" t="s">
        <v>2453</v>
      </c>
      <c r="B2961" s="79">
        <v>12000</v>
      </c>
      <c r="C2961" s="86">
        <f t="shared" si="233"/>
        <v>16965.517241379312</v>
      </c>
      <c r="D2961" s="79">
        <v>24000</v>
      </c>
      <c r="E2961" s="79">
        <v>34</v>
      </c>
      <c r="F2961" s="79">
        <v>82</v>
      </c>
      <c r="G2961" s="79">
        <v>2201900</v>
      </c>
      <c r="H2961" s="79" t="s">
        <v>82</v>
      </c>
      <c r="I2961" s="79" t="s">
        <v>85</v>
      </c>
      <c r="J2961" s="79">
        <v>1</v>
      </c>
      <c r="K2961" s="79">
        <v>0</v>
      </c>
      <c r="L2961" s="79">
        <v>0</v>
      </c>
      <c r="M2961" s="34"/>
      <c r="N2961" s="35">
        <f t="shared" si="230"/>
        <v>127.27861828689028</v>
      </c>
      <c r="O2961" s="35">
        <f t="shared" si="231"/>
        <v>33093.434194426838</v>
      </c>
      <c r="P2961" s="35">
        <f t="shared" si="234"/>
        <v>79.1946887059989</v>
      </c>
      <c r="Q2961" s="35">
        <f t="shared" si="232"/>
        <v>27323.362644719869</v>
      </c>
    </row>
    <row r="2962" spans="1:17" x14ac:dyDescent="0.25">
      <c r="A2962" s="112" t="s">
        <v>3443</v>
      </c>
      <c r="B2962" s="79">
        <v>14037</v>
      </c>
      <c r="C2962" s="86">
        <f t="shared" si="233"/>
        <v>21102.127659574468</v>
      </c>
      <c r="D2962" s="79">
        <v>26100</v>
      </c>
      <c r="E2962" s="79">
        <v>162</v>
      </c>
      <c r="F2962" s="79">
        <v>684</v>
      </c>
      <c r="G2962" s="79">
        <v>2202300</v>
      </c>
      <c r="H2962" s="79" t="s">
        <v>82</v>
      </c>
      <c r="I2962" s="79" t="s">
        <v>85</v>
      </c>
      <c r="J2962" s="79">
        <v>1</v>
      </c>
      <c r="K2962" s="79">
        <v>0</v>
      </c>
      <c r="L2962" s="79">
        <v>0</v>
      </c>
      <c r="M2962" s="34"/>
      <c r="N2962" s="35">
        <f t="shared" si="230"/>
        <v>148.88416374108994</v>
      </c>
      <c r="O2962" s="35">
        <f t="shared" si="231"/>
        <v>35686.099648930787</v>
      </c>
      <c r="P2962" s="35">
        <f t="shared" si="234"/>
        <v>92.6379871138422</v>
      </c>
      <c r="Q2962" s="35">
        <f t="shared" si="232"/>
        <v>28936.558453661062</v>
      </c>
    </row>
    <row r="2963" spans="1:17" x14ac:dyDescent="0.25">
      <c r="A2963" s="112" t="s">
        <v>2454</v>
      </c>
      <c r="B2963" s="79">
        <v>10213</v>
      </c>
      <c r="C2963" s="86">
        <f t="shared" si="233"/>
        <v>21622.959183673469</v>
      </c>
      <c r="D2963" s="79">
        <v>27700</v>
      </c>
      <c r="E2963" s="79">
        <v>43</v>
      </c>
      <c r="F2963" s="79">
        <v>153</v>
      </c>
      <c r="G2963" s="79">
        <v>2204200</v>
      </c>
      <c r="H2963" s="79" t="s">
        <v>82</v>
      </c>
      <c r="I2963" s="79" t="s">
        <v>85</v>
      </c>
      <c r="J2963" s="79">
        <v>1</v>
      </c>
      <c r="K2963" s="79">
        <v>0</v>
      </c>
      <c r="L2963" s="79">
        <v>0</v>
      </c>
      <c r="M2963" s="34"/>
      <c r="N2963" s="35">
        <f t="shared" si="230"/>
        <v>108.32471071366753</v>
      </c>
      <c r="O2963" s="35">
        <f t="shared" si="231"/>
        <v>30818.965285640104</v>
      </c>
      <c r="P2963" s="35">
        <f t="shared" si="234"/>
        <v>67.401279646197224</v>
      </c>
      <c r="Q2963" s="35">
        <f t="shared" si="232"/>
        <v>25908.153557543665</v>
      </c>
    </row>
    <row r="2964" spans="1:17" x14ac:dyDescent="0.25">
      <c r="A2964" s="112" t="s">
        <v>2455</v>
      </c>
      <c r="B2964" s="79">
        <v>17083</v>
      </c>
      <c r="C2964" s="86">
        <f t="shared" si="233"/>
        <v>23790.102955828628</v>
      </c>
      <c r="D2964" s="79">
        <v>29600</v>
      </c>
      <c r="E2964" s="79">
        <v>591</v>
      </c>
      <c r="F2964" s="79">
        <v>2420</v>
      </c>
      <c r="G2964" s="79">
        <v>2205200</v>
      </c>
      <c r="H2964" s="79" t="s">
        <v>82</v>
      </c>
      <c r="I2964" s="79" t="s">
        <v>83</v>
      </c>
      <c r="J2964" s="79">
        <v>1</v>
      </c>
      <c r="K2964" s="79">
        <v>0</v>
      </c>
      <c r="L2964" s="79">
        <v>0</v>
      </c>
      <c r="M2964" s="34"/>
      <c r="N2964" s="35">
        <f t="shared" si="230"/>
        <v>181.19171968291224</v>
      </c>
      <c r="O2964" s="35">
        <f t="shared" si="231"/>
        <v>39563.006361949469</v>
      </c>
      <c r="P2964" s="35">
        <f t="shared" si="234"/>
        <v>112.74023893038159</v>
      </c>
      <c r="Q2964" s="35">
        <f t="shared" si="232"/>
        <v>31348.828671645791</v>
      </c>
    </row>
    <row r="2965" spans="1:17" x14ac:dyDescent="0.25">
      <c r="A2965" s="112" t="s">
        <v>2456</v>
      </c>
      <c r="B2965" s="79">
        <v>6333</v>
      </c>
      <c r="C2965" s="86">
        <f t="shared" si="233"/>
        <v>18662.068965517243</v>
      </c>
      <c r="D2965" s="79">
        <v>26400</v>
      </c>
      <c r="E2965" s="79">
        <v>136</v>
      </c>
      <c r="F2965" s="79">
        <v>328</v>
      </c>
      <c r="G2965" s="79">
        <v>2206000</v>
      </c>
      <c r="H2965" s="79" t="s">
        <v>82</v>
      </c>
      <c r="I2965" s="79" t="s">
        <v>89</v>
      </c>
      <c r="J2965" s="79">
        <v>1</v>
      </c>
      <c r="K2965" s="79">
        <v>0</v>
      </c>
      <c r="L2965" s="79">
        <v>0</v>
      </c>
      <c r="M2965" s="34"/>
      <c r="N2965" s="35">
        <f t="shared" si="230"/>
        <v>67.171290800906348</v>
      </c>
      <c r="O2965" s="35">
        <f t="shared" si="231"/>
        <v>25880.554896108762</v>
      </c>
      <c r="P2965" s="35">
        <f t="shared" si="234"/>
        <v>41.794996964590915</v>
      </c>
      <c r="Q2965" s="35">
        <f t="shared" si="232"/>
        <v>22835.39963575091</v>
      </c>
    </row>
    <row r="2966" spans="1:17" x14ac:dyDescent="0.25">
      <c r="A2966" s="112" t="s">
        <v>2457</v>
      </c>
      <c r="B2966" s="79">
        <v>6333</v>
      </c>
      <c r="C2966" s="86">
        <f t="shared" si="233"/>
        <v>14598.620689655172</v>
      </c>
      <c r="D2966" s="79">
        <v>19600</v>
      </c>
      <c r="E2966" s="79">
        <v>37</v>
      </c>
      <c r="F2966" s="79">
        <v>108</v>
      </c>
      <c r="G2966" s="79">
        <v>2211900</v>
      </c>
      <c r="H2966" s="79" t="s">
        <v>82</v>
      </c>
      <c r="I2966" s="79" t="s">
        <v>85</v>
      </c>
      <c r="J2966" s="79">
        <v>1</v>
      </c>
      <c r="K2966" s="79">
        <v>0</v>
      </c>
      <c r="L2966" s="79">
        <v>0</v>
      </c>
      <c r="M2966" s="34"/>
      <c r="N2966" s="35">
        <f t="shared" si="230"/>
        <v>67.171290800906348</v>
      </c>
      <c r="O2966" s="35">
        <f t="shared" si="231"/>
        <v>25880.554896108762</v>
      </c>
      <c r="P2966" s="35">
        <f t="shared" si="234"/>
        <v>41.794996964590915</v>
      </c>
      <c r="Q2966" s="35">
        <f t="shared" si="232"/>
        <v>22835.39963575091</v>
      </c>
    </row>
    <row r="2967" spans="1:17" x14ac:dyDescent="0.25">
      <c r="A2967" s="112" t="s">
        <v>2458</v>
      </c>
      <c r="B2967" s="79">
        <v>8674</v>
      </c>
      <c r="C2967" s="86">
        <f t="shared" si="233"/>
        <v>20592.558139534885</v>
      </c>
      <c r="D2967" s="79">
        <v>28200</v>
      </c>
      <c r="E2967" s="79">
        <v>290</v>
      </c>
      <c r="F2967" s="79">
        <v>785</v>
      </c>
      <c r="G2967" s="79">
        <v>2218700</v>
      </c>
      <c r="H2967" s="79" t="s">
        <v>82</v>
      </c>
      <c r="I2967" s="79" t="s">
        <v>83</v>
      </c>
      <c r="J2967" s="79">
        <v>1</v>
      </c>
      <c r="K2967" s="79">
        <v>0</v>
      </c>
      <c r="L2967" s="79">
        <v>0</v>
      </c>
      <c r="M2967" s="34"/>
      <c r="N2967" s="35">
        <f t="shared" si="230"/>
        <v>92.001227918373857</v>
      </c>
      <c r="O2967" s="35">
        <f t="shared" si="231"/>
        <v>28860.147350204861</v>
      </c>
      <c r="P2967" s="35">
        <f t="shared" si="234"/>
        <v>57.244560819652868</v>
      </c>
      <c r="Q2967" s="35">
        <f t="shared" si="232"/>
        <v>24689.347298358345</v>
      </c>
    </row>
    <row r="2968" spans="1:17" x14ac:dyDescent="0.25">
      <c r="A2968" s="112" t="s">
        <v>2459</v>
      </c>
      <c r="B2968" s="79">
        <v>9500</v>
      </c>
      <c r="C2968" s="86">
        <f t="shared" si="233"/>
        <v>17618.987838367986</v>
      </c>
      <c r="D2968" s="79">
        <v>23600</v>
      </c>
      <c r="E2968" s="79">
        <v>646</v>
      </c>
      <c r="F2968" s="79">
        <v>1903</v>
      </c>
      <c r="G2968" s="79">
        <v>2218800</v>
      </c>
      <c r="H2968" s="79" t="s">
        <v>82</v>
      </c>
      <c r="I2968" s="79" t="s">
        <v>83</v>
      </c>
      <c r="J2968" s="79">
        <v>1</v>
      </c>
      <c r="K2968" s="79">
        <v>0</v>
      </c>
      <c r="L2968" s="79">
        <v>0</v>
      </c>
      <c r="M2968" s="34"/>
      <c r="N2968" s="35">
        <f t="shared" si="230"/>
        <v>100.76223947712148</v>
      </c>
      <c r="O2968" s="35">
        <f t="shared" si="231"/>
        <v>29911.468737254578</v>
      </c>
      <c r="P2968" s="35">
        <f t="shared" si="234"/>
        <v>62.695795225582451</v>
      </c>
      <c r="Q2968" s="35">
        <f t="shared" si="232"/>
        <v>25343.495427069895</v>
      </c>
    </row>
    <row r="2969" spans="1:17" x14ac:dyDescent="0.25">
      <c r="A2969" s="112" t="s">
        <v>2460</v>
      </c>
      <c r="B2969" s="79">
        <v>8250</v>
      </c>
      <c r="C2969" s="86">
        <f t="shared" si="233"/>
        <v>18444.089456869009</v>
      </c>
      <c r="D2969" s="79">
        <v>25100</v>
      </c>
      <c r="E2969" s="79">
        <v>249</v>
      </c>
      <c r="F2969" s="79">
        <v>690</v>
      </c>
      <c r="G2969" s="79">
        <v>2219500</v>
      </c>
      <c r="H2969" s="79" t="s">
        <v>82</v>
      </c>
      <c r="I2969" s="79" t="s">
        <v>85</v>
      </c>
      <c r="J2969" s="79">
        <v>1</v>
      </c>
      <c r="K2969" s="79">
        <v>0</v>
      </c>
      <c r="L2969" s="79">
        <v>0</v>
      </c>
      <c r="M2969" s="34"/>
      <c r="N2969" s="35">
        <f t="shared" si="230"/>
        <v>87.504050072237064</v>
      </c>
      <c r="O2969" s="35">
        <f t="shared" si="231"/>
        <v>28320.486008668449</v>
      </c>
      <c r="P2969" s="35">
        <f t="shared" si="234"/>
        <v>54.446348485374237</v>
      </c>
      <c r="Q2969" s="35">
        <f t="shared" si="232"/>
        <v>24353.561818244907</v>
      </c>
    </row>
    <row r="2970" spans="1:17" x14ac:dyDescent="0.25">
      <c r="A2970" s="112" t="s">
        <v>2461</v>
      </c>
      <c r="B2970" s="79">
        <v>6497</v>
      </c>
      <c r="C2970" s="86">
        <f t="shared" si="233"/>
        <v>19370.036101083031</v>
      </c>
      <c r="D2970" s="79">
        <v>24500</v>
      </c>
      <c r="E2970" s="79">
        <v>58</v>
      </c>
      <c r="F2970" s="79">
        <v>219</v>
      </c>
      <c r="G2970" s="79">
        <v>2219600</v>
      </c>
      <c r="H2970" s="79" t="s">
        <v>82</v>
      </c>
      <c r="I2970" s="79" t="s">
        <v>89</v>
      </c>
      <c r="J2970" s="79">
        <v>1</v>
      </c>
      <c r="K2970" s="79">
        <v>0</v>
      </c>
      <c r="L2970" s="79">
        <v>0</v>
      </c>
      <c r="M2970" s="34"/>
      <c r="N2970" s="35">
        <f t="shared" si="230"/>
        <v>68.910765250827183</v>
      </c>
      <c r="O2970" s="35">
        <f t="shared" si="231"/>
        <v>26089.291830099261</v>
      </c>
      <c r="P2970" s="35">
        <f t="shared" si="234"/>
        <v>42.877324376906238</v>
      </c>
      <c r="Q2970" s="35">
        <f t="shared" si="232"/>
        <v>22965.278925228748</v>
      </c>
    </row>
    <row r="2971" spans="1:17" x14ac:dyDescent="0.25">
      <c r="A2971" s="112" t="s">
        <v>3444</v>
      </c>
      <c r="B2971" s="79">
        <v>9362</v>
      </c>
      <c r="C2971" s="86">
        <f t="shared" si="233"/>
        <v>16045.544554455446</v>
      </c>
      <c r="D2971" s="79">
        <v>21900</v>
      </c>
      <c r="E2971" s="79">
        <v>54</v>
      </c>
      <c r="F2971" s="79">
        <v>148</v>
      </c>
      <c r="G2971" s="79">
        <v>2220300</v>
      </c>
      <c r="H2971" s="79" t="s">
        <v>82</v>
      </c>
      <c r="I2971" s="79" t="s">
        <v>89</v>
      </c>
      <c r="J2971" s="79">
        <v>1</v>
      </c>
      <c r="K2971" s="79">
        <v>0</v>
      </c>
      <c r="L2971" s="79">
        <v>0</v>
      </c>
      <c r="M2971" s="34"/>
      <c r="N2971" s="35">
        <f t="shared" si="230"/>
        <v>99.298535366822236</v>
      </c>
      <c r="O2971" s="35">
        <f t="shared" si="231"/>
        <v>29735.824244018666</v>
      </c>
      <c r="P2971" s="35">
        <f t="shared" si="234"/>
        <v>61.785056305463463</v>
      </c>
      <c r="Q2971" s="35">
        <f t="shared" si="232"/>
        <v>25234.206756655614</v>
      </c>
    </row>
    <row r="2972" spans="1:17" x14ac:dyDescent="0.25">
      <c r="A2972" s="112" t="s">
        <v>2462</v>
      </c>
      <c r="B2972" s="79">
        <v>8942</v>
      </c>
      <c r="C2972" s="86">
        <f t="shared" si="233"/>
        <v>13092.561983471074</v>
      </c>
      <c r="D2972" s="79">
        <v>17800</v>
      </c>
      <c r="E2972" s="79">
        <v>32</v>
      </c>
      <c r="F2972" s="79">
        <v>89</v>
      </c>
      <c r="G2972" s="79">
        <v>2221300</v>
      </c>
      <c r="H2972" s="79" t="s">
        <v>82</v>
      </c>
      <c r="I2972" s="79" t="s">
        <v>89</v>
      </c>
      <c r="J2972" s="79">
        <v>1</v>
      </c>
      <c r="K2972" s="79">
        <v>0</v>
      </c>
      <c r="L2972" s="79">
        <v>0</v>
      </c>
      <c r="M2972" s="34"/>
      <c r="N2972" s="35">
        <f t="shared" si="230"/>
        <v>94.843783726781083</v>
      </c>
      <c r="O2972" s="35">
        <f t="shared" si="231"/>
        <v>29201.25404721373</v>
      </c>
      <c r="P2972" s="35">
        <f t="shared" si="234"/>
        <v>59.013242200753503</v>
      </c>
      <c r="Q2972" s="35">
        <f t="shared" si="232"/>
        <v>24901.589064090422</v>
      </c>
    </row>
    <row r="2973" spans="1:17" x14ac:dyDescent="0.25">
      <c r="A2973" s="112" t="s">
        <v>3066</v>
      </c>
      <c r="B2973" s="79">
        <v>4591.5</v>
      </c>
      <c r="C2973" s="86">
        <f t="shared" si="233"/>
        <v>25934.426229508197</v>
      </c>
      <c r="D2973" s="79">
        <v>33900</v>
      </c>
      <c r="E2973" s="79">
        <v>86</v>
      </c>
      <c r="F2973" s="79">
        <v>280</v>
      </c>
      <c r="G2973" s="79">
        <v>2222700</v>
      </c>
      <c r="H2973" s="79" t="s">
        <v>1027</v>
      </c>
      <c r="I2973" s="79" t="s">
        <v>85</v>
      </c>
      <c r="J2973" s="79">
        <v>1</v>
      </c>
      <c r="K2973" s="79">
        <v>0</v>
      </c>
      <c r="L2973" s="79">
        <v>0</v>
      </c>
      <c r="M2973" s="34"/>
      <c r="N2973" s="35">
        <f t="shared" si="230"/>
        <v>48.699981322021394</v>
      </c>
      <c r="O2973" s="35">
        <f t="shared" si="231"/>
        <v>23663.997758642567</v>
      </c>
      <c r="P2973" s="35">
        <f t="shared" si="234"/>
        <v>30.301867766132826</v>
      </c>
      <c r="Q2973" s="35">
        <f t="shared" si="232"/>
        <v>21456.224131935938</v>
      </c>
    </row>
    <row r="2974" spans="1:17" x14ac:dyDescent="0.25">
      <c r="A2974" s="112" t="s">
        <v>2463</v>
      </c>
      <c r="B2974" s="79">
        <v>6365</v>
      </c>
      <c r="C2974" s="86">
        <f t="shared" si="233"/>
        <v>20928.495197438635</v>
      </c>
      <c r="D2974" s="79">
        <v>26500</v>
      </c>
      <c r="E2974" s="79">
        <v>197</v>
      </c>
      <c r="F2974" s="79">
        <v>740</v>
      </c>
      <c r="G2974" s="79">
        <v>2222900</v>
      </c>
      <c r="H2974" s="79" t="s">
        <v>82</v>
      </c>
      <c r="I2974" s="79" t="s">
        <v>89</v>
      </c>
      <c r="J2974" s="79">
        <v>1</v>
      </c>
      <c r="K2974" s="79">
        <v>0</v>
      </c>
      <c r="L2974" s="79">
        <v>0</v>
      </c>
      <c r="M2974" s="34"/>
      <c r="N2974" s="35">
        <f t="shared" si="230"/>
        <v>67.51070044967139</v>
      </c>
      <c r="O2974" s="35">
        <f t="shared" si="231"/>
        <v>25921.284053960568</v>
      </c>
      <c r="P2974" s="35">
        <f t="shared" si="234"/>
        <v>42.006182801140241</v>
      </c>
      <c r="Q2974" s="35">
        <f t="shared" si="232"/>
        <v>22860.74193613683</v>
      </c>
    </row>
    <row r="2975" spans="1:17" x14ac:dyDescent="0.25">
      <c r="A2975" s="112" t="s">
        <v>2464</v>
      </c>
      <c r="B2975" s="79">
        <v>9500</v>
      </c>
      <c r="C2975" s="86">
        <f t="shared" si="233"/>
        <v>21312.700729927008</v>
      </c>
      <c r="D2975" s="79">
        <v>26400</v>
      </c>
      <c r="E2975" s="79">
        <v>132</v>
      </c>
      <c r="F2975" s="79">
        <v>553</v>
      </c>
      <c r="G2975" s="79">
        <v>2223900</v>
      </c>
      <c r="H2975" s="79" t="s">
        <v>82</v>
      </c>
      <c r="I2975" s="79" t="s">
        <v>89</v>
      </c>
      <c r="J2975" s="79">
        <v>1</v>
      </c>
      <c r="K2975" s="79">
        <v>0</v>
      </c>
      <c r="L2975" s="79">
        <v>0</v>
      </c>
      <c r="M2975" s="34"/>
      <c r="N2975" s="35">
        <f t="shared" si="230"/>
        <v>100.76223947712148</v>
      </c>
      <c r="O2975" s="35">
        <f t="shared" si="231"/>
        <v>29911.468737254578</v>
      </c>
      <c r="P2975" s="35">
        <f t="shared" si="234"/>
        <v>62.695795225582451</v>
      </c>
      <c r="Q2975" s="35">
        <f t="shared" si="232"/>
        <v>25343.495427069895</v>
      </c>
    </row>
    <row r="2976" spans="1:17" x14ac:dyDescent="0.25">
      <c r="A2976" s="112" t="s">
        <v>3067</v>
      </c>
      <c r="B2976" s="79">
        <v>4750</v>
      </c>
      <c r="C2976" s="86">
        <f t="shared" si="233"/>
        <v>28786.025459688826</v>
      </c>
      <c r="D2976" s="79">
        <v>34600</v>
      </c>
      <c r="E2976" s="79">
        <v>594</v>
      </c>
      <c r="F2976" s="79">
        <v>2941</v>
      </c>
      <c r="G2976" s="79">
        <v>2226000</v>
      </c>
      <c r="H2976" s="79" t="s">
        <v>1027</v>
      </c>
      <c r="I2976" s="79" t="s">
        <v>85</v>
      </c>
      <c r="J2976" s="79">
        <v>1</v>
      </c>
      <c r="K2976" s="79">
        <v>0</v>
      </c>
      <c r="L2976" s="79">
        <v>0</v>
      </c>
      <c r="M2976" s="34"/>
      <c r="N2976" s="35">
        <f t="shared" si="230"/>
        <v>50.381119738560741</v>
      </c>
      <c r="O2976" s="35">
        <f t="shared" si="231"/>
        <v>23865.734368627287</v>
      </c>
      <c r="P2976" s="35">
        <f t="shared" si="234"/>
        <v>31.347897612791225</v>
      </c>
      <c r="Q2976" s="35">
        <f t="shared" si="232"/>
        <v>21581.747713534947</v>
      </c>
    </row>
    <row r="2977" spans="1:17" x14ac:dyDescent="0.25">
      <c r="A2977" s="112" t="s">
        <v>2465</v>
      </c>
      <c r="B2977" s="79">
        <v>7552.5</v>
      </c>
      <c r="C2977" s="86">
        <f t="shared" si="233"/>
        <v>17867.647058823528</v>
      </c>
      <c r="D2977" s="79">
        <v>24300</v>
      </c>
      <c r="E2977" s="79">
        <v>108</v>
      </c>
      <c r="F2977" s="79">
        <v>300</v>
      </c>
      <c r="G2977" s="79">
        <v>2230500</v>
      </c>
      <c r="H2977" s="79" t="s">
        <v>82</v>
      </c>
      <c r="I2977" s="79" t="s">
        <v>89</v>
      </c>
      <c r="J2977" s="79">
        <v>1</v>
      </c>
      <c r="K2977" s="79">
        <v>0</v>
      </c>
      <c r="L2977" s="79">
        <v>0</v>
      </c>
      <c r="M2977" s="34"/>
      <c r="N2977" s="35">
        <f t="shared" si="230"/>
        <v>80.105980384311579</v>
      </c>
      <c r="O2977" s="35">
        <f t="shared" si="231"/>
        <v>27432.717646117388</v>
      </c>
      <c r="P2977" s="35">
        <f t="shared" si="234"/>
        <v>49.843157204338048</v>
      </c>
      <c r="Q2977" s="35">
        <f t="shared" si="232"/>
        <v>23801.178864520567</v>
      </c>
    </row>
    <row r="2978" spans="1:17" x14ac:dyDescent="0.25">
      <c r="A2978" s="112" t="s">
        <v>2466</v>
      </c>
      <c r="B2978" s="79">
        <v>7091</v>
      </c>
      <c r="C2978" s="86">
        <f t="shared" si="233"/>
        <v>21411.111111111109</v>
      </c>
      <c r="D2978" s="79">
        <v>28200</v>
      </c>
      <c r="E2978" s="79">
        <v>65</v>
      </c>
      <c r="F2978" s="79">
        <v>205</v>
      </c>
      <c r="G2978" s="79">
        <v>2230600</v>
      </c>
      <c r="H2978" s="79" t="s">
        <v>82</v>
      </c>
      <c r="I2978" s="79" t="s">
        <v>89</v>
      </c>
      <c r="J2978" s="79">
        <v>1</v>
      </c>
      <c r="K2978" s="79">
        <v>0</v>
      </c>
      <c r="L2978" s="79">
        <v>0</v>
      </c>
      <c r="M2978" s="34"/>
      <c r="N2978" s="35">
        <f t="shared" si="230"/>
        <v>75.21105685602825</v>
      </c>
      <c r="O2978" s="35">
        <f t="shared" si="231"/>
        <v>26845.326822723389</v>
      </c>
      <c r="P2978" s="35">
        <f t="shared" si="234"/>
        <v>46.797461467853175</v>
      </c>
      <c r="Q2978" s="35">
        <f t="shared" si="232"/>
        <v>23435.695376142379</v>
      </c>
    </row>
    <row r="2979" spans="1:17" x14ac:dyDescent="0.25">
      <c r="A2979" s="112" t="s">
        <v>2467</v>
      </c>
      <c r="B2979" s="79">
        <v>7783</v>
      </c>
      <c r="C2979" s="86">
        <f t="shared" si="233"/>
        <v>19227.034120734908</v>
      </c>
      <c r="D2979" s="79">
        <v>24500</v>
      </c>
      <c r="E2979" s="79">
        <v>82</v>
      </c>
      <c r="F2979" s="79">
        <v>299</v>
      </c>
      <c r="G2979" s="79">
        <v>2234200</v>
      </c>
      <c r="H2979" s="79" t="s">
        <v>82</v>
      </c>
      <c r="I2979" s="79" t="s">
        <v>85</v>
      </c>
      <c r="J2979" s="79">
        <v>1</v>
      </c>
      <c r="K2979" s="79">
        <v>0</v>
      </c>
      <c r="L2979" s="79">
        <v>0</v>
      </c>
      <c r="M2979" s="34"/>
      <c r="N2979" s="35">
        <f t="shared" si="230"/>
        <v>82.550790510572256</v>
      </c>
      <c r="O2979" s="35">
        <f t="shared" si="231"/>
        <v>27726.09486126867</v>
      </c>
      <c r="P2979" s="35">
        <f t="shared" si="234"/>
        <v>51.364355183232448</v>
      </c>
      <c r="Q2979" s="35">
        <f t="shared" si="232"/>
        <v>23983.722621987894</v>
      </c>
    </row>
    <row r="2980" spans="1:17" x14ac:dyDescent="0.25">
      <c r="A2980" s="112" t="s">
        <v>2782</v>
      </c>
      <c r="B2980" s="79">
        <v>10944</v>
      </c>
      <c r="C2980" s="86">
        <f t="shared" si="233"/>
        <v>19150.666666666668</v>
      </c>
      <c r="D2980" s="79">
        <v>26500</v>
      </c>
      <c r="E2980" s="79">
        <v>312</v>
      </c>
      <c r="F2980" s="79">
        <v>813</v>
      </c>
      <c r="G2980" s="79">
        <v>2237500</v>
      </c>
      <c r="H2980" s="79" t="s">
        <v>268</v>
      </c>
      <c r="I2980" s="79" t="s">
        <v>85</v>
      </c>
      <c r="J2980" s="79">
        <v>1</v>
      </c>
      <c r="K2980" s="79">
        <v>0</v>
      </c>
      <c r="L2980" s="79">
        <v>0</v>
      </c>
      <c r="M2980" s="34"/>
      <c r="N2980" s="35">
        <f t="shared" si="230"/>
        <v>116.07809987764394</v>
      </c>
      <c r="O2980" s="35">
        <f t="shared" si="231"/>
        <v>31749.371985317273</v>
      </c>
      <c r="P2980" s="35">
        <f t="shared" si="234"/>
        <v>72.225556099870985</v>
      </c>
      <c r="Q2980" s="35">
        <f t="shared" si="232"/>
        <v>26487.06673198452</v>
      </c>
    </row>
    <row r="2981" spans="1:17" x14ac:dyDescent="0.25">
      <c r="A2981" s="112" t="s">
        <v>2468</v>
      </c>
      <c r="B2981" s="79">
        <v>8047</v>
      </c>
      <c r="C2981" s="86">
        <f t="shared" si="233"/>
        <v>24550.773993808049</v>
      </c>
      <c r="D2981" s="79">
        <v>29700</v>
      </c>
      <c r="E2981" s="79">
        <v>112</v>
      </c>
      <c r="F2981" s="79">
        <v>534</v>
      </c>
      <c r="G2981" s="79">
        <v>2237800</v>
      </c>
      <c r="H2981" s="79" t="s">
        <v>82</v>
      </c>
      <c r="I2981" s="79" t="s">
        <v>89</v>
      </c>
      <c r="J2981" s="79">
        <v>1</v>
      </c>
      <c r="K2981" s="79">
        <v>0</v>
      </c>
      <c r="L2981" s="79">
        <v>0</v>
      </c>
      <c r="M2981" s="34"/>
      <c r="N2981" s="35">
        <f t="shared" si="230"/>
        <v>85.350920112883841</v>
      </c>
      <c r="O2981" s="35">
        <f t="shared" si="231"/>
        <v>28062.110413546063</v>
      </c>
      <c r="P2981" s="35">
        <f t="shared" si="234"/>
        <v>53.106638334764419</v>
      </c>
      <c r="Q2981" s="35">
        <f t="shared" si="232"/>
        <v>24192.796600171729</v>
      </c>
    </row>
    <row r="2982" spans="1:17" x14ac:dyDescent="0.25">
      <c r="A2982" s="112" t="s">
        <v>3445</v>
      </c>
      <c r="B2982" s="79">
        <v>5333</v>
      </c>
      <c r="C2982" s="86">
        <f t="shared" si="233"/>
        <v>13345.959595959595</v>
      </c>
      <c r="D2982" s="79">
        <v>17500</v>
      </c>
      <c r="E2982" s="79">
        <v>47</v>
      </c>
      <c r="F2982" s="79">
        <v>151</v>
      </c>
      <c r="G2982" s="79">
        <v>2238500</v>
      </c>
      <c r="H2982" s="79" t="s">
        <v>82</v>
      </c>
      <c r="I2982" s="79" t="s">
        <v>89</v>
      </c>
      <c r="J2982" s="79">
        <v>1</v>
      </c>
      <c r="K2982" s="79">
        <v>0</v>
      </c>
      <c r="L2982" s="79">
        <v>0</v>
      </c>
      <c r="M2982" s="34"/>
      <c r="N2982" s="35">
        <f t="shared" si="230"/>
        <v>56.564739276998822</v>
      </c>
      <c r="O2982" s="35">
        <f t="shared" si="231"/>
        <v>24607.768713239857</v>
      </c>
      <c r="P2982" s="35">
        <f t="shared" si="234"/>
        <v>35.195439572424341</v>
      </c>
      <c r="Q2982" s="35">
        <f t="shared" si="232"/>
        <v>22043.452748690921</v>
      </c>
    </row>
    <row r="2983" spans="1:17" x14ac:dyDescent="0.25">
      <c r="A2983" s="112" t="s">
        <v>2469</v>
      </c>
      <c r="B2983" s="79">
        <v>9325</v>
      </c>
      <c r="C2983" s="86">
        <f t="shared" si="233"/>
        <v>18268.194317140238</v>
      </c>
      <c r="D2983" s="79">
        <v>22700</v>
      </c>
      <c r="E2983" s="79">
        <v>213</v>
      </c>
      <c r="F2983" s="79">
        <v>878</v>
      </c>
      <c r="G2983" s="79">
        <v>2239200</v>
      </c>
      <c r="H2983" s="79" t="s">
        <v>82</v>
      </c>
      <c r="I2983" s="79" t="s">
        <v>85</v>
      </c>
      <c r="J2983" s="79">
        <v>1</v>
      </c>
      <c r="K2983" s="79">
        <v>0</v>
      </c>
      <c r="L2983" s="79">
        <v>0</v>
      </c>
      <c r="M2983" s="34"/>
      <c r="N2983" s="35">
        <f t="shared" si="230"/>
        <v>98.906092960437661</v>
      </c>
      <c r="O2983" s="35">
        <f t="shared" si="231"/>
        <v>29688.731155252521</v>
      </c>
      <c r="P2983" s="35">
        <f t="shared" si="234"/>
        <v>61.540872681953303</v>
      </c>
      <c r="Q2983" s="35">
        <f t="shared" si="232"/>
        <v>25204.904721834395</v>
      </c>
    </row>
    <row r="2984" spans="1:17" x14ac:dyDescent="0.25">
      <c r="A2984" s="112" t="s">
        <v>2470</v>
      </c>
      <c r="B2984" s="79">
        <v>9500</v>
      </c>
      <c r="C2984" s="86">
        <f t="shared" si="233"/>
        <v>12428.571428571429</v>
      </c>
      <c r="D2984" s="79">
        <v>17000</v>
      </c>
      <c r="E2984" s="79">
        <v>32</v>
      </c>
      <c r="F2984" s="79">
        <v>87</v>
      </c>
      <c r="G2984" s="79">
        <v>2241700</v>
      </c>
      <c r="H2984" s="79" t="s">
        <v>82</v>
      </c>
      <c r="I2984" s="79" t="s">
        <v>85</v>
      </c>
      <c r="J2984" s="79">
        <v>1</v>
      </c>
      <c r="K2984" s="79">
        <v>0</v>
      </c>
      <c r="L2984" s="79">
        <v>0</v>
      </c>
      <c r="M2984" s="34"/>
      <c r="N2984" s="35">
        <f t="shared" si="230"/>
        <v>100.76223947712148</v>
      </c>
      <c r="O2984" s="35">
        <f t="shared" si="231"/>
        <v>29911.468737254578</v>
      </c>
      <c r="P2984" s="35">
        <f t="shared" si="234"/>
        <v>62.695795225582451</v>
      </c>
      <c r="Q2984" s="35">
        <f t="shared" si="232"/>
        <v>25343.495427069895</v>
      </c>
    </row>
    <row r="2985" spans="1:17" x14ac:dyDescent="0.25">
      <c r="A2985" s="112" t="s">
        <v>2471</v>
      </c>
      <c r="B2985" s="79">
        <v>9500</v>
      </c>
      <c r="C2985" s="86">
        <f t="shared" si="233"/>
        <v>26825.772418990204</v>
      </c>
      <c r="D2985" s="79">
        <v>32900</v>
      </c>
      <c r="E2985" s="79">
        <v>490</v>
      </c>
      <c r="F2985" s="79">
        <v>2164</v>
      </c>
      <c r="G2985" s="79">
        <v>2241800</v>
      </c>
      <c r="H2985" s="79" t="s">
        <v>82</v>
      </c>
      <c r="I2985" s="79" t="s">
        <v>85</v>
      </c>
      <c r="J2985" s="79">
        <v>1</v>
      </c>
      <c r="K2985" s="79">
        <v>0</v>
      </c>
      <c r="L2985" s="79">
        <v>0</v>
      </c>
      <c r="M2985" s="34"/>
      <c r="N2985" s="35">
        <f t="shared" si="230"/>
        <v>100.76223947712148</v>
      </c>
      <c r="O2985" s="35">
        <f t="shared" si="231"/>
        <v>29911.468737254578</v>
      </c>
      <c r="P2985" s="35">
        <f t="shared" si="234"/>
        <v>62.695795225582451</v>
      </c>
      <c r="Q2985" s="35">
        <f t="shared" si="232"/>
        <v>25343.495427069895</v>
      </c>
    </row>
    <row r="2986" spans="1:17" x14ac:dyDescent="0.25">
      <c r="A2986" s="112" t="s">
        <v>2783</v>
      </c>
      <c r="B2986" s="79">
        <v>17624</v>
      </c>
      <c r="C2986" s="86">
        <f t="shared" si="233"/>
        <v>32213.333333333332</v>
      </c>
      <c r="D2986" s="79">
        <v>41600</v>
      </c>
      <c r="E2986" s="79">
        <v>44</v>
      </c>
      <c r="F2986" s="79">
        <v>151</v>
      </c>
      <c r="G2986" s="79">
        <v>2242500</v>
      </c>
      <c r="H2986" s="79" t="s">
        <v>268</v>
      </c>
      <c r="I2986" s="79" t="s">
        <v>83</v>
      </c>
      <c r="J2986" s="79">
        <v>1</v>
      </c>
      <c r="K2986" s="79">
        <v>0</v>
      </c>
      <c r="L2986" s="79">
        <v>0</v>
      </c>
      <c r="M2986" s="34"/>
      <c r="N2986" s="35">
        <f t="shared" si="230"/>
        <v>186.92986405734618</v>
      </c>
      <c r="O2986" s="35">
        <f t="shared" si="231"/>
        <v>40251.583686881539</v>
      </c>
      <c r="P2986" s="35">
        <f t="shared" si="234"/>
        <v>116.31059947954371</v>
      </c>
      <c r="Q2986" s="35">
        <f t="shared" si="232"/>
        <v>31777.271937545243</v>
      </c>
    </row>
    <row r="2987" spans="1:17" x14ac:dyDescent="0.25">
      <c r="A2987" s="112" t="s">
        <v>3068</v>
      </c>
      <c r="B2987" s="79">
        <v>4750</v>
      </c>
      <c r="C2987" s="86">
        <f t="shared" si="233"/>
        <v>25024.293193717276</v>
      </c>
      <c r="D2987" s="79">
        <v>36100</v>
      </c>
      <c r="E2987" s="79">
        <v>293</v>
      </c>
      <c r="F2987" s="79">
        <v>662</v>
      </c>
      <c r="G2987" s="79">
        <v>2242700</v>
      </c>
      <c r="H2987" s="79" t="s">
        <v>1027</v>
      </c>
      <c r="I2987" s="79" t="s">
        <v>85</v>
      </c>
      <c r="J2987" s="79">
        <v>1</v>
      </c>
      <c r="K2987" s="79">
        <v>0</v>
      </c>
      <c r="L2987" s="79">
        <v>0</v>
      </c>
      <c r="M2987" s="34"/>
      <c r="N2987" s="35">
        <f t="shared" si="230"/>
        <v>50.381119738560741</v>
      </c>
      <c r="O2987" s="35">
        <f t="shared" si="231"/>
        <v>23865.734368627287</v>
      </c>
      <c r="P2987" s="35">
        <f t="shared" si="234"/>
        <v>31.347897612791225</v>
      </c>
      <c r="Q2987" s="35">
        <f t="shared" si="232"/>
        <v>21581.747713534947</v>
      </c>
    </row>
    <row r="2988" spans="1:17" x14ac:dyDescent="0.25">
      <c r="A2988" s="112" t="s">
        <v>2784</v>
      </c>
      <c r="B2988" s="79">
        <v>9500</v>
      </c>
      <c r="C2988" s="86">
        <f t="shared" si="233"/>
        <v>22610.808973487423</v>
      </c>
      <c r="D2988" s="79">
        <v>30100</v>
      </c>
      <c r="E2988" s="79">
        <v>366</v>
      </c>
      <c r="F2988" s="79">
        <v>1105</v>
      </c>
      <c r="G2988" s="79">
        <v>2244900</v>
      </c>
      <c r="H2988" s="79" t="s">
        <v>268</v>
      </c>
      <c r="I2988" s="79" t="s">
        <v>83</v>
      </c>
      <c r="J2988" s="79">
        <v>1</v>
      </c>
      <c r="K2988" s="79">
        <v>0</v>
      </c>
      <c r="L2988" s="79">
        <v>0</v>
      </c>
      <c r="M2988" s="34"/>
      <c r="N2988" s="35">
        <f t="shared" si="230"/>
        <v>100.76223947712148</v>
      </c>
      <c r="O2988" s="35">
        <f t="shared" si="231"/>
        <v>29911.468737254578</v>
      </c>
      <c r="P2988" s="35">
        <f t="shared" si="234"/>
        <v>62.695795225582451</v>
      </c>
      <c r="Q2988" s="35">
        <f t="shared" si="232"/>
        <v>25343.495427069895</v>
      </c>
    </row>
    <row r="2989" spans="1:17" x14ac:dyDescent="0.25">
      <c r="A2989" s="112" t="s">
        <v>2472</v>
      </c>
      <c r="B2989" s="79">
        <v>9500</v>
      </c>
      <c r="C2989" s="86">
        <f t="shared" si="233"/>
        <v>17285.448195576253</v>
      </c>
      <c r="D2989" s="79">
        <v>22600</v>
      </c>
      <c r="E2989" s="79">
        <v>202</v>
      </c>
      <c r="F2989" s="79">
        <v>657</v>
      </c>
      <c r="G2989" s="79">
        <v>2245500</v>
      </c>
      <c r="H2989" s="79" t="s">
        <v>82</v>
      </c>
      <c r="I2989" s="79" t="s">
        <v>83</v>
      </c>
      <c r="J2989" s="79">
        <v>1</v>
      </c>
      <c r="K2989" s="79">
        <v>0</v>
      </c>
      <c r="L2989" s="79">
        <v>0</v>
      </c>
      <c r="M2989" s="34"/>
      <c r="N2989" s="35">
        <f t="shared" si="230"/>
        <v>100.76223947712148</v>
      </c>
      <c r="O2989" s="35">
        <f t="shared" si="231"/>
        <v>29911.468737254578</v>
      </c>
      <c r="P2989" s="35">
        <f t="shared" si="234"/>
        <v>62.695795225582451</v>
      </c>
      <c r="Q2989" s="35">
        <f t="shared" si="232"/>
        <v>25343.495427069895</v>
      </c>
    </row>
    <row r="2990" spans="1:17" x14ac:dyDescent="0.25">
      <c r="A2990" s="112" t="s">
        <v>2473</v>
      </c>
      <c r="B2990" s="79">
        <v>9500</v>
      </c>
      <c r="C2990" s="86">
        <f t="shared" si="233"/>
        <v>17365.638766519824</v>
      </c>
      <c r="D2990" s="79">
        <v>21900</v>
      </c>
      <c r="E2990" s="79">
        <v>47</v>
      </c>
      <c r="F2990" s="79">
        <v>180</v>
      </c>
      <c r="G2990" s="79">
        <v>2248200</v>
      </c>
      <c r="H2990" s="79" t="s">
        <v>82</v>
      </c>
      <c r="I2990" s="79" t="s">
        <v>85</v>
      </c>
      <c r="J2990" s="79">
        <v>1</v>
      </c>
      <c r="K2990" s="79">
        <v>0</v>
      </c>
      <c r="L2990" s="79">
        <v>0</v>
      </c>
      <c r="M2990" s="34"/>
      <c r="N2990" s="35">
        <f t="shared" si="230"/>
        <v>100.76223947712148</v>
      </c>
      <c r="O2990" s="35">
        <f t="shared" si="231"/>
        <v>29911.468737254578</v>
      </c>
      <c r="P2990" s="35">
        <f t="shared" si="234"/>
        <v>62.695795225582451</v>
      </c>
      <c r="Q2990" s="35">
        <f t="shared" si="232"/>
        <v>25343.495427069895</v>
      </c>
    </row>
    <row r="2991" spans="1:17" x14ac:dyDescent="0.25">
      <c r="A2991" s="112" t="s">
        <v>2785</v>
      </c>
      <c r="B2991" s="79">
        <v>14425</v>
      </c>
      <c r="C2991" s="86">
        <f t="shared" si="233"/>
        <v>21478.308026030369</v>
      </c>
      <c r="D2991" s="79">
        <v>27600</v>
      </c>
      <c r="E2991" s="79">
        <v>409</v>
      </c>
      <c r="F2991" s="79">
        <v>1435</v>
      </c>
      <c r="G2991" s="79">
        <v>2250600</v>
      </c>
      <c r="H2991" s="79" t="s">
        <v>268</v>
      </c>
      <c r="I2991" s="79" t="s">
        <v>83</v>
      </c>
      <c r="J2991" s="79">
        <v>1</v>
      </c>
      <c r="K2991" s="79">
        <v>0</v>
      </c>
      <c r="L2991" s="79">
        <v>0</v>
      </c>
      <c r="M2991" s="34"/>
      <c r="N2991" s="35">
        <f t="shared" si="230"/>
        <v>152.999505732366</v>
      </c>
      <c r="O2991" s="35">
        <f t="shared" si="231"/>
        <v>36179.940687883922</v>
      </c>
      <c r="P2991" s="35">
        <f t="shared" si="234"/>
        <v>95.198615382002828</v>
      </c>
      <c r="Q2991" s="35">
        <f t="shared" si="232"/>
        <v>29243.833845840341</v>
      </c>
    </row>
    <row r="2992" spans="1:17" x14ac:dyDescent="0.25">
      <c r="A2992" s="112" t="s">
        <v>2474</v>
      </c>
      <c r="B2992" s="79">
        <v>4862.5</v>
      </c>
      <c r="C2992" s="86">
        <f t="shared" si="233"/>
        <v>13032.98969072165</v>
      </c>
      <c r="D2992" s="79">
        <v>17200</v>
      </c>
      <c r="E2992" s="79">
        <v>47</v>
      </c>
      <c r="F2992" s="79">
        <v>147</v>
      </c>
      <c r="G2992" s="79">
        <v>2251500</v>
      </c>
      <c r="H2992" s="79" t="s">
        <v>82</v>
      </c>
      <c r="I2992" s="79" t="s">
        <v>85</v>
      </c>
      <c r="J2992" s="79">
        <v>1</v>
      </c>
      <c r="K2992" s="79">
        <v>0</v>
      </c>
      <c r="L2992" s="79">
        <v>0</v>
      </c>
      <c r="M2992" s="34"/>
      <c r="N2992" s="35">
        <f t="shared" si="230"/>
        <v>51.574356785000333</v>
      </c>
      <c r="O2992" s="35">
        <f t="shared" si="231"/>
        <v>24008.922814200039</v>
      </c>
      <c r="P2992" s="35">
        <f t="shared" si="234"/>
        <v>32.09034781940997</v>
      </c>
      <c r="Q2992" s="35">
        <f t="shared" si="232"/>
        <v>21670.841738329196</v>
      </c>
    </row>
    <row r="2993" spans="1:17" x14ac:dyDescent="0.25">
      <c r="A2993" s="112" t="s">
        <v>3446</v>
      </c>
      <c r="B2993" s="79">
        <v>8645</v>
      </c>
      <c r="C2993" s="86">
        <f t="shared" si="233"/>
        <v>15768.421052631578</v>
      </c>
      <c r="D2993" s="79">
        <v>21400</v>
      </c>
      <c r="E2993" s="79">
        <v>95</v>
      </c>
      <c r="F2993" s="79">
        <v>266</v>
      </c>
      <c r="G2993" s="79">
        <v>2252700</v>
      </c>
      <c r="H2993" s="79" t="s">
        <v>82</v>
      </c>
      <c r="I2993" s="79" t="s">
        <v>89</v>
      </c>
      <c r="J2993" s="79">
        <v>1</v>
      </c>
      <c r="K2993" s="79">
        <v>0</v>
      </c>
      <c r="L2993" s="79">
        <v>0</v>
      </c>
      <c r="M2993" s="34"/>
      <c r="N2993" s="35">
        <f t="shared" si="230"/>
        <v>91.69363792418055</v>
      </c>
      <c r="O2993" s="35">
        <f t="shared" si="231"/>
        <v>28823.236550901667</v>
      </c>
      <c r="P2993" s="35">
        <f t="shared" si="234"/>
        <v>57.053173655280034</v>
      </c>
      <c r="Q2993" s="35">
        <f t="shared" si="232"/>
        <v>24666.380838633602</v>
      </c>
    </row>
    <row r="2994" spans="1:17" x14ac:dyDescent="0.25">
      <c r="A2994" s="112" t="s">
        <v>2475</v>
      </c>
      <c r="B2994" s="79">
        <v>14113</v>
      </c>
      <c r="C2994" s="86">
        <f t="shared" si="233"/>
        <v>27421.428571428572</v>
      </c>
      <c r="D2994" s="79">
        <v>34900</v>
      </c>
      <c r="E2994" s="79">
        <v>78</v>
      </c>
      <c r="F2994" s="79">
        <v>286</v>
      </c>
      <c r="G2994" s="79">
        <v>2253700</v>
      </c>
      <c r="H2994" s="79" t="s">
        <v>82</v>
      </c>
      <c r="I2994" s="79" t="s">
        <v>85</v>
      </c>
      <c r="J2994" s="79">
        <v>1</v>
      </c>
      <c r="K2994" s="79">
        <v>0</v>
      </c>
      <c r="L2994" s="79">
        <v>0</v>
      </c>
      <c r="M2994" s="34"/>
      <c r="N2994" s="35">
        <f t="shared" si="230"/>
        <v>149.69026165690687</v>
      </c>
      <c r="O2994" s="35">
        <f t="shared" si="231"/>
        <v>35782.831398828828</v>
      </c>
      <c r="P2994" s="35">
        <f t="shared" si="234"/>
        <v>93.139553475646863</v>
      </c>
      <c r="Q2994" s="35">
        <f t="shared" si="232"/>
        <v>28996.746417077626</v>
      </c>
    </row>
    <row r="2995" spans="1:17" x14ac:dyDescent="0.25">
      <c r="A2995" s="112" t="s">
        <v>2476</v>
      </c>
      <c r="B2995" s="79">
        <v>10536</v>
      </c>
      <c r="C2995" s="86">
        <f t="shared" si="233"/>
        <v>26654.121863799282</v>
      </c>
      <c r="D2995" s="79">
        <v>32100</v>
      </c>
      <c r="E2995" s="79">
        <v>142</v>
      </c>
      <c r="F2995" s="79">
        <v>695</v>
      </c>
      <c r="G2995" s="79">
        <v>2253900</v>
      </c>
      <c r="H2995" s="79" t="s">
        <v>82</v>
      </c>
      <c r="I2995" s="79" t="s">
        <v>85</v>
      </c>
      <c r="J2995" s="79">
        <v>1</v>
      </c>
      <c r="K2995" s="79">
        <v>0</v>
      </c>
      <c r="L2995" s="79">
        <v>0</v>
      </c>
      <c r="M2995" s="34"/>
      <c r="N2995" s="35">
        <f t="shared" si="230"/>
        <v>111.75062685588966</v>
      </c>
      <c r="O2995" s="35">
        <f t="shared" si="231"/>
        <v>31230.075222706761</v>
      </c>
      <c r="P2995" s="35">
        <f t="shared" si="234"/>
        <v>69.532936683867035</v>
      </c>
      <c r="Q2995" s="35">
        <f t="shared" si="232"/>
        <v>26163.952402064046</v>
      </c>
    </row>
    <row r="2996" spans="1:17" x14ac:dyDescent="0.25">
      <c r="A2996" s="112" t="s">
        <v>2477</v>
      </c>
      <c r="B2996" s="79">
        <v>7158</v>
      </c>
      <c r="C2996" s="86">
        <f t="shared" si="233"/>
        <v>15925.190839694656</v>
      </c>
      <c r="D2996" s="79">
        <v>22800</v>
      </c>
      <c r="E2996" s="79">
        <v>79</v>
      </c>
      <c r="F2996" s="79">
        <v>183</v>
      </c>
      <c r="G2996" s="79">
        <v>2257900</v>
      </c>
      <c r="H2996" s="79" t="s">
        <v>82</v>
      </c>
      <c r="I2996" s="79" t="s">
        <v>89</v>
      </c>
      <c r="J2996" s="79">
        <v>1</v>
      </c>
      <c r="K2996" s="79">
        <v>0</v>
      </c>
      <c r="L2996" s="79">
        <v>0</v>
      </c>
      <c r="M2996" s="34"/>
      <c r="N2996" s="35">
        <f t="shared" si="230"/>
        <v>75.921695808130039</v>
      </c>
      <c r="O2996" s="35">
        <f t="shared" si="231"/>
        <v>26930.603496975604</v>
      </c>
      <c r="P2996" s="35">
        <f t="shared" si="234"/>
        <v>47.239631813128341</v>
      </c>
      <c r="Q2996" s="35">
        <f t="shared" si="232"/>
        <v>23488.755817575402</v>
      </c>
    </row>
    <row r="2997" spans="1:17" x14ac:dyDescent="0.25">
      <c r="A2997" s="112" t="s">
        <v>2478</v>
      </c>
      <c r="B2997" s="79">
        <v>8000</v>
      </c>
      <c r="C2997" s="86">
        <f t="shared" si="233"/>
        <v>16057.009345794393</v>
      </c>
      <c r="D2997" s="79">
        <v>24900</v>
      </c>
      <c r="E2997" s="79">
        <v>38</v>
      </c>
      <c r="F2997" s="79">
        <v>69</v>
      </c>
      <c r="G2997" s="79">
        <v>2258600</v>
      </c>
      <c r="H2997" s="79" t="s">
        <v>82</v>
      </c>
      <c r="I2997" s="79" t="s">
        <v>89</v>
      </c>
      <c r="J2997" s="79">
        <v>1</v>
      </c>
      <c r="K2997" s="79">
        <v>0</v>
      </c>
      <c r="L2997" s="79">
        <v>0</v>
      </c>
      <c r="M2997" s="34"/>
      <c r="N2997" s="35">
        <f t="shared" si="230"/>
        <v>84.852412191260186</v>
      </c>
      <c r="O2997" s="35">
        <f t="shared" si="231"/>
        <v>28002.289462951223</v>
      </c>
      <c r="P2997" s="35">
        <f t="shared" si="234"/>
        <v>52.796459137332597</v>
      </c>
      <c r="Q2997" s="35">
        <f t="shared" si="232"/>
        <v>24155.575096479912</v>
      </c>
    </row>
    <row r="2998" spans="1:17" x14ac:dyDescent="0.25">
      <c r="A2998" s="112" t="s">
        <v>2479</v>
      </c>
      <c r="B2998" s="79">
        <v>3500</v>
      </c>
      <c r="C2998" s="86">
        <f t="shared" si="233"/>
        <v>13055.506117908788</v>
      </c>
      <c r="D2998" s="79">
        <v>20700</v>
      </c>
      <c r="E2998" s="79">
        <v>664</v>
      </c>
      <c r="F2998" s="79">
        <v>1134</v>
      </c>
      <c r="G2998" s="79">
        <v>2260800</v>
      </c>
      <c r="H2998" s="79" t="s">
        <v>82</v>
      </c>
      <c r="I2998" s="79" t="s">
        <v>83</v>
      </c>
      <c r="J2998" s="79">
        <v>1</v>
      </c>
      <c r="K2998" s="79">
        <v>0</v>
      </c>
      <c r="L2998" s="79">
        <v>0</v>
      </c>
      <c r="M2998" s="34"/>
      <c r="N2998" s="35">
        <f t="shared" si="230"/>
        <v>37.122930333676329</v>
      </c>
      <c r="O2998" s="35">
        <f t="shared" si="231"/>
        <v>22274.751640041159</v>
      </c>
      <c r="P2998" s="35">
        <f t="shared" si="234"/>
        <v>23.098450872583008</v>
      </c>
      <c r="Q2998" s="35">
        <f t="shared" si="232"/>
        <v>20591.81410470996</v>
      </c>
    </row>
    <row r="2999" spans="1:17" x14ac:dyDescent="0.25">
      <c r="A2999" s="112" t="s">
        <v>2786</v>
      </c>
      <c r="B2999" s="79">
        <v>9500</v>
      </c>
      <c r="C2999" s="86">
        <f t="shared" si="233"/>
        <v>19741.379310344826</v>
      </c>
      <c r="D2999" s="79">
        <v>25000</v>
      </c>
      <c r="E2999" s="79">
        <v>976</v>
      </c>
      <c r="F2999" s="79">
        <v>3664</v>
      </c>
      <c r="G2999" s="79">
        <v>2261300</v>
      </c>
      <c r="H2999" s="79" t="s">
        <v>268</v>
      </c>
      <c r="I2999" s="79" t="s">
        <v>89</v>
      </c>
      <c r="J2999" s="79">
        <v>1</v>
      </c>
      <c r="K2999" s="79">
        <v>0</v>
      </c>
      <c r="L2999" s="79">
        <v>0</v>
      </c>
      <c r="M2999" s="34"/>
      <c r="N2999" s="35">
        <f t="shared" si="230"/>
        <v>100.76223947712148</v>
      </c>
      <c r="O2999" s="35">
        <f t="shared" si="231"/>
        <v>29911.468737254578</v>
      </c>
      <c r="P2999" s="35">
        <f t="shared" si="234"/>
        <v>62.695795225582451</v>
      </c>
      <c r="Q2999" s="35">
        <f t="shared" si="232"/>
        <v>25343.495427069895</v>
      </c>
    </row>
    <row r="3000" spans="1:17" x14ac:dyDescent="0.25">
      <c r="A3000" s="112" t="s">
        <v>3447</v>
      </c>
      <c r="B3000" s="79">
        <v>8451.5</v>
      </c>
      <c r="C3000" s="86">
        <f t="shared" si="233"/>
        <v>20480</v>
      </c>
      <c r="D3000" s="79">
        <v>25600</v>
      </c>
      <c r="E3000" s="79">
        <v>37</v>
      </c>
      <c r="F3000" s="79">
        <v>148</v>
      </c>
      <c r="G3000" s="79">
        <v>2261800</v>
      </c>
      <c r="H3000" s="79" t="s">
        <v>82</v>
      </c>
      <c r="I3000" s="79" t="s">
        <v>89</v>
      </c>
      <c r="J3000" s="79">
        <v>1</v>
      </c>
      <c r="K3000" s="79">
        <v>0</v>
      </c>
      <c r="L3000" s="79">
        <v>0</v>
      </c>
      <c r="M3000" s="34"/>
      <c r="N3000" s="35">
        <f t="shared" si="230"/>
        <v>89.641270204304433</v>
      </c>
      <c r="O3000" s="35">
        <f t="shared" si="231"/>
        <v>28576.95242451653</v>
      </c>
      <c r="P3000" s="35">
        <f t="shared" si="234"/>
        <v>55.776159299895802</v>
      </c>
      <c r="Q3000" s="35">
        <f t="shared" si="232"/>
        <v>24513.139115987498</v>
      </c>
    </row>
    <row r="3001" spans="1:17" x14ac:dyDescent="0.25">
      <c r="A3001" s="112" t="s">
        <v>2480</v>
      </c>
      <c r="B3001" s="79">
        <v>8401.5</v>
      </c>
      <c r="C3001" s="86">
        <f t="shared" si="233"/>
        <v>24489.510018521636</v>
      </c>
      <c r="D3001" s="79">
        <v>30100</v>
      </c>
      <c r="E3001" s="79">
        <v>1107</v>
      </c>
      <c r="F3001" s="79">
        <v>4832</v>
      </c>
      <c r="G3001" s="79">
        <v>2263100</v>
      </c>
      <c r="H3001" s="79" t="s">
        <v>82</v>
      </c>
      <c r="I3001" s="79" t="s">
        <v>83</v>
      </c>
      <c r="J3001" s="79">
        <v>1</v>
      </c>
      <c r="K3001" s="79">
        <v>0</v>
      </c>
      <c r="L3001" s="79">
        <v>0</v>
      </c>
      <c r="M3001" s="34"/>
      <c r="N3001" s="35">
        <f t="shared" si="230"/>
        <v>89.110942628109058</v>
      </c>
      <c r="O3001" s="35">
        <f t="shared" si="231"/>
        <v>28513.313115373086</v>
      </c>
      <c r="P3001" s="35">
        <f t="shared" si="234"/>
        <v>55.446181430287474</v>
      </c>
      <c r="Q3001" s="35">
        <f t="shared" si="232"/>
        <v>24473.541771634496</v>
      </c>
    </row>
    <row r="3002" spans="1:17" x14ac:dyDescent="0.25">
      <c r="A3002" s="112" t="s">
        <v>3448</v>
      </c>
      <c r="B3002" s="79">
        <v>7917</v>
      </c>
      <c r="C3002" s="86">
        <f t="shared" si="233"/>
        <v>12631.831831831832</v>
      </c>
      <c r="D3002" s="79">
        <v>17600</v>
      </c>
      <c r="E3002" s="79">
        <v>94</v>
      </c>
      <c r="F3002" s="79">
        <v>239</v>
      </c>
      <c r="G3002" s="79">
        <v>2266200</v>
      </c>
      <c r="H3002" s="79" t="s">
        <v>268</v>
      </c>
      <c r="I3002" s="79" t="s">
        <v>89</v>
      </c>
      <c r="J3002" s="79">
        <v>1</v>
      </c>
      <c r="K3002" s="79">
        <v>0</v>
      </c>
      <c r="L3002" s="79">
        <v>0</v>
      </c>
      <c r="M3002" s="34"/>
      <c r="N3002" s="35">
        <f t="shared" si="230"/>
        <v>83.972068414775862</v>
      </c>
      <c r="O3002" s="35">
        <f t="shared" si="231"/>
        <v>27896.648209773106</v>
      </c>
      <c r="P3002" s="35">
        <f t="shared" si="234"/>
        <v>52.248695873782765</v>
      </c>
      <c r="Q3002" s="35">
        <f t="shared" si="232"/>
        <v>24089.843504853932</v>
      </c>
    </row>
    <row r="3003" spans="1:17" x14ac:dyDescent="0.25">
      <c r="A3003" s="112" t="s">
        <v>2481</v>
      </c>
      <c r="B3003" s="79">
        <v>4478</v>
      </c>
      <c r="C3003" s="86">
        <f t="shared" si="233"/>
        <v>15273.333333333334</v>
      </c>
      <c r="D3003" s="79">
        <v>20300</v>
      </c>
      <c r="E3003" s="79">
        <v>26</v>
      </c>
      <c r="F3003" s="79">
        <v>79</v>
      </c>
      <c r="G3003" s="79">
        <v>2267100</v>
      </c>
      <c r="H3003" s="79" t="s">
        <v>82</v>
      </c>
      <c r="I3003" s="79" t="s">
        <v>89</v>
      </c>
      <c r="J3003" s="79">
        <v>1</v>
      </c>
      <c r="K3003" s="79">
        <v>0</v>
      </c>
      <c r="L3003" s="79">
        <v>0</v>
      </c>
      <c r="M3003" s="34"/>
      <c r="N3003" s="35">
        <f t="shared" si="230"/>
        <v>47.496137724057895</v>
      </c>
      <c r="O3003" s="35">
        <f t="shared" si="231"/>
        <v>23519.53652688695</v>
      </c>
      <c r="P3003" s="35">
        <f t="shared" si="234"/>
        <v>29.552818002121921</v>
      </c>
      <c r="Q3003" s="35">
        <f t="shared" si="232"/>
        <v>21366.338160254629</v>
      </c>
    </row>
    <row r="3004" spans="1:17" x14ac:dyDescent="0.25">
      <c r="A3004" s="112" t="s">
        <v>2482</v>
      </c>
      <c r="B3004" s="79">
        <v>8490</v>
      </c>
      <c r="C3004" s="86">
        <f t="shared" si="233"/>
        <v>18115.905245346868</v>
      </c>
      <c r="D3004" s="79">
        <v>23000</v>
      </c>
      <c r="E3004" s="79">
        <v>251</v>
      </c>
      <c r="F3004" s="79">
        <v>931</v>
      </c>
      <c r="G3004" s="79">
        <v>2275100</v>
      </c>
      <c r="H3004" s="79" t="s">
        <v>82</v>
      </c>
      <c r="I3004" s="79" t="s">
        <v>85</v>
      </c>
      <c r="J3004" s="79">
        <v>1</v>
      </c>
      <c r="K3004" s="79">
        <v>0</v>
      </c>
      <c r="L3004" s="79">
        <v>0</v>
      </c>
      <c r="M3004" s="34"/>
      <c r="N3004" s="35">
        <f t="shared" si="230"/>
        <v>90.049622437974875</v>
      </c>
      <c r="O3004" s="35">
        <f t="shared" si="231"/>
        <v>28625.954692556985</v>
      </c>
      <c r="P3004" s="35">
        <f t="shared" si="234"/>
        <v>56.030242259494216</v>
      </c>
      <c r="Q3004" s="35">
        <f t="shared" si="232"/>
        <v>24543.629071139305</v>
      </c>
    </row>
    <row r="3005" spans="1:17" x14ac:dyDescent="0.25">
      <c r="A3005" s="112" t="s">
        <v>3449</v>
      </c>
      <c r="B3005" s="79">
        <v>14079.5</v>
      </c>
      <c r="C3005" s="86">
        <f t="shared" si="233"/>
        <v>20739.38339134759</v>
      </c>
      <c r="D3005" s="79">
        <v>27100</v>
      </c>
      <c r="E3005" s="79">
        <v>472</v>
      </c>
      <c r="F3005" s="79">
        <v>1539</v>
      </c>
      <c r="G3005" s="79">
        <v>2278800</v>
      </c>
      <c r="H3005" s="79" t="s">
        <v>82</v>
      </c>
      <c r="I3005" s="79" t="s">
        <v>83</v>
      </c>
      <c r="J3005" s="79">
        <v>1</v>
      </c>
      <c r="K3005" s="79">
        <v>0</v>
      </c>
      <c r="L3005" s="79">
        <v>0</v>
      </c>
      <c r="M3005" s="34"/>
      <c r="N3005" s="35">
        <f t="shared" si="230"/>
        <v>149.33494218085599</v>
      </c>
      <c r="O3005" s="35">
        <f t="shared" si="231"/>
        <v>35740.193061702717</v>
      </c>
      <c r="P3005" s="35">
        <f t="shared" si="234"/>
        <v>92.918468303009291</v>
      </c>
      <c r="Q3005" s="35">
        <f t="shared" si="232"/>
        <v>28970.216196361114</v>
      </c>
    </row>
    <row r="3006" spans="1:17" x14ac:dyDescent="0.25">
      <c r="A3006" s="112" t="s">
        <v>2483</v>
      </c>
      <c r="B3006" s="79">
        <v>5359</v>
      </c>
      <c r="C3006" s="86">
        <f t="shared" si="233"/>
        <v>12332.608695652174</v>
      </c>
      <c r="D3006" s="79">
        <v>18600</v>
      </c>
      <c r="E3006" s="79">
        <v>31</v>
      </c>
      <c r="F3006" s="79">
        <v>61</v>
      </c>
      <c r="G3006" s="79">
        <v>2280500</v>
      </c>
      <c r="H3006" s="79" t="s">
        <v>82</v>
      </c>
      <c r="I3006" s="79" t="s">
        <v>85</v>
      </c>
      <c r="J3006" s="79">
        <v>1</v>
      </c>
      <c r="K3006" s="79">
        <v>0</v>
      </c>
      <c r="L3006" s="79">
        <v>0</v>
      </c>
      <c r="M3006" s="34"/>
      <c r="N3006" s="35">
        <f t="shared" si="230"/>
        <v>56.840509616620416</v>
      </c>
      <c r="O3006" s="35">
        <f t="shared" si="231"/>
        <v>24640.86115399445</v>
      </c>
      <c r="P3006" s="35">
        <f t="shared" si="234"/>
        <v>35.367028064620669</v>
      </c>
      <c r="Q3006" s="35">
        <f t="shared" si="232"/>
        <v>22064.043367754479</v>
      </c>
    </row>
    <row r="3007" spans="1:17" x14ac:dyDescent="0.25">
      <c r="A3007" s="112" t="s">
        <v>3450</v>
      </c>
      <c r="B3007" s="79">
        <v>14636</v>
      </c>
      <c r="C3007" s="86">
        <f t="shared" si="233"/>
        <v>26013.44537815126</v>
      </c>
      <c r="D3007" s="79">
        <v>32700</v>
      </c>
      <c r="E3007" s="79">
        <v>292</v>
      </c>
      <c r="F3007" s="79">
        <v>1136</v>
      </c>
      <c r="G3007" s="79">
        <v>2280800</v>
      </c>
      <c r="H3007" s="79" t="s">
        <v>82</v>
      </c>
      <c r="I3007" s="79" t="s">
        <v>83</v>
      </c>
      <c r="J3007" s="79">
        <v>1</v>
      </c>
      <c r="K3007" s="79">
        <v>0</v>
      </c>
      <c r="L3007" s="79">
        <v>0</v>
      </c>
      <c r="M3007" s="34"/>
      <c r="N3007" s="35">
        <f t="shared" si="230"/>
        <v>155.23748810391052</v>
      </c>
      <c r="O3007" s="35">
        <f t="shared" si="231"/>
        <v>36448.49857246926</v>
      </c>
      <c r="P3007" s="35">
        <f t="shared" si="234"/>
        <v>96.591121991749986</v>
      </c>
      <c r="Q3007" s="35">
        <f t="shared" si="232"/>
        <v>29410.934639009996</v>
      </c>
    </row>
    <row r="3008" spans="1:17" x14ac:dyDescent="0.25">
      <c r="A3008" s="112" t="s">
        <v>2484</v>
      </c>
      <c r="B3008" s="79">
        <v>8435</v>
      </c>
      <c r="C3008" s="86">
        <f t="shared" si="233"/>
        <v>11993.306405077899</v>
      </c>
      <c r="D3008" s="79">
        <v>18200</v>
      </c>
      <c r="E3008" s="79">
        <v>591</v>
      </c>
      <c r="F3008" s="79">
        <v>1142</v>
      </c>
      <c r="G3008" s="79">
        <v>2283800</v>
      </c>
      <c r="H3008" s="79" t="s">
        <v>82</v>
      </c>
      <c r="I3008" s="79" t="s">
        <v>89</v>
      </c>
      <c r="J3008" s="79">
        <v>1</v>
      </c>
      <c r="K3008" s="79">
        <v>0</v>
      </c>
      <c r="L3008" s="79">
        <v>0</v>
      </c>
      <c r="M3008" s="34"/>
      <c r="N3008" s="35">
        <f t="shared" si="230"/>
        <v>89.466262104159966</v>
      </c>
      <c r="O3008" s="35">
        <f t="shared" si="231"/>
        <v>28555.951452499197</v>
      </c>
      <c r="P3008" s="35">
        <f t="shared" si="234"/>
        <v>55.667266602925054</v>
      </c>
      <c r="Q3008" s="35">
        <f t="shared" si="232"/>
        <v>24500.071992351004</v>
      </c>
    </row>
    <row r="3009" spans="1:17" x14ac:dyDescent="0.25">
      <c r="A3009" s="112" t="s">
        <v>3451</v>
      </c>
      <c r="B3009" s="79">
        <v>5951</v>
      </c>
      <c r="C3009" s="86">
        <f t="shared" si="233"/>
        <v>9712.5</v>
      </c>
      <c r="D3009" s="79">
        <v>14800</v>
      </c>
      <c r="E3009" s="79">
        <v>44</v>
      </c>
      <c r="F3009" s="79">
        <v>84</v>
      </c>
      <c r="G3009" s="79">
        <v>2287900</v>
      </c>
      <c r="H3009" s="79" t="s">
        <v>82</v>
      </c>
      <c r="I3009" s="79" t="s">
        <v>85</v>
      </c>
      <c r="J3009" s="79">
        <v>1</v>
      </c>
      <c r="K3009" s="79">
        <v>0</v>
      </c>
      <c r="L3009" s="79">
        <v>0</v>
      </c>
      <c r="M3009" s="34"/>
      <c r="N3009" s="35">
        <f t="shared" si="230"/>
        <v>63.11958811877367</v>
      </c>
      <c r="O3009" s="35">
        <f t="shared" si="231"/>
        <v>25394.35057425284</v>
      </c>
      <c r="P3009" s="35">
        <f t="shared" si="234"/>
        <v>39.273966040783286</v>
      </c>
      <c r="Q3009" s="35">
        <f t="shared" si="232"/>
        <v>22532.875924893997</v>
      </c>
    </row>
    <row r="3010" spans="1:17" x14ac:dyDescent="0.25">
      <c r="A3010" s="112" t="s">
        <v>3069</v>
      </c>
      <c r="B3010" s="79">
        <v>3937</v>
      </c>
      <c r="C3010" s="86">
        <f t="shared" si="233"/>
        <v>30474.025974025975</v>
      </c>
      <c r="D3010" s="79">
        <v>36100</v>
      </c>
      <c r="E3010" s="79">
        <v>132</v>
      </c>
      <c r="F3010" s="79">
        <v>715</v>
      </c>
      <c r="G3010" s="79">
        <v>2288400</v>
      </c>
      <c r="H3010" s="79" t="s">
        <v>1027</v>
      </c>
      <c r="I3010" s="79" t="s">
        <v>85</v>
      </c>
      <c r="J3010" s="79">
        <v>1</v>
      </c>
      <c r="K3010" s="79">
        <v>0</v>
      </c>
      <c r="L3010" s="79">
        <v>0</v>
      </c>
      <c r="M3010" s="34"/>
      <c r="N3010" s="35">
        <f t="shared" si="230"/>
        <v>41.757993349623924</v>
      </c>
      <c r="O3010" s="35">
        <f t="shared" si="231"/>
        <v>22830.959201954873</v>
      </c>
      <c r="P3010" s="35">
        <f t="shared" si="234"/>
        <v>25.982457452959803</v>
      </c>
      <c r="Q3010" s="35">
        <f t="shared" si="232"/>
        <v>20937.894894355177</v>
      </c>
    </row>
    <row r="3011" spans="1:17" x14ac:dyDescent="0.25">
      <c r="A3011" s="112" t="s">
        <v>2485</v>
      </c>
      <c r="B3011" s="79">
        <v>7643</v>
      </c>
      <c r="C3011" s="86">
        <f t="shared" si="233"/>
        <v>21944.727272727272</v>
      </c>
      <c r="D3011" s="79">
        <v>28200</v>
      </c>
      <c r="E3011" s="79">
        <v>61</v>
      </c>
      <c r="F3011" s="79">
        <v>214</v>
      </c>
      <c r="G3011" s="79">
        <v>2289500</v>
      </c>
      <c r="H3011" s="79" t="s">
        <v>82</v>
      </c>
      <c r="I3011" s="79" t="s">
        <v>85</v>
      </c>
      <c r="J3011" s="79">
        <v>1</v>
      </c>
      <c r="K3011" s="79">
        <v>0</v>
      </c>
      <c r="L3011" s="79">
        <v>0</v>
      </c>
      <c r="M3011" s="34"/>
      <c r="N3011" s="35">
        <f t="shared" si="230"/>
        <v>81.065873297225195</v>
      </c>
      <c r="O3011" s="35">
        <f t="shared" si="231"/>
        <v>27547.904795667022</v>
      </c>
      <c r="P3011" s="35">
        <f t="shared" si="234"/>
        <v>50.440417148329132</v>
      </c>
      <c r="Q3011" s="35">
        <f t="shared" si="232"/>
        <v>23872.850057799496</v>
      </c>
    </row>
    <row r="3012" spans="1:17" x14ac:dyDescent="0.25">
      <c r="A3012" s="112" t="s">
        <v>3452</v>
      </c>
      <c r="B3012" s="79">
        <v>9460</v>
      </c>
      <c r="C3012" s="86">
        <f t="shared" si="233"/>
        <v>28848.551448551447</v>
      </c>
      <c r="D3012" s="79">
        <v>36600</v>
      </c>
      <c r="E3012" s="79">
        <v>212</v>
      </c>
      <c r="F3012" s="79">
        <v>789</v>
      </c>
      <c r="G3012" s="79">
        <v>2289800</v>
      </c>
      <c r="H3012" s="79" t="s">
        <v>82</v>
      </c>
      <c r="I3012" s="79" t="s">
        <v>85</v>
      </c>
      <c r="J3012" s="79">
        <v>1</v>
      </c>
      <c r="K3012" s="79">
        <v>0</v>
      </c>
      <c r="L3012" s="79">
        <v>0</v>
      </c>
      <c r="M3012" s="34"/>
      <c r="N3012" s="35">
        <f t="shared" si="230"/>
        <v>100.33797741616517</v>
      </c>
      <c r="O3012" s="35">
        <f t="shared" si="231"/>
        <v>29860.557289939821</v>
      </c>
      <c r="P3012" s="35">
        <f t="shared" si="234"/>
        <v>62.431812929895791</v>
      </c>
      <c r="Q3012" s="35">
        <f t="shared" si="232"/>
        <v>25311.817551587497</v>
      </c>
    </row>
    <row r="3013" spans="1:17" x14ac:dyDescent="0.25">
      <c r="A3013" s="112" t="s">
        <v>2486</v>
      </c>
      <c r="B3013" s="79">
        <v>7350</v>
      </c>
      <c r="C3013" s="86">
        <f t="shared" si="233"/>
        <v>13957.894736842105</v>
      </c>
      <c r="D3013" s="79">
        <v>19500</v>
      </c>
      <c r="E3013" s="79">
        <v>27</v>
      </c>
      <c r="F3013" s="79">
        <v>68</v>
      </c>
      <c r="G3013" s="79">
        <v>2294000</v>
      </c>
      <c r="H3013" s="79" t="s">
        <v>82</v>
      </c>
      <c r="I3013" s="79" t="s">
        <v>89</v>
      </c>
      <c r="J3013" s="79">
        <v>1</v>
      </c>
      <c r="K3013" s="79">
        <v>0</v>
      </c>
      <c r="L3013" s="79">
        <v>0</v>
      </c>
      <c r="M3013" s="34"/>
      <c r="N3013" s="35">
        <f t="shared" si="230"/>
        <v>77.958153700720288</v>
      </c>
      <c r="O3013" s="35">
        <f t="shared" si="231"/>
        <v>27174.978444086435</v>
      </c>
      <c r="P3013" s="35">
        <f t="shared" si="234"/>
        <v>48.506746832424326</v>
      </c>
      <c r="Q3013" s="35">
        <f t="shared" si="232"/>
        <v>23640.809619890919</v>
      </c>
    </row>
    <row r="3014" spans="1:17" x14ac:dyDescent="0.25">
      <c r="A3014" s="112" t="s">
        <v>3453</v>
      </c>
      <c r="B3014" s="79">
        <v>14151</v>
      </c>
      <c r="C3014" s="86">
        <f t="shared" si="233"/>
        <v>21440</v>
      </c>
      <c r="D3014" s="79">
        <v>26800</v>
      </c>
      <c r="E3014" s="79">
        <v>32</v>
      </c>
      <c r="F3014" s="79">
        <v>128</v>
      </c>
      <c r="G3014" s="79">
        <v>2294800</v>
      </c>
      <c r="H3014" s="79" t="s">
        <v>82</v>
      </c>
      <c r="I3014" s="79" t="s">
        <v>85</v>
      </c>
      <c r="J3014" s="79">
        <v>1</v>
      </c>
      <c r="K3014" s="79">
        <v>0</v>
      </c>
      <c r="L3014" s="79">
        <v>0</v>
      </c>
      <c r="M3014" s="34"/>
      <c r="N3014" s="35">
        <f t="shared" ref="N3014:N3077" si="235">-PMT($O$3/12,120,B3014)</f>
        <v>150.09331061481538</v>
      </c>
      <c r="O3014" s="35">
        <f t="shared" ref="O3014:O3077" si="236">N3014*12*10+$O$2</f>
        <v>35831.197273777841</v>
      </c>
      <c r="P3014" s="35">
        <f t="shared" si="234"/>
        <v>93.390336656549195</v>
      </c>
      <c r="Q3014" s="35">
        <f t="shared" ref="Q3014:Q3077" si="237">P3014*12*10+$O$2</f>
        <v>29026.840398785902</v>
      </c>
    </row>
    <row r="3015" spans="1:17" x14ac:dyDescent="0.25">
      <c r="A3015" s="112" t="s">
        <v>2487</v>
      </c>
      <c r="B3015" s="79">
        <v>6900</v>
      </c>
      <c r="C3015" s="86">
        <f t="shared" ref="C3015:C3078" si="238">D3015*F3015/SUM(E3015:F3015)</f>
        <v>23520.754716981133</v>
      </c>
      <c r="D3015" s="79">
        <v>29900</v>
      </c>
      <c r="E3015" s="79">
        <v>147</v>
      </c>
      <c r="F3015" s="79">
        <v>542</v>
      </c>
      <c r="G3015" s="79">
        <v>2295000</v>
      </c>
      <c r="H3015" s="79" t="s">
        <v>82</v>
      </c>
      <c r="I3015" s="79" t="s">
        <v>83</v>
      </c>
      <c r="J3015" s="79">
        <v>1</v>
      </c>
      <c r="K3015" s="79">
        <v>0</v>
      </c>
      <c r="L3015" s="79">
        <v>0</v>
      </c>
      <c r="M3015" s="34"/>
      <c r="N3015" s="35">
        <f t="shared" si="235"/>
        <v>73.185205514961908</v>
      </c>
      <c r="O3015" s="35">
        <f t="shared" si="236"/>
        <v>26602.22466179543</v>
      </c>
      <c r="P3015" s="35">
        <f t="shared" ref="P3015:P3078" si="239">-PMT($O$3/12,240,B3015)</f>
        <v>45.536946005949368</v>
      </c>
      <c r="Q3015" s="35">
        <f t="shared" si="237"/>
        <v>23284.433520713923</v>
      </c>
    </row>
    <row r="3016" spans="1:17" x14ac:dyDescent="0.25">
      <c r="A3016" s="112" t="s">
        <v>2488</v>
      </c>
      <c r="B3016" s="79">
        <v>9500</v>
      </c>
      <c r="C3016" s="86">
        <f t="shared" si="238"/>
        <v>20111.382113821139</v>
      </c>
      <c r="D3016" s="79">
        <v>26100</v>
      </c>
      <c r="E3016" s="79">
        <v>254</v>
      </c>
      <c r="F3016" s="79">
        <v>853</v>
      </c>
      <c r="G3016" s="79">
        <v>2298500</v>
      </c>
      <c r="H3016" s="79" t="s">
        <v>82</v>
      </c>
      <c r="I3016" s="79" t="s">
        <v>83</v>
      </c>
      <c r="J3016" s="79">
        <v>1</v>
      </c>
      <c r="K3016" s="79">
        <v>0</v>
      </c>
      <c r="L3016" s="79">
        <v>0</v>
      </c>
      <c r="M3016" s="34"/>
      <c r="N3016" s="35">
        <f t="shared" si="235"/>
        <v>100.76223947712148</v>
      </c>
      <c r="O3016" s="35">
        <f t="shared" si="236"/>
        <v>29911.468737254578</v>
      </c>
      <c r="P3016" s="35">
        <f t="shared" si="239"/>
        <v>62.695795225582451</v>
      </c>
      <c r="Q3016" s="35">
        <f t="shared" si="237"/>
        <v>25343.495427069895</v>
      </c>
    </row>
    <row r="3017" spans="1:17" x14ac:dyDescent="0.25">
      <c r="A3017" s="112" t="s">
        <v>2787</v>
      </c>
      <c r="B3017" s="79">
        <v>9500</v>
      </c>
      <c r="C3017" s="86">
        <f t="shared" si="238"/>
        <v>21609.266409266409</v>
      </c>
      <c r="D3017" s="79">
        <v>28800</v>
      </c>
      <c r="E3017" s="79">
        <v>388</v>
      </c>
      <c r="F3017" s="79">
        <v>1166</v>
      </c>
      <c r="G3017" s="79">
        <v>2300100</v>
      </c>
      <c r="H3017" s="79" t="s">
        <v>268</v>
      </c>
      <c r="I3017" s="79" t="s">
        <v>85</v>
      </c>
      <c r="J3017" s="79">
        <v>1</v>
      </c>
      <c r="K3017" s="79">
        <v>0</v>
      </c>
      <c r="L3017" s="79">
        <v>0</v>
      </c>
      <c r="M3017" s="34"/>
      <c r="N3017" s="35">
        <f t="shared" si="235"/>
        <v>100.76223947712148</v>
      </c>
      <c r="O3017" s="35">
        <f t="shared" si="236"/>
        <v>29911.468737254578</v>
      </c>
      <c r="P3017" s="35">
        <f t="shared" si="239"/>
        <v>62.695795225582451</v>
      </c>
      <c r="Q3017" s="35">
        <f t="shared" si="237"/>
        <v>25343.495427069895</v>
      </c>
    </row>
    <row r="3018" spans="1:17" x14ac:dyDescent="0.25">
      <c r="A3018" s="112" t="s">
        <v>2489</v>
      </c>
      <c r="B3018" s="79">
        <v>9503</v>
      </c>
      <c r="C3018" s="86">
        <f t="shared" si="238"/>
        <v>25869.047619047618</v>
      </c>
      <c r="D3018" s="79">
        <v>32800</v>
      </c>
      <c r="E3018" s="79">
        <v>71</v>
      </c>
      <c r="F3018" s="79">
        <v>265</v>
      </c>
      <c r="G3018" s="79">
        <v>2301300</v>
      </c>
      <c r="H3018" s="79" t="s">
        <v>82</v>
      </c>
      <c r="I3018" s="79" t="s">
        <v>85</v>
      </c>
      <c r="J3018" s="79">
        <v>1</v>
      </c>
      <c r="K3018" s="79">
        <v>0</v>
      </c>
      <c r="L3018" s="79">
        <v>0</v>
      </c>
      <c r="M3018" s="34"/>
      <c r="N3018" s="35">
        <f t="shared" si="235"/>
        <v>100.79405913169319</v>
      </c>
      <c r="O3018" s="35">
        <f t="shared" si="236"/>
        <v>29915.287095803182</v>
      </c>
      <c r="P3018" s="35">
        <f t="shared" si="239"/>
        <v>62.715593897758957</v>
      </c>
      <c r="Q3018" s="35">
        <f t="shared" si="237"/>
        <v>25345.871267731076</v>
      </c>
    </row>
    <row r="3019" spans="1:17" x14ac:dyDescent="0.25">
      <c r="A3019" s="112" t="s">
        <v>2490</v>
      </c>
      <c r="B3019" s="79">
        <v>9325</v>
      </c>
      <c r="C3019" s="86">
        <f t="shared" si="238"/>
        <v>17777.777777777777</v>
      </c>
      <c r="D3019" s="79">
        <v>22400</v>
      </c>
      <c r="E3019" s="79">
        <v>39</v>
      </c>
      <c r="F3019" s="79">
        <v>150</v>
      </c>
      <c r="G3019" s="79">
        <v>2301400</v>
      </c>
      <c r="H3019" s="79" t="s">
        <v>82</v>
      </c>
      <c r="I3019" s="79" t="s">
        <v>85</v>
      </c>
      <c r="J3019" s="79">
        <v>1</v>
      </c>
      <c r="K3019" s="79">
        <v>0</v>
      </c>
      <c r="L3019" s="79">
        <v>0</v>
      </c>
      <c r="M3019" s="34"/>
      <c r="N3019" s="35">
        <f t="shared" si="235"/>
        <v>98.906092960437661</v>
      </c>
      <c r="O3019" s="35">
        <f t="shared" si="236"/>
        <v>29688.731155252521</v>
      </c>
      <c r="P3019" s="35">
        <f t="shared" si="239"/>
        <v>61.540872681953303</v>
      </c>
      <c r="Q3019" s="35">
        <f t="shared" si="237"/>
        <v>25204.904721834395</v>
      </c>
    </row>
    <row r="3020" spans="1:17" x14ac:dyDescent="0.25">
      <c r="A3020" s="112" t="s">
        <v>2491</v>
      </c>
      <c r="B3020" s="79">
        <v>20000</v>
      </c>
      <c r="C3020" s="86">
        <f t="shared" si="238"/>
        <v>29526.234567901236</v>
      </c>
      <c r="D3020" s="79">
        <v>36100</v>
      </c>
      <c r="E3020" s="79">
        <v>59</v>
      </c>
      <c r="F3020" s="79">
        <v>265</v>
      </c>
      <c r="G3020" s="79">
        <v>2304300</v>
      </c>
      <c r="H3020" s="79" t="s">
        <v>82</v>
      </c>
      <c r="I3020" s="79" t="s">
        <v>83</v>
      </c>
      <c r="J3020" s="79">
        <v>1</v>
      </c>
      <c r="K3020" s="79">
        <v>0</v>
      </c>
      <c r="L3020" s="79">
        <v>0</v>
      </c>
      <c r="M3020" s="34"/>
      <c r="N3020" s="35">
        <f t="shared" si="235"/>
        <v>212.13103047815048</v>
      </c>
      <c r="O3020" s="35">
        <f t="shared" si="236"/>
        <v>43275.723657378054</v>
      </c>
      <c r="P3020" s="35">
        <f t="shared" si="239"/>
        <v>131.99114784333148</v>
      </c>
      <c r="Q3020" s="35">
        <f t="shared" si="237"/>
        <v>33658.937741199778</v>
      </c>
    </row>
    <row r="3021" spans="1:17" x14ac:dyDescent="0.25">
      <c r="A3021" s="112" t="s">
        <v>3454</v>
      </c>
      <c r="B3021" s="79">
        <v>15666</v>
      </c>
      <c r="C3021" s="86">
        <f t="shared" si="238"/>
        <v>15719.685039370079</v>
      </c>
      <c r="D3021" s="79">
        <v>21700</v>
      </c>
      <c r="E3021" s="79">
        <v>70</v>
      </c>
      <c r="F3021" s="79">
        <v>184</v>
      </c>
      <c r="G3021" s="79">
        <v>2305700</v>
      </c>
      <c r="H3021" s="79" t="s">
        <v>82</v>
      </c>
      <c r="I3021" s="79" t="s">
        <v>85</v>
      </c>
      <c r="J3021" s="79">
        <v>1</v>
      </c>
      <c r="K3021" s="79">
        <v>0</v>
      </c>
      <c r="L3021" s="79">
        <v>0</v>
      </c>
      <c r="M3021" s="34"/>
      <c r="N3021" s="35">
        <f t="shared" si="235"/>
        <v>166.16223617353526</v>
      </c>
      <c r="O3021" s="35">
        <f t="shared" si="236"/>
        <v>37759.468340824234</v>
      </c>
      <c r="P3021" s="35">
        <f t="shared" si="239"/>
        <v>103.38866610568155</v>
      </c>
      <c r="Q3021" s="35">
        <f t="shared" si="237"/>
        <v>30226.639932681788</v>
      </c>
    </row>
    <row r="3022" spans="1:17" x14ac:dyDescent="0.25">
      <c r="A3022" s="112" t="s">
        <v>2492</v>
      </c>
      <c r="B3022" s="79">
        <v>8425</v>
      </c>
      <c r="C3022" s="86">
        <f t="shared" si="238"/>
        <v>25713.625154130703</v>
      </c>
      <c r="D3022" s="79">
        <v>33500</v>
      </c>
      <c r="E3022" s="79">
        <v>377</v>
      </c>
      <c r="F3022" s="79">
        <v>1245</v>
      </c>
      <c r="G3022" s="79">
        <v>2305800</v>
      </c>
      <c r="H3022" s="79" t="s">
        <v>82</v>
      </c>
      <c r="I3022" s="79" t="s">
        <v>83</v>
      </c>
      <c r="J3022" s="79">
        <v>1</v>
      </c>
      <c r="K3022" s="79">
        <v>0</v>
      </c>
      <c r="L3022" s="79">
        <v>0</v>
      </c>
      <c r="M3022" s="34"/>
      <c r="N3022" s="35">
        <f t="shared" si="235"/>
        <v>89.360196588920886</v>
      </c>
      <c r="O3022" s="35">
        <f t="shared" si="236"/>
        <v>28543.223590670506</v>
      </c>
      <c r="P3022" s="35">
        <f t="shared" si="239"/>
        <v>55.601271029003385</v>
      </c>
      <c r="Q3022" s="35">
        <f t="shared" si="237"/>
        <v>24492.152523480407</v>
      </c>
    </row>
    <row r="3023" spans="1:17" x14ac:dyDescent="0.25">
      <c r="A3023" s="112" t="s">
        <v>3455</v>
      </c>
      <c r="B3023" s="79">
        <v>9097.5</v>
      </c>
      <c r="C3023" s="86">
        <f t="shared" si="238"/>
        <v>15052.631578947368</v>
      </c>
      <c r="D3023" s="79">
        <v>22000</v>
      </c>
      <c r="E3023" s="79">
        <v>288</v>
      </c>
      <c r="F3023" s="79">
        <v>624</v>
      </c>
      <c r="G3023" s="79">
        <v>2306300</v>
      </c>
      <c r="H3023" s="79" t="s">
        <v>82</v>
      </c>
      <c r="I3023" s="79" t="s">
        <v>85</v>
      </c>
      <c r="J3023" s="79">
        <v>1</v>
      </c>
      <c r="K3023" s="79">
        <v>0</v>
      </c>
      <c r="L3023" s="79">
        <v>0</v>
      </c>
      <c r="M3023" s="34"/>
      <c r="N3023" s="35">
        <f t="shared" si="235"/>
        <v>96.493102488748704</v>
      </c>
      <c r="O3023" s="35">
        <f t="shared" si="236"/>
        <v>29399.172298649843</v>
      </c>
      <c r="P3023" s="35">
        <f t="shared" si="239"/>
        <v>60.03947337523541</v>
      </c>
      <c r="Q3023" s="35">
        <f t="shared" si="237"/>
        <v>25024.736805028249</v>
      </c>
    </row>
    <row r="3024" spans="1:17" x14ac:dyDescent="0.25">
      <c r="A3024" s="112" t="s">
        <v>2493</v>
      </c>
      <c r="B3024" s="79">
        <v>8490</v>
      </c>
      <c r="C3024" s="86">
        <f t="shared" si="238"/>
        <v>17120.863712843522</v>
      </c>
      <c r="D3024" s="79">
        <v>23500</v>
      </c>
      <c r="E3024" s="79">
        <v>484</v>
      </c>
      <c r="F3024" s="79">
        <v>1299</v>
      </c>
      <c r="G3024" s="79">
        <v>2306800</v>
      </c>
      <c r="H3024" s="79" t="s">
        <v>82</v>
      </c>
      <c r="I3024" s="79" t="s">
        <v>83</v>
      </c>
      <c r="J3024" s="79">
        <v>1</v>
      </c>
      <c r="K3024" s="79">
        <v>0</v>
      </c>
      <c r="L3024" s="79">
        <v>0</v>
      </c>
      <c r="M3024" s="34"/>
      <c r="N3024" s="35">
        <f t="shared" si="235"/>
        <v>90.049622437974875</v>
      </c>
      <c r="O3024" s="35">
        <f t="shared" si="236"/>
        <v>28625.954692556985</v>
      </c>
      <c r="P3024" s="35">
        <f t="shared" si="239"/>
        <v>56.030242259494216</v>
      </c>
      <c r="Q3024" s="35">
        <f t="shared" si="237"/>
        <v>24543.629071139305</v>
      </c>
    </row>
    <row r="3025" spans="1:17" x14ac:dyDescent="0.25">
      <c r="A3025" s="112" t="s">
        <v>2494</v>
      </c>
      <c r="B3025" s="79">
        <v>8862</v>
      </c>
      <c r="C3025" s="86">
        <f t="shared" si="238"/>
        <v>19150.208623087623</v>
      </c>
      <c r="D3025" s="79">
        <v>24500</v>
      </c>
      <c r="E3025" s="79">
        <v>157</v>
      </c>
      <c r="F3025" s="79">
        <v>562</v>
      </c>
      <c r="G3025" s="79">
        <v>2311200</v>
      </c>
      <c r="H3025" s="79" t="s">
        <v>82</v>
      </c>
      <c r="I3025" s="79" t="s">
        <v>89</v>
      </c>
      <c r="J3025" s="79">
        <v>1</v>
      </c>
      <c r="K3025" s="79">
        <v>0</v>
      </c>
      <c r="L3025" s="79">
        <v>0</v>
      </c>
      <c r="M3025" s="34"/>
      <c r="N3025" s="35">
        <f t="shared" si="235"/>
        <v>93.995259604868465</v>
      </c>
      <c r="O3025" s="35">
        <f t="shared" si="236"/>
        <v>29099.431152584217</v>
      </c>
      <c r="P3025" s="35">
        <f t="shared" si="239"/>
        <v>58.485277609380184</v>
      </c>
      <c r="Q3025" s="35">
        <f t="shared" si="237"/>
        <v>24838.233313125624</v>
      </c>
    </row>
    <row r="3026" spans="1:17" x14ac:dyDescent="0.25">
      <c r="A3026" s="112" t="s">
        <v>3456</v>
      </c>
      <c r="B3026" s="79">
        <v>9350</v>
      </c>
      <c r="C3026" s="86">
        <f t="shared" si="238"/>
        <v>19465.443609022557</v>
      </c>
      <c r="D3026" s="79">
        <v>24600</v>
      </c>
      <c r="E3026" s="79">
        <v>694</v>
      </c>
      <c r="F3026" s="79">
        <v>2631</v>
      </c>
      <c r="G3026" s="79">
        <v>2312200</v>
      </c>
      <c r="H3026" s="79" t="s">
        <v>82</v>
      </c>
      <c r="I3026" s="79" t="s">
        <v>89</v>
      </c>
      <c r="J3026" s="79">
        <v>1</v>
      </c>
      <c r="K3026" s="79">
        <v>0</v>
      </c>
      <c r="L3026" s="79">
        <v>0</v>
      </c>
      <c r="M3026" s="34"/>
      <c r="N3026" s="35">
        <f t="shared" si="235"/>
        <v>99.171256748535342</v>
      </c>
      <c r="O3026" s="35">
        <f t="shared" si="236"/>
        <v>29720.550809824239</v>
      </c>
      <c r="P3026" s="35">
        <f t="shared" si="239"/>
        <v>61.705861616757474</v>
      </c>
      <c r="Q3026" s="35">
        <f t="shared" si="237"/>
        <v>25224.703394010896</v>
      </c>
    </row>
    <row r="3027" spans="1:17" x14ac:dyDescent="0.25">
      <c r="A3027" s="112" t="s">
        <v>2495</v>
      </c>
      <c r="B3027" s="79">
        <v>17797</v>
      </c>
      <c r="C3027" s="86">
        <f t="shared" si="238"/>
        <v>31093.815789473683</v>
      </c>
      <c r="D3027" s="79">
        <v>36300</v>
      </c>
      <c r="E3027" s="79">
        <v>109</v>
      </c>
      <c r="F3027" s="79">
        <v>651</v>
      </c>
      <c r="G3027" s="79">
        <v>2313900</v>
      </c>
      <c r="H3027" s="79" t="s">
        <v>82</v>
      </c>
      <c r="I3027" s="79" t="s">
        <v>83</v>
      </c>
      <c r="J3027" s="79">
        <v>1</v>
      </c>
      <c r="K3027" s="79">
        <v>0</v>
      </c>
      <c r="L3027" s="79">
        <v>0</v>
      </c>
      <c r="M3027" s="34"/>
      <c r="N3027" s="35">
        <f t="shared" si="235"/>
        <v>188.76479747098219</v>
      </c>
      <c r="O3027" s="35">
        <f t="shared" si="236"/>
        <v>40471.775696517863</v>
      </c>
      <c r="P3027" s="35">
        <f t="shared" si="239"/>
        <v>117.45232290838851</v>
      </c>
      <c r="Q3027" s="35">
        <f t="shared" si="237"/>
        <v>31914.278749006622</v>
      </c>
    </row>
    <row r="3028" spans="1:17" x14ac:dyDescent="0.25">
      <c r="A3028" s="112" t="s">
        <v>2496</v>
      </c>
      <c r="B3028" s="79">
        <v>5392</v>
      </c>
      <c r="C3028" s="86">
        <f t="shared" si="238"/>
        <v>22762.606232294616</v>
      </c>
      <c r="D3028" s="79">
        <v>32400</v>
      </c>
      <c r="E3028" s="79">
        <v>315</v>
      </c>
      <c r="F3028" s="79">
        <v>744</v>
      </c>
      <c r="G3028" s="79">
        <v>2317800</v>
      </c>
      <c r="H3028" s="79" t="s">
        <v>82</v>
      </c>
      <c r="I3028" s="79" t="s">
        <v>89</v>
      </c>
      <c r="J3028" s="79">
        <v>1</v>
      </c>
      <c r="K3028" s="79">
        <v>0</v>
      </c>
      <c r="L3028" s="79">
        <v>0</v>
      </c>
      <c r="M3028" s="34"/>
      <c r="N3028" s="35">
        <f t="shared" si="235"/>
        <v>57.190525816909364</v>
      </c>
      <c r="O3028" s="35">
        <f t="shared" si="236"/>
        <v>24682.863098029124</v>
      </c>
      <c r="P3028" s="35">
        <f t="shared" si="239"/>
        <v>35.584813458562166</v>
      </c>
      <c r="Q3028" s="35">
        <f t="shared" si="237"/>
        <v>22090.17761502746</v>
      </c>
    </row>
    <row r="3029" spans="1:17" x14ac:dyDescent="0.25">
      <c r="A3029" s="112" t="s">
        <v>3457</v>
      </c>
      <c r="B3029" s="79">
        <v>12000</v>
      </c>
      <c r="C3029" s="86">
        <f t="shared" si="238"/>
        <v>11034.426229508197</v>
      </c>
      <c r="D3029" s="79">
        <v>15900</v>
      </c>
      <c r="E3029" s="79">
        <v>56</v>
      </c>
      <c r="F3029" s="79">
        <v>127</v>
      </c>
      <c r="G3029" s="79">
        <v>2319800</v>
      </c>
      <c r="H3029" s="79" t="s">
        <v>82</v>
      </c>
      <c r="I3029" s="79" t="s">
        <v>85</v>
      </c>
      <c r="J3029" s="79">
        <v>1</v>
      </c>
      <c r="K3029" s="79">
        <v>0</v>
      </c>
      <c r="L3029" s="79">
        <v>0</v>
      </c>
      <c r="M3029" s="34"/>
      <c r="N3029" s="35">
        <f t="shared" si="235"/>
        <v>127.27861828689028</v>
      </c>
      <c r="O3029" s="35">
        <f t="shared" si="236"/>
        <v>33093.434194426838</v>
      </c>
      <c r="P3029" s="35">
        <f t="shared" si="239"/>
        <v>79.1946887059989</v>
      </c>
      <c r="Q3029" s="35">
        <f t="shared" si="237"/>
        <v>27323.362644719869</v>
      </c>
    </row>
    <row r="3030" spans="1:17" x14ac:dyDescent="0.25">
      <c r="A3030" s="112" t="s">
        <v>2497</v>
      </c>
      <c r="B3030" s="79">
        <v>6500</v>
      </c>
      <c r="C3030" s="86">
        <f t="shared" si="238"/>
        <v>15649.484536082475</v>
      </c>
      <c r="D3030" s="79">
        <v>22000</v>
      </c>
      <c r="E3030" s="79">
        <v>28</v>
      </c>
      <c r="F3030" s="79">
        <v>69</v>
      </c>
      <c r="G3030" s="79">
        <v>2320800</v>
      </c>
      <c r="H3030" s="79" t="s">
        <v>82</v>
      </c>
      <c r="I3030" s="79" t="s">
        <v>89</v>
      </c>
      <c r="J3030" s="79">
        <v>1</v>
      </c>
      <c r="K3030" s="79">
        <v>0</v>
      </c>
      <c r="L3030" s="79">
        <v>0</v>
      </c>
      <c r="M3030" s="34"/>
      <c r="N3030" s="35">
        <f t="shared" si="235"/>
        <v>68.942584905398903</v>
      </c>
      <c r="O3030" s="35">
        <f t="shared" si="236"/>
        <v>26093.110188647868</v>
      </c>
      <c r="P3030" s="35">
        <f t="shared" si="239"/>
        <v>42.897123049082737</v>
      </c>
      <c r="Q3030" s="35">
        <f t="shared" si="237"/>
        <v>22967.654765889929</v>
      </c>
    </row>
    <row r="3031" spans="1:17" x14ac:dyDescent="0.25">
      <c r="A3031" s="112" t="s">
        <v>2498</v>
      </c>
      <c r="B3031" s="79">
        <v>12500</v>
      </c>
      <c r="C3031" s="86">
        <f t="shared" si="238"/>
        <v>23912.422360248449</v>
      </c>
      <c r="D3031" s="79">
        <v>31300</v>
      </c>
      <c r="E3031" s="79">
        <v>38</v>
      </c>
      <c r="F3031" s="79">
        <v>123</v>
      </c>
      <c r="G3031" s="79">
        <v>2325100</v>
      </c>
      <c r="H3031" s="79" t="s">
        <v>82</v>
      </c>
      <c r="I3031" s="79" t="s">
        <v>85</v>
      </c>
      <c r="J3031" s="79">
        <v>1</v>
      </c>
      <c r="K3031" s="79">
        <v>0</v>
      </c>
      <c r="L3031" s="79">
        <v>0</v>
      </c>
      <c r="M3031" s="34"/>
      <c r="N3031" s="35">
        <f t="shared" si="235"/>
        <v>132.58189404884405</v>
      </c>
      <c r="O3031" s="35">
        <f t="shared" si="236"/>
        <v>33729.827285861284</v>
      </c>
      <c r="P3031" s="35">
        <f t="shared" si="239"/>
        <v>82.494467402082179</v>
      </c>
      <c r="Q3031" s="35">
        <f t="shared" si="237"/>
        <v>27719.33608824986</v>
      </c>
    </row>
    <row r="3032" spans="1:17" x14ac:dyDescent="0.25">
      <c r="A3032" s="112" t="s">
        <v>3458</v>
      </c>
      <c r="B3032" s="79">
        <v>9336</v>
      </c>
      <c r="C3032" s="86">
        <f t="shared" si="238"/>
        <v>26905.069124423964</v>
      </c>
      <c r="D3032" s="79">
        <v>32800</v>
      </c>
      <c r="E3032" s="79">
        <v>39</v>
      </c>
      <c r="F3032" s="79">
        <v>178</v>
      </c>
      <c r="G3032" s="79">
        <v>2326200</v>
      </c>
      <c r="H3032" s="79" t="s">
        <v>82</v>
      </c>
      <c r="I3032" s="79" t="s">
        <v>85</v>
      </c>
      <c r="J3032" s="79">
        <v>1</v>
      </c>
      <c r="K3032" s="79">
        <v>0</v>
      </c>
      <c r="L3032" s="79">
        <v>0</v>
      </c>
      <c r="M3032" s="34"/>
      <c r="N3032" s="35">
        <f t="shared" si="235"/>
        <v>99.022765027200634</v>
      </c>
      <c r="O3032" s="35">
        <f t="shared" si="236"/>
        <v>29702.731803264076</v>
      </c>
      <c r="P3032" s="35">
        <f t="shared" si="239"/>
        <v>61.613467813267135</v>
      </c>
      <c r="Q3032" s="35">
        <f t="shared" si="237"/>
        <v>25213.616137592056</v>
      </c>
    </row>
    <row r="3033" spans="1:17" x14ac:dyDescent="0.25">
      <c r="A3033" s="112" t="s">
        <v>2499</v>
      </c>
      <c r="B3033" s="79">
        <v>9290.5</v>
      </c>
      <c r="C3033" s="86">
        <f t="shared" si="238"/>
        <v>20415.13425549227</v>
      </c>
      <c r="D3033" s="79">
        <v>26300</v>
      </c>
      <c r="E3033" s="79">
        <v>275</v>
      </c>
      <c r="F3033" s="79">
        <v>954</v>
      </c>
      <c r="G3033" s="79">
        <v>2326300</v>
      </c>
      <c r="H3033" s="79" t="s">
        <v>82</v>
      </c>
      <c r="I3033" s="79" t="s">
        <v>85</v>
      </c>
      <c r="J3033" s="79">
        <v>1</v>
      </c>
      <c r="K3033" s="79">
        <v>0</v>
      </c>
      <c r="L3033" s="79">
        <v>0</v>
      </c>
      <c r="M3033" s="34"/>
      <c r="N3033" s="35">
        <f t="shared" si="235"/>
        <v>98.540166932862846</v>
      </c>
      <c r="O3033" s="35">
        <f t="shared" si="236"/>
        <v>29644.820031943542</v>
      </c>
      <c r="P3033" s="35">
        <f t="shared" si="239"/>
        <v>61.313187951923553</v>
      </c>
      <c r="Q3033" s="35">
        <f t="shared" si="237"/>
        <v>25177.582554230827</v>
      </c>
    </row>
    <row r="3034" spans="1:17" x14ac:dyDescent="0.25">
      <c r="A3034" s="112" t="s">
        <v>1888</v>
      </c>
      <c r="B3034" s="79">
        <v>7552</v>
      </c>
      <c r="C3034" s="86">
        <f t="shared" si="238"/>
        <v>17943.75</v>
      </c>
      <c r="D3034" s="79">
        <v>23100</v>
      </c>
      <c r="E3034" s="79">
        <v>25</v>
      </c>
      <c r="F3034" s="79">
        <v>87</v>
      </c>
      <c r="G3034" s="79">
        <v>2326900</v>
      </c>
      <c r="H3034" s="79" t="s">
        <v>82</v>
      </c>
      <c r="I3034" s="79" t="s">
        <v>89</v>
      </c>
      <c r="J3034" s="79">
        <v>1</v>
      </c>
      <c r="K3034" s="79">
        <v>0</v>
      </c>
      <c r="L3034" s="79">
        <v>0</v>
      </c>
      <c r="M3034" s="34"/>
      <c r="N3034" s="35">
        <f t="shared" si="235"/>
        <v>80.100677108549618</v>
      </c>
      <c r="O3034" s="35">
        <f t="shared" si="236"/>
        <v>27432.081253025954</v>
      </c>
      <c r="P3034" s="35">
        <f t="shared" si="239"/>
        <v>49.839857425641974</v>
      </c>
      <c r="Q3034" s="35">
        <f t="shared" si="237"/>
        <v>23800.782891077037</v>
      </c>
    </row>
    <row r="3035" spans="1:17" x14ac:dyDescent="0.25">
      <c r="A3035" s="112" t="s">
        <v>2500</v>
      </c>
      <c r="B3035" s="79">
        <v>13875</v>
      </c>
      <c r="C3035" s="86">
        <f t="shared" si="238"/>
        <v>22935.216240070607</v>
      </c>
      <c r="D3035" s="79">
        <v>29800</v>
      </c>
      <c r="E3035" s="79">
        <v>261</v>
      </c>
      <c r="F3035" s="79">
        <v>872</v>
      </c>
      <c r="G3035" s="79">
        <v>2330100</v>
      </c>
      <c r="H3035" s="79" t="s">
        <v>82</v>
      </c>
      <c r="I3035" s="79" t="s">
        <v>83</v>
      </c>
      <c r="J3035" s="79">
        <v>1</v>
      </c>
      <c r="K3035" s="79">
        <v>0</v>
      </c>
      <c r="L3035" s="79">
        <v>0</v>
      </c>
      <c r="M3035" s="34"/>
      <c r="N3035" s="35">
        <f t="shared" si="235"/>
        <v>147.16590239421689</v>
      </c>
      <c r="O3035" s="35">
        <f t="shared" si="236"/>
        <v>35479.908287306025</v>
      </c>
      <c r="P3035" s="35">
        <f t="shared" si="239"/>
        <v>91.56885881631122</v>
      </c>
      <c r="Q3035" s="35">
        <f t="shared" si="237"/>
        <v>28808.263057957345</v>
      </c>
    </row>
    <row r="3036" spans="1:17" x14ac:dyDescent="0.25">
      <c r="A3036" s="112" t="s">
        <v>2501</v>
      </c>
      <c r="B3036" s="79">
        <v>3879</v>
      </c>
      <c r="C3036" s="86">
        <f t="shared" si="238"/>
        <v>15961.518987341773</v>
      </c>
      <c r="D3036" s="79">
        <v>21300</v>
      </c>
      <c r="E3036" s="79">
        <v>99</v>
      </c>
      <c r="F3036" s="79">
        <v>296</v>
      </c>
      <c r="G3036" s="79">
        <v>2333000</v>
      </c>
      <c r="H3036" s="79" t="s">
        <v>82</v>
      </c>
      <c r="I3036" s="79" t="s">
        <v>89</v>
      </c>
      <c r="J3036" s="79">
        <v>1</v>
      </c>
      <c r="K3036" s="79">
        <v>0</v>
      </c>
      <c r="L3036" s="79">
        <v>0</v>
      </c>
      <c r="M3036" s="34"/>
      <c r="N3036" s="35">
        <f t="shared" si="235"/>
        <v>41.14281336123728</v>
      </c>
      <c r="O3036" s="35">
        <f t="shared" si="236"/>
        <v>22757.137603348474</v>
      </c>
      <c r="P3036" s="35">
        <f t="shared" si="239"/>
        <v>25.599683124214142</v>
      </c>
      <c r="Q3036" s="35">
        <f t="shared" si="237"/>
        <v>20891.961974905698</v>
      </c>
    </row>
    <row r="3037" spans="1:17" x14ac:dyDescent="0.25">
      <c r="A3037" s="112" t="s">
        <v>2502</v>
      </c>
      <c r="B3037" s="79">
        <v>14250</v>
      </c>
      <c r="C3037" s="86">
        <f t="shared" si="238"/>
        <v>20201.727861771058</v>
      </c>
      <c r="D3037" s="79">
        <v>26200</v>
      </c>
      <c r="E3037" s="79">
        <v>530</v>
      </c>
      <c r="F3037" s="79">
        <v>1785</v>
      </c>
      <c r="G3037" s="79">
        <v>2334400</v>
      </c>
      <c r="H3037" s="79" t="s">
        <v>82</v>
      </c>
      <c r="I3037" s="79" t="s">
        <v>83</v>
      </c>
      <c r="J3037" s="79">
        <v>1</v>
      </c>
      <c r="K3037" s="79">
        <v>0</v>
      </c>
      <c r="L3037" s="79">
        <v>0</v>
      </c>
      <c r="M3037" s="34"/>
      <c r="N3037" s="35">
        <f t="shared" si="235"/>
        <v>151.14335921568221</v>
      </c>
      <c r="O3037" s="35">
        <f t="shared" si="236"/>
        <v>35957.203105881868</v>
      </c>
      <c r="P3037" s="35">
        <f t="shared" si="239"/>
        <v>94.043692838373687</v>
      </c>
      <c r="Q3037" s="35">
        <f t="shared" si="237"/>
        <v>29105.243140604842</v>
      </c>
    </row>
    <row r="3038" spans="1:17" x14ac:dyDescent="0.25">
      <c r="A3038" s="112" t="s">
        <v>2503</v>
      </c>
      <c r="B3038" s="79">
        <v>8050.5</v>
      </c>
      <c r="C3038" s="86">
        <f t="shared" si="238"/>
        <v>14225.862068965518</v>
      </c>
      <c r="D3038" s="79">
        <v>18500</v>
      </c>
      <c r="E3038" s="79">
        <v>67</v>
      </c>
      <c r="F3038" s="79">
        <v>223</v>
      </c>
      <c r="G3038" s="79">
        <v>2337200</v>
      </c>
      <c r="H3038" s="79" t="s">
        <v>82</v>
      </c>
      <c r="I3038" s="79" t="s">
        <v>85</v>
      </c>
      <c r="J3038" s="79">
        <v>1</v>
      </c>
      <c r="K3038" s="79">
        <v>0</v>
      </c>
      <c r="L3038" s="79">
        <v>0</v>
      </c>
      <c r="M3038" s="34"/>
      <c r="N3038" s="35">
        <f t="shared" si="235"/>
        <v>85.388043043217522</v>
      </c>
      <c r="O3038" s="35">
        <f t="shared" si="236"/>
        <v>28066.565165186104</v>
      </c>
      <c r="P3038" s="35">
        <f t="shared" si="239"/>
        <v>53.129736785637007</v>
      </c>
      <c r="Q3038" s="35">
        <f t="shared" si="237"/>
        <v>24195.56841427644</v>
      </c>
    </row>
    <row r="3039" spans="1:17" x14ac:dyDescent="0.25">
      <c r="A3039" s="112" t="s">
        <v>2504</v>
      </c>
      <c r="B3039" s="79">
        <v>14099</v>
      </c>
      <c r="C3039" s="86">
        <f t="shared" si="238"/>
        <v>23660.818713450291</v>
      </c>
      <c r="D3039" s="79">
        <v>28900</v>
      </c>
      <c r="E3039" s="79">
        <v>62</v>
      </c>
      <c r="F3039" s="79">
        <v>280</v>
      </c>
      <c r="G3039" s="79">
        <v>2337700</v>
      </c>
      <c r="H3039" s="79" t="s">
        <v>82</v>
      </c>
      <c r="I3039" s="79" t="s">
        <v>85</v>
      </c>
      <c r="J3039" s="79">
        <v>1</v>
      </c>
      <c r="K3039" s="79">
        <v>0</v>
      </c>
      <c r="L3039" s="79">
        <v>0</v>
      </c>
      <c r="M3039" s="34"/>
      <c r="N3039" s="35">
        <f t="shared" si="235"/>
        <v>149.54176993557218</v>
      </c>
      <c r="O3039" s="35">
        <f t="shared" si="236"/>
        <v>35765.012392268662</v>
      </c>
      <c r="P3039" s="35">
        <f t="shared" si="239"/>
        <v>93.047159672156539</v>
      </c>
      <c r="Q3039" s="35">
        <f t="shared" si="237"/>
        <v>28985.659160658783</v>
      </c>
    </row>
    <row r="3040" spans="1:17" x14ac:dyDescent="0.25">
      <c r="A3040" s="112" t="s">
        <v>2505</v>
      </c>
      <c r="B3040" s="79">
        <v>7600</v>
      </c>
      <c r="C3040" s="86">
        <f t="shared" si="238"/>
        <v>23589.394812680115</v>
      </c>
      <c r="D3040" s="79">
        <v>31100</v>
      </c>
      <c r="E3040" s="79">
        <v>419</v>
      </c>
      <c r="F3040" s="79">
        <v>1316</v>
      </c>
      <c r="G3040" s="79">
        <v>2338500</v>
      </c>
      <c r="H3040" s="79" t="s">
        <v>82</v>
      </c>
      <c r="I3040" s="79" t="s">
        <v>85</v>
      </c>
      <c r="J3040" s="79">
        <v>1</v>
      </c>
      <c r="K3040" s="79">
        <v>0</v>
      </c>
      <c r="L3040" s="79">
        <v>0</v>
      </c>
      <c r="M3040" s="34"/>
      <c r="N3040" s="35">
        <f t="shared" si="235"/>
        <v>80.609791581697181</v>
      </c>
      <c r="O3040" s="35">
        <f t="shared" si="236"/>
        <v>27493.174989803661</v>
      </c>
      <c r="P3040" s="35">
        <f t="shared" si="239"/>
        <v>50.156636180465966</v>
      </c>
      <c r="Q3040" s="35">
        <f t="shared" si="237"/>
        <v>23838.796341655914</v>
      </c>
    </row>
    <row r="3041" spans="1:17" x14ac:dyDescent="0.25">
      <c r="A3041" s="112" t="s">
        <v>3459</v>
      </c>
      <c r="B3041" s="79">
        <v>5913.5</v>
      </c>
      <c r="C3041" s="86">
        <f t="shared" si="238"/>
        <v>12250</v>
      </c>
      <c r="D3041" s="79">
        <v>17500</v>
      </c>
      <c r="E3041" s="79">
        <v>27</v>
      </c>
      <c r="F3041" s="79">
        <v>63</v>
      </c>
      <c r="G3041" s="79">
        <v>2339400</v>
      </c>
      <c r="H3041" s="79" t="s">
        <v>82</v>
      </c>
      <c r="I3041" s="79" t="s">
        <v>89</v>
      </c>
      <c r="J3041" s="79">
        <v>1</v>
      </c>
      <c r="K3041" s="79">
        <v>0</v>
      </c>
      <c r="L3041" s="79">
        <v>0</v>
      </c>
      <c r="M3041" s="34"/>
      <c r="N3041" s="35">
        <f t="shared" si="235"/>
        <v>62.721842436627135</v>
      </c>
      <c r="O3041" s="35">
        <f t="shared" si="236"/>
        <v>25346.621092395257</v>
      </c>
      <c r="P3041" s="35">
        <f t="shared" si="239"/>
        <v>39.026482638577036</v>
      </c>
      <c r="Q3041" s="35">
        <f t="shared" si="237"/>
        <v>22503.177916629244</v>
      </c>
    </row>
    <row r="3042" spans="1:17" x14ac:dyDescent="0.25">
      <c r="A3042" s="112" t="s">
        <v>2506</v>
      </c>
      <c r="B3042" s="79">
        <v>9500</v>
      </c>
      <c r="C3042" s="86">
        <f t="shared" si="238"/>
        <v>19683.956043956045</v>
      </c>
      <c r="D3042" s="79">
        <v>25300</v>
      </c>
      <c r="E3042" s="79">
        <v>101</v>
      </c>
      <c r="F3042" s="79">
        <v>354</v>
      </c>
      <c r="G3042" s="79">
        <v>2340500</v>
      </c>
      <c r="H3042" s="79" t="s">
        <v>82</v>
      </c>
      <c r="I3042" s="79" t="s">
        <v>85</v>
      </c>
      <c r="J3042" s="79">
        <v>1</v>
      </c>
      <c r="K3042" s="79">
        <v>0</v>
      </c>
      <c r="L3042" s="79">
        <v>0</v>
      </c>
      <c r="M3042" s="34"/>
      <c r="N3042" s="35">
        <f t="shared" si="235"/>
        <v>100.76223947712148</v>
      </c>
      <c r="O3042" s="35">
        <f t="shared" si="236"/>
        <v>29911.468737254578</v>
      </c>
      <c r="P3042" s="35">
        <f t="shared" si="239"/>
        <v>62.695795225582451</v>
      </c>
      <c r="Q3042" s="35">
        <f t="shared" si="237"/>
        <v>25343.495427069895</v>
      </c>
    </row>
    <row r="3043" spans="1:17" x14ac:dyDescent="0.25">
      <c r="A3043" s="112" t="s">
        <v>2507</v>
      </c>
      <c r="B3043" s="79">
        <v>6330.5</v>
      </c>
      <c r="C3043" s="86">
        <f t="shared" si="238"/>
        <v>14499.212598425196</v>
      </c>
      <c r="D3043" s="79">
        <v>18600</v>
      </c>
      <c r="E3043" s="79">
        <v>28</v>
      </c>
      <c r="F3043" s="79">
        <v>99</v>
      </c>
      <c r="G3043" s="79">
        <v>2341100</v>
      </c>
      <c r="H3043" s="79" t="s">
        <v>82</v>
      </c>
      <c r="I3043" s="79" t="s">
        <v>89</v>
      </c>
      <c r="J3043" s="79">
        <v>1</v>
      </c>
      <c r="K3043" s="79">
        <v>0</v>
      </c>
      <c r="L3043" s="79">
        <v>0</v>
      </c>
      <c r="M3043" s="34"/>
      <c r="N3043" s="35">
        <f t="shared" si="235"/>
        <v>67.144774422096575</v>
      </c>
      <c r="O3043" s="35">
        <f t="shared" si="236"/>
        <v>25877.372930651589</v>
      </c>
      <c r="P3043" s="35">
        <f t="shared" si="239"/>
        <v>41.778498071110498</v>
      </c>
      <c r="Q3043" s="35">
        <f t="shared" si="237"/>
        <v>22833.419768533258</v>
      </c>
    </row>
    <row r="3044" spans="1:17" x14ac:dyDescent="0.25">
      <c r="A3044" s="112" t="s">
        <v>2508</v>
      </c>
      <c r="B3044" s="79">
        <v>8566</v>
      </c>
      <c r="C3044" s="86">
        <f t="shared" si="238"/>
        <v>24288</v>
      </c>
      <c r="D3044" s="79">
        <v>30800</v>
      </c>
      <c r="E3044" s="79">
        <v>74</v>
      </c>
      <c r="F3044" s="79">
        <v>276</v>
      </c>
      <c r="G3044" s="79">
        <v>2342400</v>
      </c>
      <c r="H3044" s="79" t="s">
        <v>82</v>
      </c>
      <c r="I3044" s="79" t="s">
        <v>89</v>
      </c>
      <c r="J3044" s="79">
        <v>1</v>
      </c>
      <c r="K3044" s="79">
        <v>0</v>
      </c>
      <c r="L3044" s="79">
        <v>0</v>
      </c>
      <c r="M3044" s="34"/>
      <c r="N3044" s="35">
        <f t="shared" si="235"/>
        <v>90.855720353791853</v>
      </c>
      <c r="O3044" s="35">
        <f t="shared" si="236"/>
        <v>28722.686442455022</v>
      </c>
      <c r="P3044" s="35">
        <f t="shared" si="239"/>
        <v>56.531808621298872</v>
      </c>
      <c r="Q3044" s="35">
        <f t="shared" si="237"/>
        <v>24603.817034555865</v>
      </c>
    </row>
    <row r="3045" spans="1:17" x14ac:dyDescent="0.25">
      <c r="A3045" s="112" t="s">
        <v>2509</v>
      </c>
      <c r="B3045" s="79">
        <v>9270</v>
      </c>
      <c r="C3045" s="86">
        <f t="shared" si="238"/>
        <v>19485.663082437277</v>
      </c>
      <c r="D3045" s="79">
        <v>26200</v>
      </c>
      <c r="E3045" s="79">
        <v>143</v>
      </c>
      <c r="F3045" s="79">
        <v>415</v>
      </c>
      <c r="G3045" s="79">
        <v>2342700</v>
      </c>
      <c r="H3045" s="79" t="s">
        <v>82</v>
      </c>
      <c r="I3045" s="79" t="s">
        <v>85</v>
      </c>
      <c r="J3045" s="79">
        <v>1</v>
      </c>
      <c r="K3045" s="79">
        <v>0</v>
      </c>
      <c r="L3045" s="79">
        <v>0</v>
      </c>
      <c r="M3045" s="34"/>
      <c r="N3045" s="35">
        <f t="shared" si="235"/>
        <v>98.322732626622752</v>
      </c>
      <c r="O3045" s="35">
        <f t="shared" si="236"/>
        <v>29618.72791519473</v>
      </c>
      <c r="P3045" s="35">
        <f t="shared" si="239"/>
        <v>61.177897025384141</v>
      </c>
      <c r="Q3045" s="35">
        <f t="shared" si="237"/>
        <v>25161.347643046098</v>
      </c>
    </row>
    <row r="3046" spans="1:17" x14ac:dyDescent="0.25">
      <c r="A3046" s="112" t="s">
        <v>2510</v>
      </c>
      <c r="B3046" s="79">
        <v>3750</v>
      </c>
      <c r="C3046" s="86">
        <f t="shared" si="238"/>
        <v>16054.054054054053</v>
      </c>
      <c r="D3046" s="79">
        <v>21600</v>
      </c>
      <c r="E3046" s="79">
        <v>57</v>
      </c>
      <c r="F3046" s="79">
        <v>165</v>
      </c>
      <c r="G3046" s="79">
        <v>2343800</v>
      </c>
      <c r="H3046" s="79" t="s">
        <v>82</v>
      </c>
      <c r="I3046" s="79" t="s">
        <v>89</v>
      </c>
      <c r="J3046" s="79">
        <v>1</v>
      </c>
      <c r="K3046" s="79">
        <v>0</v>
      </c>
      <c r="L3046" s="79">
        <v>0</v>
      </c>
      <c r="M3046" s="34"/>
      <c r="N3046" s="35">
        <f t="shared" si="235"/>
        <v>39.774568214653215</v>
      </c>
      <c r="O3046" s="35">
        <f t="shared" si="236"/>
        <v>22592.948185758385</v>
      </c>
      <c r="P3046" s="35">
        <f t="shared" si="239"/>
        <v>24.748340220624652</v>
      </c>
      <c r="Q3046" s="35">
        <f t="shared" si="237"/>
        <v>20789.800826474959</v>
      </c>
    </row>
    <row r="3047" spans="1:17" x14ac:dyDescent="0.25">
      <c r="A3047" s="112" t="s">
        <v>3460</v>
      </c>
      <c r="B3047" s="79">
        <v>15875</v>
      </c>
      <c r="C3047" s="86">
        <f t="shared" si="238"/>
        <v>11716.455696202531</v>
      </c>
      <c r="D3047" s="79">
        <v>17800</v>
      </c>
      <c r="E3047" s="79">
        <v>27</v>
      </c>
      <c r="F3047" s="79">
        <v>52</v>
      </c>
      <c r="G3047" s="79">
        <v>2349200</v>
      </c>
      <c r="H3047" s="79" t="s">
        <v>82</v>
      </c>
      <c r="I3047" s="79" t="s">
        <v>85</v>
      </c>
      <c r="J3047" s="79">
        <v>1</v>
      </c>
      <c r="K3047" s="79">
        <v>0</v>
      </c>
      <c r="L3047" s="79">
        <v>0</v>
      </c>
      <c r="M3047" s="34"/>
      <c r="N3047" s="35">
        <f t="shared" si="235"/>
        <v>168.37900544203194</v>
      </c>
      <c r="O3047" s="35">
        <f t="shared" si="236"/>
        <v>38025.480653043836</v>
      </c>
      <c r="P3047" s="35">
        <f t="shared" si="239"/>
        <v>104.76797360064437</v>
      </c>
      <c r="Q3047" s="35">
        <f t="shared" si="237"/>
        <v>30392.156832077322</v>
      </c>
    </row>
    <row r="3048" spans="1:17" x14ac:dyDescent="0.25">
      <c r="A3048" s="112" t="s">
        <v>3461</v>
      </c>
      <c r="B3048" s="79">
        <v>9450</v>
      </c>
      <c r="C3048" s="86">
        <f t="shared" si="238"/>
        <v>20658.943781942078</v>
      </c>
      <c r="D3048" s="79">
        <v>28400</v>
      </c>
      <c r="E3048" s="79">
        <v>160</v>
      </c>
      <c r="F3048" s="79">
        <v>427</v>
      </c>
      <c r="G3048" s="79">
        <v>2351900</v>
      </c>
      <c r="H3048" s="79" t="s">
        <v>82</v>
      </c>
      <c r="I3048" s="79" t="s">
        <v>85</v>
      </c>
      <c r="J3048" s="79">
        <v>1</v>
      </c>
      <c r="K3048" s="79">
        <v>0</v>
      </c>
      <c r="L3048" s="79">
        <v>0</v>
      </c>
      <c r="M3048" s="34"/>
      <c r="N3048" s="35">
        <f t="shared" si="235"/>
        <v>100.23191190092609</v>
      </c>
      <c r="O3048" s="35">
        <f t="shared" si="236"/>
        <v>29847.82942811113</v>
      </c>
      <c r="P3048" s="35">
        <f t="shared" si="239"/>
        <v>62.365817355974123</v>
      </c>
      <c r="Q3048" s="35">
        <f t="shared" si="237"/>
        <v>25303.898082716896</v>
      </c>
    </row>
    <row r="3049" spans="1:17" x14ac:dyDescent="0.25">
      <c r="A3049" s="112" t="s">
        <v>2511</v>
      </c>
      <c r="B3049" s="79">
        <v>11578.5</v>
      </c>
      <c r="C3049" s="86">
        <f t="shared" si="238"/>
        <v>31161.227786752828</v>
      </c>
      <c r="D3049" s="79">
        <v>37600</v>
      </c>
      <c r="E3049" s="79">
        <v>212</v>
      </c>
      <c r="F3049" s="79">
        <v>1026</v>
      </c>
      <c r="G3049" s="79">
        <v>2352200</v>
      </c>
      <c r="H3049" s="79" t="s">
        <v>82</v>
      </c>
      <c r="I3049" s="79" t="s">
        <v>85</v>
      </c>
      <c r="J3049" s="79">
        <v>1</v>
      </c>
      <c r="K3049" s="79">
        <v>0</v>
      </c>
      <c r="L3049" s="79">
        <v>0</v>
      </c>
      <c r="M3049" s="34"/>
      <c r="N3049" s="35">
        <f t="shared" si="235"/>
        <v>122.80795681956326</v>
      </c>
      <c r="O3049" s="35">
        <f t="shared" si="236"/>
        <v>32556.954818347589</v>
      </c>
      <c r="P3049" s="35">
        <f t="shared" si="239"/>
        <v>76.412975265200686</v>
      </c>
      <c r="Q3049" s="35">
        <f t="shared" si="237"/>
        <v>26989.557031824083</v>
      </c>
    </row>
    <row r="3050" spans="1:17" x14ac:dyDescent="0.25">
      <c r="A3050" s="112" t="s">
        <v>2512</v>
      </c>
      <c r="B3050" s="79">
        <v>11306</v>
      </c>
      <c r="C3050" s="86">
        <f t="shared" si="238"/>
        <v>18757.281553398057</v>
      </c>
      <c r="D3050" s="79">
        <v>25200</v>
      </c>
      <c r="E3050" s="79">
        <v>158</v>
      </c>
      <c r="F3050" s="79">
        <v>460</v>
      </c>
      <c r="G3050" s="79">
        <v>2360800</v>
      </c>
      <c r="H3050" s="79" t="s">
        <v>82</v>
      </c>
      <c r="I3050" s="79" t="s">
        <v>83</v>
      </c>
      <c r="J3050" s="79">
        <v>1</v>
      </c>
      <c r="K3050" s="79">
        <v>0</v>
      </c>
      <c r="L3050" s="79">
        <v>0</v>
      </c>
      <c r="M3050" s="34"/>
      <c r="N3050" s="35">
        <f t="shared" si="235"/>
        <v>119.91767152929846</v>
      </c>
      <c r="O3050" s="35">
        <f t="shared" si="236"/>
        <v>32210.120583515818</v>
      </c>
      <c r="P3050" s="35">
        <f t="shared" si="239"/>
        <v>74.614595875835292</v>
      </c>
      <c r="Q3050" s="35">
        <f t="shared" si="237"/>
        <v>26773.751505100234</v>
      </c>
    </row>
    <row r="3051" spans="1:17" x14ac:dyDescent="0.25">
      <c r="A3051" s="112" t="s">
        <v>3462</v>
      </c>
      <c r="B3051" s="79">
        <v>9500</v>
      </c>
      <c r="C3051" s="86">
        <f t="shared" si="238"/>
        <v>19510.204081632652</v>
      </c>
      <c r="D3051" s="79">
        <v>23900</v>
      </c>
      <c r="E3051" s="79">
        <v>162</v>
      </c>
      <c r="F3051" s="79">
        <v>720</v>
      </c>
      <c r="G3051" s="79">
        <v>2361600</v>
      </c>
      <c r="H3051" s="79" t="s">
        <v>82</v>
      </c>
      <c r="I3051" s="79" t="s">
        <v>83</v>
      </c>
      <c r="J3051" s="79">
        <v>1</v>
      </c>
      <c r="K3051" s="79">
        <v>0</v>
      </c>
      <c r="L3051" s="79">
        <v>0</v>
      </c>
      <c r="M3051" s="34"/>
      <c r="N3051" s="35">
        <f t="shared" si="235"/>
        <v>100.76223947712148</v>
      </c>
      <c r="O3051" s="35">
        <f t="shared" si="236"/>
        <v>29911.468737254578</v>
      </c>
      <c r="P3051" s="35">
        <f t="shared" si="239"/>
        <v>62.695795225582451</v>
      </c>
      <c r="Q3051" s="35">
        <f t="shared" si="237"/>
        <v>25343.495427069895</v>
      </c>
    </row>
    <row r="3052" spans="1:17" x14ac:dyDescent="0.25">
      <c r="A3052" s="112" t="s">
        <v>2513</v>
      </c>
      <c r="B3052" s="79">
        <v>9500</v>
      </c>
      <c r="C3052" s="86">
        <f t="shared" si="238"/>
        <v>35484.827733789854</v>
      </c>
      <c r="D3052" s="79">
        <v>41800</v>
      </c>
      <c r="E3052" s="79">
        <v>706</v>
      </c>
      <c r="F3052" s="79">
        <v>3967</v>
      </c>
      <c r="G3052" s="79">
        <v>2362100</v>
      </c>
      <c r="H3052" s="79" t="s">
        <v>82</v>
      </c>
      <c r="I3052" s="79" t="s">
        <v>83</v>
      </c>
      <c r="J3052" s="79">
        <v>1</v>
      </c>
      <c r="K3052" s="79">
        <v>0</v>
      </c>
      <c r="L3052" s="79">
        <v>0</v>
      </c>
      <c r="M3052" s="34"/>
      <c r="N3052" s="35">
        <f t="shared" si="235"/>
        <v>100.76223947712148</v>
      </c>
      <c r="O3052" s="35">
        <f t="shared" si="236"/>
        <v>29911.468737254578</v>
      </c>
      <c r="P3052" s="35">
        <f t="shared" si="239"/>
        <v>62.695795225582451</v>
      </c>
      <c r="Q3052" s="35">
        <f t="shared" si="237"/>
        <v>25343.495427069895</v>
      </c>
    </row>
    <row r="3053" spans="1:17" x14ac:dyDescent="0.25">
      <c r="A3053" s="112" t="s">
        <v>2514</v>
      </c>
      <c r="B3053" s="79">
        <v>7388</v>
      </c>
      <c r="C3053" s="86">
        <f t="shared" si="238"/>
        <v>17440</v>
      </c>
      <c r="D3053" s="79">
        <v>21800</v>
      </c>
      <c r="E3053" s="79">
        <v>25</v>
      </c>
      <c r="F3053" s="79">
        <v>100</v>
      </c>
      <c r="G3053" s="79">
        <v>2490800</v>
      </c>
      <c r="H3053" s="79" t="s">
        <v>82</v>
      </c>
      <c r="I3053" s="79" t="s">
        <v>89</v>
      </c>
      <c r="J3053" s="79">
        <v>1</v>
      </c>
      <c r="K3053" s="79">
        <v>0</v>
      </c>
      <c r="L3053" s="79">
        <v>0</v>
      </c>
      <c r="M3053" s="34"/>
      <c r="N3053" s="35">
        <f t="shared" si="235"/>
        <v>78.361202658628784</v>
      </c>
      <c r="O3053" s="35">
        <f t="shared" si="236"/>
        <v>27223.344319035456</v>
      </c>
      <c r="P3053" s="35">
        <f t="shared" si="239"/>
        <v>48.757530013326651</v>
      </c>
      <c r="Q3053" s="35">
        <f t="shared" si="237"/>
        <v>23670.903601599199</v>
      </c>
    </row>
    <row r="3054" spans="1:17" x14ac:dyDescent="0.25">
      <c r="A3054" s="112" t="s">
        <v>2515</v>
      </c>
      <c r="B3054" s="79">
        <v>10259.5</v>
      </c>
      <c r="C3054" s="86">
        <f t="shared" si="238"/>
        <v>23600</v>
      </c>
      <c r="D3054" s="79">
        <v>30800</v>
      </c>
      <c r="E3054" s="79">
        <v>90</v>
      </c>
      <c r="F3054" s="79">
        <v>295</v>
      </c>
      <c r="G3054" s="79">
        <v>2491100</v>
      </c>
      <c r="H3054" s="79" t="s">
        <v>82</v>
      </c>
      <c r="I3054" s="79" t="s">
        <v>83</v>
      </c>
      <c r="J3054" s="79">
        <v>1</v>
      </c>
      <c r="K3054" s="79">
        <v>0</v>
      </c>
      <c r="L3054" s="79">
        <v>0</v>
      </c>
      <c r="M3054" s="34"/>
      <c r="N3054" s="35">
        <f t="shared" si="235"/>
        <v>108.81791535952924</v>
      </c>
      <c r="O3054" s="35">
        <f t="shared" si="236"/>
        <v>30878.14984314351</v>
      </c>
      <c r="P3054" s="35">
        <f t="shared" si="239"/>
        <v>67.708159064932971</v>
      </c>
      <c r="Q3054" s="35">
        <f t="shared" si="237"/>
        <v>25944.979087791959</v>
      </c>
    </row>
    <row r="3055" spans="1:17" x14ac:dyDescent="0.25">
      <c r="A3055" s="112" t="s">
        <v>2516</v>
      </c>
      <c r="B3055" s="79">
        <v>23750</v>
      </c>
      <c r="C3055" s="86">
        <f t="shared" si="238"/>
        <v>24246.583850931678</v>
      </c>
      <c r="D3055" s="79">
        <v>30900</v>
      </c>
      <c r="E3055" s="79">
        <v>104</v>
      </c>
      <c r="F3055" s="79">
        <v>379</v>
      </c>
      <c r="G3055" s="79">
        <v>2491500</v>
      </c>
      <c r="H3055" s="79" t="s">
        <v>82</v>
      </c>
      <c r="I3055" s="79" t="s">
        <v>83</v>
      </c>
      <c r="J3055" s="79">
        <v>1</v>
      </c>
      <c r="K3055" s="79">
        <v>0</v>
      </c>
      <c r="L3055" s="79">
        <v>0</v>
      </c>
      <c r="M3055" s="34"/>
      <c r="N3055" s="35">
        <f t="shared" si="235"/>
        <v>251.90559869280369</v>
      </c>
      <c r="O3055" s="35">
        <f t="shared" si="236"/>
        <v>48048.671843136442</v>
      </c>
      <c r="P3055" s="35">
        <f t="shared" si="239"/>
        <v>156.73948806395614</v>
      </c>
      <c r="Q3055" s="35">
        <f t="shared" si="237"/>
        <v>36628.738567674736</v>
      </c>
    </row>
    <row r="3056" spans="1:17" x14ac:dyDescent="0.25">
      <c r="A3056" s="112" t="s">
        <v>2517</v>
      </c>
      <c r="B3056" s="79">
        <v>5500</v>
      </c>
      <c r="C3056" s="86">
        <f t="shared" si="238"/>
        <v>14622.222222222223</v>
      </c>
      <c r="D3056" s="79">
        <v>18800</v>
      </c>
      <c r="E3056" s="79">
        <v>36</v>
      </c>
      <c r="F3056" s="79">
        <v>126</v>
      </c>
      <c r="G3056" s="79">
        <v>2494700</v>
      </c>
      <c r="H3056" s="79" t="s">
        <v>82</v>
      </c>
      <c r="I3056" s="79" t="s">
        <v>89</v>
      </c>
      <c r="J3056" s="79">
        <v>1</v>
      </c>
      <c r="K3056" s="79">
        <v>0</v>
      </c>
      <c r="L3056" s="79">
        <v>0</v>
      </c>
      <c r="M3056" s="34"/>
      <c r="N3056" s="35">
        <f t="shared" si="235"/>
        <v>58.336033381491376</v>
      </c>
      <c r="O3056" s="35">
        <f t="shared" si="236"/>
        <v>24820.324005778966</v>
      </c>
      <c r="P3056" s="35">
        <f t="shared" si="239"/>
        <v>36.297565656916156</v>
      </c>
      <c r="Q3056" s="35">
        <f t="shared" si="237"/>
        <v>22175.70787882994</v>
      </c>
    </row>
    <row r="3057" spans="1:17" x14ac:dyDescent="0.25">
      <c r="A3057" s="112" t="s">
        <v>2518</v>
      </c>
      <c r="B3057" s="79">
        <v>6333</v>
      </c>
      <c r="C3057" s="86">
        <f t="shared" si="238"/>
        <v>27198.671497584543</v>
      </c>
      <c r="D3057" s="79">
        <v>36500</v>
      </c>
      <c r="E3057" s="79">
        <v>211</v>
      </c>
      <c r="F3057" s="79">
        <v>617</v>
      </c>
      <c r="G3057" s="79">
        <v>2495500</v>
      </c>
      <c r="H3057" s="79" t="s">
        <v>82</v>
      </c>
      <c r="I3057" s="79" t="s">
        <v>85</v>
      </c>
      <c r="J3057" s="79">
        <v>1</v>
      </c>
      <c r="K3057" s="79">
        <v>0</v>
      </c>
      <c r="L3057" s="79">
        <v>0</v>
      </c>
      <c r="M3057" s="34"/>
      <c r="N3057" s="35">
        <f t="shared" si="235"/>
        <v>67.171290800906348</v>
      </c>
      <c r="O3057" s="35">
        <f t="shared" si="236"/>
        <v>25880.554896108762</v>
      </c>
      <c r="P3057" s="35">
        <f t="shared" si="239"/>
        <v>41.794996964590915</v>
      </c>
      <c r="Q3057" s="35">
        <f t="shared" si="237"/>
        <v>22835.39963575091</v>
      </c>
    </row>
    <row r="3058" spans="1:17" x14ac:dyDescent="0.25">
      <c r="A3058" s="112" t="s">
        <v>2519</v>
      </c>
      <c r="B3058" s="79">
        <v>9235</v>
      </c>
      <c r="C3058" s="86">
        <f t="shared" si="238"/>
        <v>18869.594594594593</v>
      </c>
      <c r="D3058" s="79">
        <v>26100</v>
      </c>
      <c r="E3058" s="79">
        <v>410</v>
      </c>
      <c r="F3058" s="79">
        <v>1070</v>
      </c>
      <c r="G3058" s="79">
        <v>2497300</v>
      </c>
      <c r="H3058" s="79" t="s">
        <v>82</v>
      </c>
      <c r="I3058" s="79" t="s">
        <v>85</v>
      </c>
      <c r="J3058" s="79">
        <v>1</v>
      </c>
      <c r="K3058" s="79">
        <v>0</v>
      </c>
      <c r="L3058" s="79">
        <v>0</v>
      </c>
      <c r="M3058" s="34"/>
      <c r="N3058" s="35">
        <f t="shared" si="235"/>
        <v>97.951503323285991</v>
      </c>
      <c r="O3058" s="35">
        <f t="shared" si="236"/>
        <v>29574.18039879432</v>
      </c>
      <c r="P3058" s="35">
        <f t="shared" si="239"/>
        <v>60.946912516658308</v>
      </c>
      <c r="Q3058" s="35">
        <f t="shared" si="237"/>
        <v>25133.629501998999</v>
      </c>
    </row>
    <row r="3059" spans="1:17" x14ac:dyDescent="0.25">
      <c r="A3059" s="112" t="s">
        <v>3070</v>
      </c>
      <c r="B3059" s="79">
        <v>5870</v>
      </c>
      <c r="C3059" s="86">
        <f t="shared" si="238"/>
        <v>18184.090909090908</v>
      </c>
      <c r="D3059" s="79">
        <v>25400</v>
      </c>
      <c r="E3059" s="79">
        <v>25</v>
      </c>
      <c r="F3059" s="79">
        <v>63</v>
      </c>
      <c r="G3059" s="79">
        <v>2497800</v>
      </c>
      <c r="H3059" s="79" t="s">
        <v>1027</v>
      </c>
      <c r="I3059" s="79" t="s">
        <v>89</v>
      </c>
      <c r="J3059" s="79">
        <v>1</v>
      </c>
      <c r="K3059" s="79">
        <v>0</v>
      </c>
      <c r="L3059" s="79">
        <v>0</v>
      </c>
      <c r="M3059" s="34"/>
      <c r="N3059" s="35">
        <f t="shared" si="235"/>
        <v>62.26045744533716</v>
      </c>
      <c r="O3059" s="35">
        <f t="shared" si="236"/>
        <v>25291.254893440459</v>
      </c>
      <c r="P3059" s="35">
        <f t="shared" si="239"/>
        <v>38.739401892017788</v>
      </c>
      <c r="Q3059" s="35">
        <f t="shared" si="237"/>
        <v>22468.728227042135</v>
      </c>
    </row>
    <row r="3060" spans="1:17" x14ac:dyDescent="0.25">
      <c r="A3060" s="112" t="s">
        <v>2520</v>
      </c>
      <c r="B3060" s="79">
        <v>5001</v>
      </c>
      <c r="C3060" s="86">
        <f t="shared" si="238"/>
        <v>10003.703703703704</v>
      </c>
      <c r="D3060" s="79">
        <v>14600</v>
      </c>
      <c r="E3060" s="79">
        <v>34</v>
      </c>
      <c r="F3060" s="79">
        <v>74</v>
      </c>
      <c r="G3060" s="79">
        <v>2499000</v>
      </c>
      <c r="H3060" s="79" t="s">
        <v>82</v>
      </c>
      <c r="I3060" s="79" t="s">
        <v>89</v>
      </c>
      <c r="J3060" s="79">
        <v>1</v>
      </c>
      <c r="K3060" s="79">
        <v>0</v>
      </c>
      <c r="L3060" s="79">
        <v>0</v>
      </c>
      <c r="M3060" s="34"/>
      <c r="N3060" s="35">
        <f t="shared" si="235"/>
        <v>53.043364171061526</v>
      </c>
      <c r="O3060" s="35">
        <f t="shared" si="236"/>
        <v>24185.203700527381</v>
      </c>
      <c r="P3060" s="35">
        <f t="shared" si="239"/>
        <v>33.004386518225033</v>
      </c>
      <c r="Q3060" s="35">
        <f t="shared" si="237"/>
        <v>21780.526382187003</v>
      </c>
    </row>
    <row r="3061" spans="1:17" x14ac:dyDescent="0.25">
      <c r="A3061" s="112" t="s">
        <v>3463</v>
      </c>
      <c r="B3061" s="79">
        <v>9500</v>
      </c>
      <c r="C3061" s="86">
        <f t="shared" si="238"/>
        <v>17996.226415094341</v>
      </c>
      <c r="D3061" s="79">
        <v>22800</v>
      </c>
      <c r="E3061" s="79">
        <v>469</v>
      </c>
      <c r="F3061" s="79">
        <v>1757</v>
      </c>
      <c r="G3061" s="79">
        <v>2502700</v>
      </c>
      <c r="H3061" s="79" t="s">
        <v>82</v>
      </c>
      <c r="I3061" s="79" t="s">
        <v>89</v>
      </c>
      <c r="J3061" s="79">
        <v>1</v>
      </c>
      <c r="K3061" s="79">
        <v>0</v>
      </c>
      <c r="L3061" s="79">
        <v>0</v>
      </c>
      <c r="M3061" s="34"/>
      <c r="N3061" s="35">
        <f t="shared" si="235"/>
        <v>100.76223947712148</v>
      </c>
      <c r="O3061" s="35">
        <f t="shared" si="236"/>
        <v>29911.468737254578</v>
      </c>
      <c r="P3061" s="35">
        <f t="shared" si="239"/>
        <v>62.695795225582451</v>
      </c>
      <c r="Q3061" s="35">
        <f t="shared" si="237"/>
        <v>25343.495427069895</v>
      </c>
    </row>
    <row r="3062" spans="1:17" x14ac:dyDescent="0.25">
      <c r="A3062" s="112" t="s">
        <v>2788</v>
      </c>
      <c r="B3062" s="79">
        <v>6625</v>
      </c>
      <c r="C3062" s="86">
        <f t="shared" si="238"/>
        <v>34645.333333333336</v>
      </c>
      <c r="D3062" s="79">
        <v>44800</v>
      </c>
      <c r="E3062" s="79">
        <v>51</v>
      </c>
      <c r="F3062" s="79">
        <v>174</v>
      </c>
      <c r="G3062" s="79">
        <v>2503400</v>
      </c>
      <c r="H3062" s="79" t="s">
        <v>268</v>
      </c>
      <c r="I3062" s="79" t="s">
        <v>83</v>
      </c>
      <c r="J3062" s="79">
        <v>1</v>
      </c>
      <c r="K3062" s="79">
        <v>0</v>
      </c>
      <c r="L3062" s="79">
        <v>0</v>
      </c>
      <c r="M3062" s="34"/>
      <c r="N3062" s="35">
        <f t="shared" si="235"/>
        <v>70.268403845887349</v>
      </c>
      <c r="O3062" s="35">
        <f t="shared" si="236"/>
        <v>26252.208461506481</v>
      </c>
      <c r="P3062" s="35">
        <f t="shared" si="239"/>
        <v>43.722067723103557</v>
      </c>
      <c r="Q3062" s="35">
        <f t="shared" si="237"/>
        <v>23066.648126772427</v>
      </c>
    </row>
    <row r="3063" spans="1:17" x14ac:dyDescent="0.25">
      <c r="A3063" s="112" t="s">
        <v>2521</v>
      </c>
      <c r="B3063" s="79">
        <v>5500</v>
      </c>
      <c r="C3063" s="86">
        <f t="shared" si="238"/>
        <v>17186.400000000001</v>
      </c>
      <c r="D3063" s="79">
        <v>21700</v>
      </c>
      <c r="E3063" s="79">
        <v>26</v>
      </c>
      <c r="F3063" s="79">
        <v>99</v>
      </c>
      <c r="G3063" s="79">
        <v>2513500</v>
      </c>
      <c r="H3063" s="79" t="s">
        <v>82</v>
      </c>
      <c r="I3063" s="79" t="s">
        <v>89</v>
      </c>
      <c r="J3063" s="79">
        <v>1</v>
      </c>
      <c r="K3063" s="79">
        <v>0</v>
      </c>
      <c r="L3063" s="79">
        <v>0</v>
      </c>
      <c r="M3063" s="34"/>
      <c r="N3063" s="35">
        <f t="shared" si="235"/>
        <v>58.336033381491376</v>
      </c>
      <c r="O3063" s="35">
        <f t="shared" si="236"/>
        <v>24820.324005778966</v>
      </c>
      <c r="P3063" s="35">
        <f t="shared" si="239"/>
        <v>36.297565656916156</v>
      </c>
      <c r="Q3063" s="35">
        <f t="shared" si="237"/>
        <v>22175.70787882994</v>
      </c>
    </row>
    <row r="3064" spans="1:17" x14ac:dyDescent="0.25">
      <c r="A3064" s="112" t="s">
        <v>2789</v>
      </c>
      <c r="B3064" s="79">
        <v>14249</v>
      </c>
      <c r="C3064" s="86">
        <f t="shared" si="238"/>
        <v>23144.172234595397</v>
      </c>
      <c r="D3064" s="79">
        <v>29300</v>
      </c>
      <c r="E3064" s="79">
        <v>283</v>
      </c>
      <c r="F3064" s="79">
        <v>1064</v>
      </c>
      <c r="G3064" s="79">
        <v>2515400</v>
      </c>
      <c r="H3064" s="79" t="s">
        <v>268</v>
      </c>
      <c r="I3064" s="79" t="s">
        <v>83</v>
      </c>
      <c r="J3064" s="79">
        <v>1</v>
      </c>
      <c r="K3064" s="79">
        <v>0</v>
      </c>
      <c r="L3064" s="79">
        <v>0</v>
      </c>
      <c r="M3064" s="34"/>
      <c r="N3064" s="35">
        <f t="shared" si="235"/>
        <v>151.13275266415832</v>
      </c>
      <c r="O3064" s="35">
        <f t="shared" si="236"/>
        <v>35955.930319698993</v>
      </c>
      <c r="P3064" s="35">
        <f t="shared" si="239"/>
        <v>94.037093280981509</v>
      </c>
      <c r="Q3064" s="35">
        <f t="shared" si="237"/>
        <v>29104.451193717781</v>
      </c>
    </row>
    <row r="3065" spans="1:17" x14ac:dyDescent="0.25">
      <c r="A3065" s="112" t="s">
        <v>2522</v>
      </c>
      <c r="B3065" s="79">
        <v>8354</v>
      </c>
      <c r="C3065" s="86">
        <f t="shared" si="238"/>
        <v>8100</v>
      </c>
      <c r="D3065" s="79">
        <v>12900</v>
      </c>
      <c r="E3065" s="79">
        <v>32</v>
      </c>
      <c r="F3065" s="79">
        <v>54</v>
      </c>
      <c r="G3065" s="79">
        <v>2520400</v>
      </c>
      <c r="H3065" s="79" t="s">
        <v>82</v>
      </c>
      <c r="I3065" s="79" t="s">
        <v>89</v>
      </c>
      <c r="J3065" s="79">
        <v>1</v>
      </c>
      <c r="K3065" s="79">
        <v>0</v>
      </c>
      <c r="L3065" s="79">
        <v>0</v>
      </c>
      <c r="M3065" s="34"/>
      <c r="N3065" s="35">
        <f t="shared" si="235"/>
        <v>88.607131430723456</v>
      </c>
      <c r="O3065" s="35">
        <f t="shared" si="236"/>
        <v>28452.855771686813</v>
      </c>
      <c r="P3065" s="35">
        <f t="shared" si="239"/>
        <v>55.132702454159563</v>
      </c>
      <c r="Q3065" s="35">
        <f t="shared" si="237"/>
        <v>24435.924294499149</v>
      </c>
    </row>
    <row r="3066" spans="1:17" x14ac:dyDescent="0.25">
      <c r="A3066" s="112" t="s">
        <v>2523</v>
      </c>
      <c r="B3066" s="79">
        <v>8074.5</v>
      </c>
      <c r="C3066" s="86">
        <f t="shared" si="238"/>
        <v>22764.98673740053</v>
      </c>
      <c r="D3066" s="79">
        <v>28800</v>
      </c>
      <c r="E3066" s="79">
        <v>79</v>
      </c>
      <c r="F3066" s="79">
        <v>298</v>
      </c>
      <c r="G3066" s="79">
        <v>2521200</v>
      </c>
      <c r="H3066" s="79" t="s">
        <v>82</v>
      </c>
      <c r="I3066" s="79" t="s">
        <v>85</v>
      </c>
      <c r="J3066" s="79">
        <v>1</v>
      </c>
      <c r="K3066" s="79">
        <v>0</v>
      </c>
      <c r="L3066" s="79">
        <v>0</v>
      </c>
      <c r="M3066" s="34"/>
      <c r="N3066" s="35">
        <f t="shared" si="235"/>
        <v>85.64260027979131</v>
      </c>
      <c r="O3066" s="35">
        <f t="shared" si="236"/>
        <v>28097.112033574958</v>
      </c>
      <c r="P3066" s="35">
        <f t="shared" si="239"/>
        <v>53.288126163049007</v>
      </c>
      <c r="Q3066" s="35">
        <f t="shared" si="237"/>
        <v>24214.575139565881</v>
      </c>
    </row>
    <row r="3067" spans="1:17" x14ac:dyDescent="0.25">
      <c r="A3067" s="112" t="s">
        <v>2524</v>
      </c>
      <c r="B3067" s="79">
        <v>9500</v>
      </c>
      <c r="C3067" s="86">
        <f t="shared" si="238"/>
        <v>25686.418338108884</v>
      </c>
      <c r="D3067" s="79">
        <v>33400</v>
      </c>
      <c r="E3067" s="79">
        <v>403</v>
      </c>
      <c r="F3067" s="79">
        <v>1342</v>
      </c>
      <c r="G3067" s="79">
        <v>2525600</v>
      </c>
      <c r="H3067" s="79" t="s">
        <v>82</v>
      </c>
      <c r="I3067" s="79" t="s">
        <v>85</v>
      </c>
      <c r="J3067" s="79">
        <v>1</v>
      </c>
      <c r="K3067" s="79">
        <v>0</v>
      </c>
      <c r="L3067" s="79">
        <v>0</v>
      </c>
      <c r="M3067" s="34"/>
      <c r="N3067" s="35">
        <f t="shared" si="235"/>
        <v>100.76223947712148</v>
      </c>
      <c r="O3067" s="35">
        <f t="shared" si="236"/>
        <v>29911.468737254578</v>
      </c>
      <c r="P3067" s="35">
        <f t="shared" si="239"/>
        <v>62.695795225582451</v>
      </c>
      <c r="Q3067" s="35">
        <f t="shared" si="237"/>
        <v>25343.495427069895</v>
      </c>
    </row>
    <row r="3068" spans="1:17" x14ac:dyDescent="0.25">
      <c r="A3068" s="112" t="s">
        <v>2525</v>
      </c>
      <c r="B3068" s="79">
        <v>5066</v>
      </c>
      <c r="C3068" s="86">
        <f t="shared" si="238"/>
        <v>25880.373831775702</v>
      </c>
      <c r="D3068" s="79">
        <v>32200</v>
      </c>
      <c r="E3068" s="79">
        <v>63</v>
      </c>
      <c r="F3068" s="79">
        <v>258</v>
      </c>
      <c r="G3068" s="79">
        <v>2528300</v>
      </c>
      <c r="H3068" s="79" t="s">
        <v>82</v>
      </c>
      <c r="I3068" s="79" t="s">
        <v>89</v>
      </c>
      <c r="J3068" s="79">
        <v>1</v>
      </c>
      <c r="K3068" s="79">
        <v>0</v>
      </c>
      <c r="L3068" s="79">
        <v>0</v>
      </c>
      <c r="M3068" s="34"/>
      <c r="N3068" s="35">
        <f t="shared" si="235"/>
        <v>53.732790020115516</v>
      </c>
      <c r="O3068" s="35">
        <f t="shared" si="236"/>
        <v>24267.93480241386</v>
      </c>
      <c r="P3068" s="35">
        <f t="shared" si="239"/>
        <v>33.433357748715864</v>
      </c>
      <c r="Q3068" s="35">
        <f t="shared" si="237"/>
        <v>21832.002929845905</v>
      </c>
    </row>
    <row r="3069" spans="1:17" x14ac:dyDescent="0.25">
      <c r="A3069" s="112" t="s">
        <v>2526</v>
      </c>
      <c r="B3069" s="79">
        <v>4295</v>
      </c>
      <c r="C3069" s="86">
        <f t="shared" si="238"/>
        <v>23945.985401459853</v>
      </c>
      <c r="D3069" s="79">
        <v>28200</v>
      </c>
      <c r="E3069" s="79">
        <v>62</v>
      </c>
      <c r="F3069" s="79">
        <v>349</v>
      </c>
      <c r="G3069" s="79">
        <v>2538300</v>
      </c>
      <c r="H3069" s="79" t="s">
        <v>82</v>
      </c>
      <c r="I3069" s="79" t="s">
        <v>85</v>
      </c>
      <c r="J3069" s="79">
        <v>1</v>
      </c>
      <c r="K3069" s="79">
        <v>0</v>
      </c>
      <c r="L3069" s="79">
        <v>0</v>
      </c>
      <c r="M3069" s="34"/>
      <c r="N3069" s="35">
        <f t="shared" si="235"/>
        <v>45.555138795182813</v>
      </c>
      <c r="O3069" s="35">
        <f t="shared" si="236"/>
        <v>23286.616655421938</v>
      </c>
      <c r="P3069" s="35">
        <f t="shared" si="239"/>
        <v>28.345098999355439</v>
      </c>
      <c r="Q3069" s="35">
        <f t="shared" si="237"/>
        <v>21221.411879922653</v>
      </c>
    </row>
    <row r="3070" spans="1:17" x14ac:dyDescent="0.25">
      <c r="A3070" s="112" t="s">
        <v>3464</v>
      </c>
      <c r="B3070" s="79">
        <v>9396</v>
      </c>
      <c r="C3070" s="86">
        <f t="shared" si="238"/>
        <v>32420.282413350451</v>
      </c>
      <c r="D3070" s="79">
        <v>39400</v>
      </c>
      <c r="E3070" s="79">
        <v>138</v>
      </c>
      <c r="F3070" s="79">
        <v>641</v>
      </c>
      <c r="G3070" s="79">
        <v>2539100</v>
      </c>
      <c r="H3070" s="79" t="s">
        <v>82</v>
      </c>
      <c r="I3070" s="79" t="s">
        <v>85</v>
      </c>
      <c r="J3070" s="79">
        <v>1</v>
      </c>
      <c r="K3070" s="79">
        <v>0</v>
      </c>
      <c r="L3070" s="79">
        <v>0</v>
      </c>
      <c r="M3070" s="34"/>
      <c r="N3070" s="35">
        <f t="shared" si="235"/>
        <v>99.659158118635091</v>
      </c>
      <c r="O3070" s="35">
        <f t="shared" si="236"/>
        <v>29779.098974236211</v>
      </c>
      <c r="P3070" s="35">
        <f t="shared" si="239"/>
        <v>62.009441256797132</v>
      </c>
      <c r="Q3070" s="35">
        <f t="shared" si="237"/>
        <v>25261.132950815656</v>
      </c>
    </row>
    <row r="3071" spans="1:17" x14ac:dyDescent="0.25">
      <c r="A3071" s="112" t="s">
        <v>2527</v>
      </c>
      <c r="B3071" s="79">
        <v>4000</v>
      </c>
      <c r="C3071" s="86">
        <f t="shared" si="238"/>
        <v>15200</v>
      </c>
      <c r="D3071" s="79">
        <v>20900</v>
      </c>
      <c r="E3071" s="79">
        <v>30</v>
      </c>
      <c r="F3071" s="79">
        <v>80</v>
      </c>
      <c r="G3071" s="79">
        <v>2541900</v>
      </c>
      <c r="H3071" s="79" t="s">
        <v>82</v>
      </c>
      <c r="I3071" s="79" t="s">
        <v>85</v>
      </c>
      <c r="J3071" s="79">
        <v>1</v>
      </c>
      <c r="K3071" s="79">
        <v>0</v>
      </c>
      <c r="L3071" s="79">
        <v>0</v>
      </c>
      <c r="M3071" s="34"/>
      <c r="N3071" s="35">
        <f t="shared" si="235"/>
        <v>42.426206095630093</v>
      </c>
      <c r="O3071" s="35">
        <f t="shared" si="236"/>
        <v>22911.144731475611</v>
      </c>
      <c r="P3071" s="35">
        <f t="shared" si="239"/>
        <v>26.398229568666299</v>
      </c>
      <c r="Q3071" s="35">
        <f t="shared" si="237"/>
        <v>20987.787548239954</v>
      </c>
    </row>
    <row r="3072" spans="1:17" x14ac:dyDescent="0.25">
      <c r="A3072" s="112" t="s">
        <v>2528</v>
      </c>
      <c r="B3072" s="79">
        <v>6322</v>
      </c>
      <c r="C3072" s="86">
        <f t="shared" si="238"/>
        <v>17965.432098765432</v>
      </c>
      <c r="D3072" s="79">
        <v>21400</v>
      </c>
      <c r="E3072" s="79">
        <v>26</v>
      </c>
      <c r="F3072" s="79">
        <v>136</v>
      </c>
      <c r="G3072" s="79">
        <v>2543800</v>
      </c>
      <c r="H3072" s="79" t="s">
        <v>82</v>
      </c>
      <c r="I3072" s="79" t="s">
        <v>89</v>
      </c>
      <c r="J3072" s="79">
        <v>1</v>
      </c>
      <c r="K3072" s="79">
        <v>0</v>
      </c>
      <c r="L3072" s="79">
        <v>0</v>
      </c>
      <c r="M3072" s="34"/>
      <c r="N3072" s="35">
        <f t="shared" si="235"/>
        <v>67.054618734143361</v>
      </c>
      <c r="O3072" s="35">
        <f t="shared" si="236"/>
        <v>25866.554248097204</v>
      </c>
      <c r="P3072" s="35">
        <f t="shared" si="239"/>
        <v>41.722401833277083</v>
      </c>
      <c r="Q3072" s="35">
        <f t="shared" si="237"/>
        <v>22826.688219993252</v>
      </c>
    </row>
    <row r="3073" spans="1:17" x14ac:dyDescent="0.25">
      <c r="A3073" s="112" t="s">
        <v>2529</v>
      </c>
      <c r="B3073" s="79">
        <v>8028</v>
      </c>
      <c r="C3073" s="86">
        <f t="shared" si="238"/>
        <v>11358.095238095239</v>
      </c>
      <c r="D3073" s="79">
        <v>17800</v>
      </c>
      <c r="E3073" s="79">
        <v>76</v>
      </c>
      <c r="F3073" s="79">
        <v>134</v>
      </c>
      <c r="G3073" s="79">
        <v>2544300</v>
      </c>
      <c r="H3073" s="79" t="s">
        <v>82</v>
      </c>
      <c r="I3073" s="79" t="s">
        <v>89</v>
      </c>
      <c r="J3073" s="79">
        <v>1</v>
      </c>
      <c r="K3073" s="79">
        <v>0</v>
      </c>
      <c r="L3073" s="79">
        <v>0</v>
      </c>
      <c r="M3073" s="34"/>
      <c r="N3073" s="35">
        <f t="shared" si="235"/>
        <v>85.149395633929601</v>
      </c>
      <c r="O3073" s="35">
        <f t="shared" si="236"/>
        <v>28037.927476071553</v>
      </c>
      <c r="P3073" s="35">
        <f t="shared" si="239"/>
        <v>52.98124674431326</v>
      </c>
      <c r="Q3073" s="35">
        <f t="shared" si="237"/>
        <v>24177.749609317591</v>
      </c>
    </row>
    <row r="3074" spans="1:17" x14ac:dyDescent="0.25">
      <c r="A3074" s="112" t="s">
        <v>2530</v>
      </c>
      <c r="B3074" s="79">
        <v>7000</v>
      </c>
      <c r="C3074" s="86">
        <f t="shared" si="238"/>
        <v>29514.414414414416</v>
      </c>
      <c r="D3074" s="79">
        <v>36200</v>
      </c>
      <c r="E3074" s="79">
        <v>41</v>
      </c>
      <c r="F3074" s="79">
        <v>181</v>
      </c>
      <c r="G3074" s="79">
        <v>2545400</v>
      </c>
      <c r="H3074" s="79" t="s">
        <v>82</v>
      </c>
      <c r="I3074" s="79" t="s">
        <v>89</v>
      </c>
      <c r="J3074" s="79">
        <v>1</v>
      </c>
      <c r="K3074" s="79">
        <v>0</v>
      </c>
      <c r="L3074" s="79">
        <v>0</v>
      </c>
      <c r="M3074" s="34"/>
      <c r="N3074" s="35">
        <f t="shared" si="235"/>
        <v>74.245860667352659</v>
      </c>
      <c r="O3074" s="35">
        <f t="shared" si="236"/>
        <v>26729.503280082317</v>
      </c>
      <c r="P3074" s="35">
        <f t="shared" si="239"/>
        <v>46.196901745166016</v>
      </c>
      <c r="Q3074" s="35">
        <f t="shared" si="237"/>
        <v>23363.62820941992</v>
      </c>
    </row>
    <row r="3075" spans="1:17" x14ac:dyDescent="0.25">
      <c r="A3075" s="112" t="s">
        <v>2531</v>
      </c>
      <c r="B3075" s="79">
        <v>9359.5</v>
      </c>
      <c r="C3075" s="86">
        <f t="shared" si="238"/>
        <v>16224.742268041236</v>
      </c>
      <c r="D3075" s="79">
        <v>25800</v>
      </c>
      <c r="E3075" s="79">
        <v>108</v>
      </c>
      <c r="F3075" s="79">
        <v>183</v>
      </c>
      <c r="G3075" s="79">
        <v>2546400</v>
      </c>
      <c r="H3075" s="79" t="s">
        <v>82</v>
      </c>
      <c r="I3075" s="79" t="s">
        <v>89</v>
      </c>
      <c r="J3075" s="79">
        <v>1</v>
      </c>
      <c r="K3075" s="79">
        <v>0</v>
      </c>
      <c r="L3075" s="79">
        <v>0</v>
      </c>
      <c r="M3075" s="34"/>
      <c r="N3075" s="35">
        <f t="shared" si="235"/>
        <v>99.272018988012462</v>
      </c>
      <c r="O3075" s="35">
        <f t="shared" si="236"/>
        <v>29732.642278561496</v>
      </c>
      <c r="P3075" s="35">
        <f t="shared" si="239"/>
        <v>61.768557411983046</v>
      </c>
      <c r="Q3075" s="35">
        <f t="shared" si="237"/>
        <v>25232.226889437967</v>
      </c>
    </row>
    <row r="3076" spans="1:17" x14ac:dyDescent="0.25">
      <c r="A3076" s="112" t="s">
        <v>2532</v>
      </c>
      <c r="B3076" s="79">
        <v>15250</v>
      </c>
      <c r="C3076" s="86">
        <f t="shared" si="238"/>
        <v>19383.297644539616</v>
      </c>
      <c r="D3076" s="79">
        <v>24800</v>
      </c>
      <c r="E3076" s="79">
        <v>510</v>
      </c>
      <c r="F3076" s="79">
        <v>1825</v>
      </c>
      <c r="G3076" s="79">
        <v>2547600</v>
      </c>
      <c r="H3076" s="79" t="s">
        <v>82</v>
      </c>
      <c r="I3076" s="79" t="s">
        <v>83</v>
      </c>
      <c r="J3076" s="79">
        <v>1</v>
      </c>
      <c r="K3076" s="79">
        <v>0</v>
      </c>
      <c r="L3076" s="79">
        <v>0</v>
      </c>
      <c r="M3076" s="34"/>
      <c r="N3076" s="35">
        <f t="shared" si="235"/>
        <v>161.74991073958972</v>
      </c>
      <c r="O3076" s="35">
        <f t="shared" si="236"/>
        <v>37229.989288750767</v>
      </c>
      <c r="P3076" s="35">
        <f t="shared" si="239"/>
        <v>100.64325023054025</v>
      </c>
      <c r="Q3076" s="35">
        <f t="shared" si="237"/>
        <v>29897.19002766483</v>
      </c>
    </row>
    <row r="3077" spans="1:17" x14ac:dyDescent="0.25">
      <c r="A3077" s="112" t="s">
        <v>3465</v>
      </c>
      <c r="B3077" s="79">
        <v>9000</v>
      </c>
      <c r="C3077" s="86">
        <f t="shared" si="238"/>
        <v>19619.266055045871</v>
      </c>
      <c r="D3077" s="79">
        <v>23500</v>
      </c>
      <c r="E3077" s="79">
        <v>90</v>
      </c>
      <c r="F3077" s="79">
        <v>455</v>
      </c>
      <c r="G3077" s="79">
        <v>2548800</v>
      </c>
      <c r="H3077" s="79" t="s">
        <v>82</v>
      </c>
      <c r="I3077" s="79" t="s">
        <v>89</v>
      </c>
      <c r="J3077" s="79">
        <v>1</v>
      </c>
      <c r="K3077" s="79">
        <v>0</v>
      </c>
      <c r="L3077" s="79">
        <v>0</v>
      </c>
      <c r="M3077" s="34"/>
      <c r="N3077" s="35">
        <f t="shared" si="235"/>
        <v>95.458963715167712</v>
      </c>
      <c r="O3077" s="35">
        <f t="shared" si="236"/>
        <v>29275.075645820125</v>
      </c>
      <c r="P3077" s="35">
        <f t="shared" si="239"/>
        <v>59.396016529499171</v>
      </c>
      <c r="Q3077" s="35">
        <f t="shared" si="237"/>
        <v>24947.5219835399</v>
      </c>
    </row>
    <row r="3078" spans="1:17" x14ac:dyDescent="0.25">
      <c r="A3078" s="112" t="s">
        <v>3466</v>
      </c>
      <c r="B3078" s="79">
        <v>9356</v>
      </c>
      <c r="C3078" s="86">
        <f t="shared" si="238"/>
        <v>25205.615763546797</v>
      </c>
      <c r="D3078" s="79">
        <v>32100</v>
      </c>
      <c r="E3078" s="79">
        <v>218</v>
      </c>
      <c r="F3078" s="79">
        <v>797</v>
      </c>
      <c r="G3078" s="79">
        <v>2549000</v>
      </c>
      <c r="H3078" s="79" t="s">
        <v>82</v>
      </c>
      <c r="I3078" s="79" t="s">
        <v>85</v>
      </c>
      <c r="J3078" s="79">
        <v>1</v>
      </c>
      <c r="K3078" s="79">
        <v>0</v>
      </c>
      <c r="L3078" s="79">
        <v>0</v>
      </c>
      <c r="M3078" s="34"/>
      <c r="N3078" s="35">
        <f t="shared" ref="N3078:N3141" si="240">-PMT($O$3/12,120,B3078)</f>
        <v>99.234896057678782</v>
      </c>
      <c r="O3078" s="35">
        <f t="shared" ref="O3078:O3141" si="241">N3078*12*10+$O$2</f>
        <v>29728.187526921454</v>
      </c>
      <c r="P3078" s="35">
        <f t="shared" si="239"/>
        <v>61.745458961110465</v>
      </c>
      <c r="Q3078" s="35">
        <f t="shared" ref="Q3078:Q3141" si="242">P3078*12*10+$O$2</f>
        <v>25229.455075333255</v>
      </c>
    </row>
    <row r="3079" spans="1:17" x14ac:dyDescent="0.25">
      <c r="A3079" s="112" t="s">
        <v>2533</v>
      </c>
      <c r="B3079" s="79">
        <v>9000</v>
      </c>
      <c r="C3079" s="86">
        <f t="shared" ref="C3079:C3142" si="243">D3079*F3079/SUM(E3079:F3079)</f>
        <v>17822.745098039217</v>
      </c>
      <c r="D3079" s="79">
        <v>22800</v>
      </c>
      <c r="E3079" s="79">
        <v>167</v>
      </c>
      <c r="F3079" s="79">
        <v>598</v>
      </c>
      <c r="G3079" s="79">
        <v>2549400</v>
      </c>
      <c r="H3079" s="79" t="s">
        <v>82</v>
      </c>
      <c r="I3079" s="79" t="s">
        <v>89</v>
      </c>
      <c r="J3079" s="79">
        <v>1</v>
      </c>
      <c r="K3079" s="79">
        <v>0</v>
      </c>
      <c r="L3079" s="79">
        <v>0</v>
      </c>
      <c r="M3079" s="34"/>
      <c r="N3079" s="35">
        <f t="shared" si="240"/>
        <v>95.458963715167712</v>
      </c>
      <c r="O3079" s="35">
        <f t="shared" si="241"/>
        <v>29275.075645820125</v>
      </c>
      <c r="P3079" s="35">
        <f t="shared" ref="P3079:P3142" si="244">-PMT($O$3/12,240,B3079)</f>
        <v>59.396016529499171</v>
      </c>
      <c r="Q3079" s="35">
        <f t="shared" si="242"/>
        <v>24947.5219835399</v>
      </c>
    </row>
    <row r="3080" spans="1:17" x14ac:dyDescent="0.25">
      <c r="A3080" s="112" t="s">
        <v>2534</v>
      </c>
      <c r="B3080" s="79">
        <v>9500</v>
      </c>
      <c r="C3080" s="86">
        <f t="shared" si="243"/>
        <v>36215.351812366738</v>
      </c>
      <c r="D3080" s="79">
        <v>43000</v>
      </c>
      <c r="E3080" s="79">
        <v>148</v>
      </c>
      <c r="F3080" s="79">
        <v>790</v>
      </c>
      <c r="G3080" s="79">
        <v>2556100</v>
      </c>
      <c r="H3080" s="79" t="s">
        <v>82</v>
      </c>
      <c r="I3080" s="79" t="s">
        <v>89</v>
      </c>
      <c r="J3080" s="79">
        <v>1</v>
      </c>
      <c r="K3080" s="79">
        <v>0</v>
      </c>
      <c r="L3080" s="79">
        <v>0</v>
      </c>
      <c r="M3080" s="34"/>
      <c r="N3080" s="35">
        <f t="shared" si="240"/>
        <v>100.76223947712148</v>
      </c>
      <c r="O3080" s="35">
        <f t="shared" si="241"/>
        <v>29911.468737254578</v>
      </c>
      <c r="P3080" s="35">
        <f t="shared" si="244"/>
        <v>62.695795225582451</v>
      </c>
      <c r="Q3080" s="35">
        <f t="shared" si="242"/>
        <v>25343.495427069895</v>
      </c>
    </row>
    <row r="3081" spans="1:17" x14ac:dyDescent="0.25">
      <c r="A3081" s="112" t="s">
        <v>2535</v>
      </c>
      <c r="B3081" s="79">
        <v>10251</v>
      </c>
      <c r="C3081" s="86">
        <f t="shared" si="243"/>
        <v>18932.191780821919</v>
      </c>
      <c r="D3081" s="79">
        <v>26200</v>
      </c>
      <c r="E3081" s="79">
        <v>162</v>
      </c>
      <c r="F3081" s="79">
        <v>422</v>
      </c>
      <c r="G3081" s="79">
        <v>2558700</v>
      </c>
      <c r="H3081" s="79" t="s">
        <v>82</v>
      </c>
      <c r="I3081" s="79" t="s">
        <v>89</v>
      </c>
      <c r="J3081" s="79">
        <v>1</v>
      </c>
      <c r="K3081" s="79">
        <v>0</v>
      </c>
      <c r="L3081" s="79">
        <v>0</v>
      </c>
      <c r="M3081" s="34"/>
      <c r="N3081" s="35">
        <f t="shared" si="240"/>
        <v>108.72775967157602</v>
      </c>
      <c r="O3081" s="35">
        <f t="shared" si="241"/>
        <v>30867.331160589125</v>
      </c>
      <c r="P3081" s="35">
        <f t="shared" si="244"/>
        <v>67.652062827099556</v>
      </c>
      <c r="Q3081" s="35">
        <f t="shared" si="242"/>
        <v>25938.247539251948</v>
      </c>
    </row>
    <row r="3082" spans="1:17" x14ac:dyDescent="0.25">
      <c r="A3082" s="112" t="s">
        <v>2536</v>
      </c>
      <c r="B3082" s="79">
        <v>9500</v>
      </c>
      <c r="C3082" s="86">
        <f t="shared" si="243"/>
        <v>20024.922348764976</v>
      </c>
      <c r="D3082" s="79">
        <v>26500</v>
      </c>
      <c r="E3082" s="79">
        <v>1652</v>
      </c>
      <c r="F3082" s="79">
        <v>5109</v>
      </c>
      <c r="G3082" s="79">
        <v>2559300</v>
      </c>
      <c r="H3082" s="79" t="s">
        <v>82</v>
      </c>
      <c r="I3082" s="79" t="s">
        <v>85</v>
      </c>
      <c r="J3082" s="79">
        <v>1</v>
      </c>
      <c r="K3082" s="79">
        <v>0</v>
      </c>
      <c r="L3082" s="79">
        <v>0</v>
      </c>
      <c r="M3082" s="34"/>
      <c r="N3082" s="35">
        <f t="shared" si="240"/>
        <v>100.76223947712148</v>
      </c>
      <c r="O3082" s="35">
        <f t="shared" si="241"/>
        <v>29911.468737254578</v>
      </c>
      <c r="P3082" s="35">
        <f t="shared" si="244"/>
        <v>62.695795225582451</v>
      </c>
      <c r="Q3082" s="35">
        <f t="shared" si="242"/>
        <v>25343.495427069895</v>
      </c>
    </row>
    <row r="3083" spans="1:17" x14ac:dyDescent="0.25">
      <c r="A3083" s="112" t="s">
        <v>2537</v>
      </c>
      <c r="B3083" s="79">
        <v>9500</v>
      </c>
      <c r="C3083" s="86">
        <f t="shared" si="243"/>
        <v>19437.727910238431</v>
      </c>
      <c r="D3083" s="79">
        <v>26100</v>
      </c>
      <c r="E3083" s="79">
        <v>182</v>
      </c>
      <c r="F3083" s="79">
        <v>531</v>
      </c>
      <c r="G3083" s="79">
        <v>2559400</v>
      </c>
      <c r="H3083" s="79" t="s">
        <v>82</v>
      </c>
      <c r="I3083" s="79" t="s">
        <v>85</v>
      </c>
      <c r="J3083" s="79">
        <v>1</v>
      </c>
      <c r="K3083" s="79">
        <v>0</v>
      </c>
      <c r="L3083" s="79">
        <v>0</v>
      </c>
      <c r="M3083" s="34"/>
      <c r="N3083" s="35">
        <f t="shared" si="240"/>
        <v>100.76223947712148</v>
      </c>
      <c r="O3083" s="35">
        <f t="shared" si="241"/>
        <v>29911.468737254578</v>
      </c>
      <c r="P3083" s="35">
        <f t="shared" si="244"/>
        <v>62.695795225582451</v>
      </c>
      <c r="Q3083" s="35">
        <f t="shared" si="242"/>
        <v>25343.495427069895</v>
      </c>
    </row>
    <row r="3084" spans="1:17" x14ac:dyDescent="0.25">
      <c r="A3084" s="112" t="s">
        <v>2538</v>
      </c>
      <c r="B3084" s="79">
        <v>9500</v>
      </c>
      <c r="C3084" s="86">
        <f t="shared" si="243"/>
        <v>11797.321428571429</v>
      </c>
      <c r="D3084" s="79">
        <v>18100</v>
      </c>
      <c r="E3084" s="79">
        <v>39</v>
      </c>
      <c r="F3084" s="79">
        <v>73</v>
      </c>
      <c r="G3084" s="79">
        <v>2559500</v>
      </c>
      <c r="H3084" s="79" t="s">
        <v>82</v>
      </c>
      <c r="I3084" s="79" t="s">
        <v>85</v>
      </c>
      <c r="J3084" s="79">
        <v>1</v>
      </c>
      <c r="K3084" s="79">
        <v>0</v>
      </c>
      <c r="L3084" s="79">
        <v>0</v>
      </c>
      <c r="M3084" s="34"/>
      <c r="N3084" s="35">
        <f t="shared" si="240"/>
        <v>100.76223947712148</v>
      </c>
      <c r="O3084" s="35">
        <f t="shared" si="241"/>
        <v>29911.468737254578</v>
      </c>
      <c r="P3084" s="35">
        <f t="shared" si="244"/>
        <v>62.695795225582451</v>
      </c>
      <c r="Q3084" s="35">
        <f t="shared" si="242"/>
        <v>25343.495427069895</v>
      </c>
    </row>
    <row r="3085" spans="1:17" x14ac:dyDescent="0.25">
      <c r="A3085" s="112" t="s">
        <v>3467</v>
      </c>
      <c r="B3085" s="79">
        <v>9021</v>
      </c>
      <c r="C3085" s="86">
        <f t="shared" si="243"/>
        <v>17451.85185185185</v>
      </c>
      <c r="D3085" s="79">
        <v>24800</v>
      </c>
      <c r="E3085" s="79">
        <v>320</v>
      </c>
      <c r="F3085" s="79">
        <v>760</v>
      </c>
      <c r="G3085" s="79">
        <v>2565400</v>
      </c>
      <c r="H3085" s="79" t="s">
        <v>82</v>
      </c>
      <c r="I3085" s="79" t="s">
        <v>85</v>
      </c>
      <c r="J3085" s="79">
        <v>1</v>
      </c>
      <c r="K3085" s="79">
        <v>0</v>
      </c>
      <c r="L3085" s="79">
        <v>0</v>
      </c>
      <c r="M3085" s="34"/>
      <c r="N3085" s="35">
        <f t="shared" si="240"/>
        <v>95.681701297169781</v>
      </c>
      <c r="O3085" s="35">
        <f t="shared" si="241"/>
        <v>29301.804155660375</v>
      </c>
      <c r="P3085" s="35">
        <f t="shared" si="244"/>
        <v>59.534607234734665</v>
      </c>
      <c r="Q3085" s="35">
        <f t="shared" si="242"/>
        <v>24964.152868168159</v>
      </c>
    </row>
    <row r="3086" spans="1:17" x14ac:dyDescent="0.25">
      <c r="A3086" s="112" t="s">
        <v>2539</v>
      </c>
      <c r="B3086" s="79">
        <v>9500</v>
      </c>
      <c r="C3086" s="86">
        <f t="shared" si="243"/>
        <v>13568.627450980392</v>
      </c>
      <c r="D3086" s="79">
        <v>22000</v>
      </c>
      <c r="E3086" s="79">
        <v>215</v>
      </c>
      <c r="F3086" s="79">
        <v>346</v>
      </c>
      <c r="G3086" s="79">
        <v>2568100</v>
      </c>
      <c r="H3086" s="79" t="s">
        <v>82</v>
      </c>
      <c r="I3086" s="79" t="s">
        <v>89</v>
      </c>
      <c r="J3086" s="79">
        <v>1</v>
      </c>
      <c r="K3086" s="79">
        <v>0</v>
      </c>
      <c r="L3086" s="79">
        <v>0</v>
      </c>
      <c r="M3086" s="34"/>
      <c r="N3086" s="35">
        <f t="shared" si="240"/>
        <v>100.76223947712148</v>
      </c>
      <c r="O3086" s="35">
        <f t="shared" si="241"/>
        <v>29911.468737254578</v>
      </c>
      <c r="P3086" s="35">
        <f t="shared" si="244"/>
        <v>62.695795225582451</v>
      </c>
      <c r="Q3086" s="35">
        <f t="shared" si="242"/>
        <v>25343.495427069895</v>
      </c>
    </row>
    <row r="3087" spans="1:17" x14ac:dyDescent="0.25">
      <c r="A3087" s="112" t="s">
        <v>2540</v>
      </c>
      <c r="B3087" s="79">
        <v>10699</v>
      </c>
      <c r="C3087" s="86">
        <f t="shared" si="243"/>
        <v>29522.585924713585</v>
      </c>
      <c r="D3087" s="79">
        <v>35300</v>
      </c>
      <c r="E3087" s="79">
        <v>100</v>
      </c>
      <c r="F3087" s="79">
        <v>511</v>
      </c>
      <c r="G3087" s="79">
        <v>2569300</v>
      </c>
      <c r="H3087" s="79" t="s">
        <v>82</v>
      </c>
      <c r="I3087" s="79" t="s">
        <v>85</v>
      </c>
      <c r="J3087" s="79">
        <v>1</v>
      </c>
      <c r="K3087" s="79">
        <v>0</v>
      </c>
      <c r="L3087" s="79">
        <v>0</v>
      </c>
      <c r="M3087" s="34"/>
      <c r="N3087" s="35">
        <f t="shared" si="240"/>
        <v>113.47949475428659</v>
      </c>
      <c r="O3087" s="35">
        <f t="shared" si="241"/>
        <v>31437.539370514391</v>
      </c>
      <c r="P3087" s="35">
        <f t="shared" si="244"/>
        <v>70.60866453879018</v>
      </c>
      <c r="Q3087" s="35">
        <f t="shared" si="242"/>
        <v>26293.039744654823</v>
      </c>
    </row>
    <row r="3088" spans="1:17" x14ac:dyDescent="0.25">
      <c r="A3088" s="112" t="s">
        <v>2541</v>
      </c>
      <c r="B3088" s="79">
        <v>9850.5</v>
      </c>
      <c r="C3088" s="86">
        <f t="shared" si="243"/>
        <v>18031.696428571428</v>
      </c>
      <c r="D3088" s="79">
        <v>23900</v>
      </c>
      <c r="E3088" s="79">
        <v>110</v>
      </c>
      <c r="F3088" s="79">
        <v>338</v>
      </c>
      <c r="G3088" s="79">
        <v>2572000</v>
      </c>
      <c r="H3088" s="79" t="s">
        <v>82</v>
      </c>
      <c r="I3088" s="79" t="s">
        <v>85</v>
      </c>
      <c r="J3088" s="79">
        <v>1</v>
      </c>
      <c r="K3088" s="79">
        <v>0</v>
      </c>
      <c r="L3088" s="79">
        <v>0</v>
      </c>
      <c r="M3088" s="34"/>
      <c r="N3088" s="35">
        <f t="shared" si="240"/>
        <v>104.47983578625106</v>
      </c>
      <c r="O3088" s="35">
        <f t="shared" si="241"/>
        <v>30357.580294350126</v>
      </c>
      <c r="P3088" s="35">
        <f t="shared" si="244"/>
        <v>65.008940091536843</v>
      </c>
      <c r="Q3088" s="35">
        <f t="shared" si="242"/>
        <v>25621.07281098442</v>
      </c>
    </row>
    <row r="3089" spans="1:17" x14ac:dyDescent="0.25">
      <c r="A3089" s="112" t="s">
        <v>2542</v>
      </c>
      <c r="B3089" s="79">
        <v>11028</v>
      </c>
      <c r="C3089" s="86">
        <f t="shared" si="243"/>
        <v>22702.068965517243</v>
      </c>
      <c r="D3089" s="79">
        <v>30200</v>
      </c>
      <c r="E3089" s="79">
        <v>36</v>
      </c>
      <c r="F3089" s="79">
        <v>109</v>
      </c>
      <c r="G3089" s="79">
        <v>2572900</v>
      </c>
      <c r="H3089" s="79" t="s">
        <v>82</v>
      </c>
      <c r="I3089" s="79" t="s">
        <v>85</v>
      </c>
      <c r="J3089" s="79">
        <v>1</v>
      </c>
      <c r="K3089" s="79">
        <v>0</v>
      </c>
      <c r="L3089" s="79">
        <v>0</v>
      </c>
      <c r="M3089" s="34"/>
      <c r="N3089" s="35">
        <f t="shared" si="240"/>
        <v>116.96905020565217</v>
      </c>
      <c r="O3089" s="35">
        <f t="shared" si="241"/>
        <v>31856.286024678262</v>
      </c>
      <c r="P3089" s="35">
        <f t="shared" si="244"/>
        <v>72.779918920812975</v>
      </c>
      <c r="Q3089" s="35">
        <f t="shared" si="242"/>
        <v>26553.590270497556</v>
      </c>
    </row>
    <row r="3090" spans="1:17" x14ac:dyDescent="0.25">
      <c r="A3090" s="112" t="s">
        <v>2543</v>
      </c>
      <c r="B3090" s="79">
        <v>16000</v>
      </c>
      <c r="C3090" s="86">
        <f t="shared" si="243"/>
        <v>18153.216374269006</v>
      </c>
      <c r="D3090" s="79">
        <v>24900</v>
      </c>
      <c r="E3090" s="79">
        <v>139</v>
      </c>
      <c r="F3090" s="79">
        <v>374</v>
      </c>
      <c r="G3090" s="79">
        <v>2577900</v>
      </c>
      <c r="H3090" s="79" t="s">
        <v>82</v>
      </c>
      <c r="I3090" s="79" t="s">
        <v>83</v>
      </c>
      <c r="J3090" s="79">
        <v>1</v>
      </c>
      <c r="K3090" s="79">
        <v>0</v>
      </c>
      <c r="L3090" s="79">
        <v>0</v>
      </c>
      <c r="M3090" s="34"/>
      <c r="N3090" s="35">
        <f t="shared" si="240"/>
        <v>169.70482438252037</v>
      </c>
      <c r="O3090" s="35">
        <f t="shared" si="241"/>
        <v>38184.578925902446</v>
      </c>
      <c r="P3090" s="35">
        <f t="shared" si="244"/>
        <v>105.59291827466519</v>
      </c>
      <c r="Q3090" s="35">
        <f t="shared" si="242"/>
        <v>30491.150192959823</v>
      </c>
    </row>
    <row r="3091" spans="1:17" x14ac:dyDescent="0.25">
      <c r="A3091" s="112" t="s">
        <v>2544</v>
      </c>
      <c r="B3091" s="79">
        <v>12211.5</v>
      </c>
      <c r="C3091" s="86">
        <f t="shared" si="243"/>
        <v>20258.823529411766</v>
      </c>
      <c r="D3091" s="79">
        <v>27600</v>
      </c>
      <c r="E3091" s="79">
        <v>104</v>
      </c>
      <c r="F3091" s="79">
        <v>287</v>
      </c>
      <c r="G3091" s="79">
        <v>2578000</v>
      </c>
      <c r="H3091" s="79" t="s">
        <v>82</v>
      </c>
      <c r="I3091" s="79" t="s">
        <v>83</v>
      </c>
      <c r="J3091" s="79">
        <v>1</v>
      </c>
      <c r="K3091" s="79">
        <v>0</v>
      </c>
      <c r="L3091" s="79">
        <v>0</v>
      </c>
      <c r="M3091" s="34"/>
      <c r="N3091" s="35">
        <f t="shared" si="240"/>
        <v>129.52190393419673</v>
      </c>
      <c r="O3091" s="35">
        <f t="shared" si="241"/>
        <v>33362.628472103606</v>
      </c>
      <c r="P3091" s="35">
        <f t="shared" si="244"/>
        <v>80.590495094442119</v>
      </c>
      <c r="Q3091" s="35">
        <f t="shared" si="242"/>
        <v>27490.859411333055</v>
      </c>
    </row>
    <row r="3092" spans="1:17" x14ac:dyDescent="0.25">
      <c r="A3092" s="112" t="s">
        <v>2545</v>
      </c>
      <c r="B3092" s="79">
        <v>21919</v>
      </c>
      <c r="C3092" s="86">
        <f t="shared" si="243"/>
        <v>20941.004184100417</v>
      </c>
      <c r="D3092" s="79">
        <v>24900</v>
      </c>
      <c r="E3092" s="79">
        <v>38</v>
      </c>
      <c r="F3092" s="79">
        <v>201</v>
      </c>
      <c r="G3092" s="79">
        <v>2578200</v>
      </c>
      <c r="H3092" s="79" t="s">
        <v>82</v>
      </c>
      <c r="I3092" s="79" t="s">
        <v>83</v>
      </c>
      <c r="J3092" s="79">
        <v>1</v>
      </c>
      <c r="K3092" s="79">
        <v>0</v>
      </c>
      <c r="L3092" s="79">
        <v>0</v>
      </c>
      <c r="M3092" s="34"/>
      <c r="N3092" s="35">
        <f t="shared" si="240"/>
        <v>232.48500285252899</v>
      </c>
      <c r="O3092" s="35">
        <f t="shared" si="241"/>
        <v>45718.200342303477</v>
      </c>
      <c r="P3092" s="35">
        <f t="shared" si="244"/>
        <v>144.65569847889913</v>
      </c>
      <c r="Q3092" s="35">
        <f t="shared" si="242"/>
        <v>35178.6838174679</v>
      </c>
    </row>
    <row r="3093" spans="1:17" x14ac:dyDescent="0.25">
      <c r="A3093" s="112" t="s">
        <v>2790</v>
      </c>
      <c r="B3093" s="79">
        <v>6333</v>
      </c>
      <c r="C3093" s="86">
        <f t="shared" si="243"/>
        <v>16569.343065693432</v>
      </c>
      <c r="D3093" s="79">
        <v>22700</v>
      </c>
      <c r="E3093" s="79">
        <v>37</v>
      </c>
      <c r="F3093" s="79">
        <v>100</v>
      </c>
      <c r="G3093" s="79">
        <v>2579900</v>
      </c>
      <c r="H3093" s="79" t="s">
        <v>268</v>
      </c>
      <c r="I3093" s="79" t="s">
        <v>89</v>
      </c>
      <c r="J3093" s="79">
        <v>1</v>
      </c>
      <c r="K3093" s="79">
        <v>0</v>
      </c>
      <c r="L3093" s="79">
        <v>0</v>
      </c>
      <c r="M3093" s="34"/>
      <c r="N3093" s="35">
        <f t="shared" si="240"/>
        <v>67.171290800906348</v>
      </c>
      <c r="O3093" s="35">
        <f t="shared" si="241"/>
        <v>25880.554896108762</v>
      </c>
      <c r="P3093" s="35">
        <f t="shared" si="244"/>
        <v>41.794996964590915</v>
      </c>
      <c r="Q3093" s="35">
        <f t="shared" si="242"/>
        <v>22835.39963575091</v>
      </c>
    </row>
    <row r="3094" spans="1:17" x14ac:dyDescent="0.25">
      <c r="A3094" s="112" t="s">
        <v>3468</v>
      </c>
      <c r="B3094" s="79">
        <v>6332</v>
      </c>
      <c r="C3094" s="86">
        <f t="shared" si="243"/>
        <v>19935.691318327976</v>
      </c>
      <c r="D3094" s="79">
        <v>24800</v>
      </c>
      <c r="E3094" s="79">
        <v>61</v>
      </c>
      <c r="F3094" s="79">
        <v>250</v>
      </c>
      <c r="G3094" s="79">
        <v>2580100</v>
      </c>
      <c r="H3094" s="79" t="s">
        <v>82</v>
      </c>
      <c r="I3094" s="79" t="s">
        <v>89</v>
      </c>
      <c r="J3094" s="79">
        <v>1</v>
      </c>
      <c r="K3094" s="79">
        <v>0</v>
      </c>
      <c r="L3094" s="79">
        <v>0</v>
      </c>
      <c r="M3094" s="34"/>
      <c r="N3094" s="35">
        <f t="shared" si="240"/>
        <v>67.160684249382442</v>
      </c>
      <c r="O3094" s="35">
        <f t="shared" si="241"/>
        <v>25879.282109925894</v>
      </c>
      <c r="P3094" s="35">
        <f t="shared" si="244"/>
        <v>41.788397407198751</v>
      </c>
      <c r="Q3094" s="35">
        <f t="shared" si="242"/>
        <v>22834.607688863849</v>
      </c>
    </row>
    <row r="3095" spans="1:17" x14ac:dyDescent="0.25">
      <c r="A3095" s="112" t="s">
        <v>2546</v>
      </c>
      <c r="B3095" s="79">
        <v>9500</v>
      </c>
      <c r="C3095" s="86">
        <f t="shared" si="243"/>
        <v>13070.848708487085</v>
      </c>
      <c r="D3095" s="79">
        <v>17800</v>
      </c>
      <c r="E3095" s="79">
        <v>72</v>
      </c>
      <c r="F3095" s="79">
        <v>199</v>
      </c>
      <c r="G3095" s="79">
        <v>2581200</v>
      </c>
      <c r="H3095" s="79" t="s">
        <v>82</v>
      </c>
      <c r="I3095" s="79" t="s">
        <v>89</v>
      </c>
      <c r="J3095" s="79">
        <v>1</v>
      </c>
      <c r="K3095" s="79">
        <v>0</v>
      </c>
      <c r="L3095" s="79">
        <v>0</v>
      </c>
      <c r="M3095" s="34"/>
      <c r="N3095" s="35">
        <f t="shared" si="240"/>
        <v>100.76223947712148</v>
      </c>
      <c r="O3095" s="35">
        <f t="shared" si="241"/>
        <v>29911.468737254578</v>
      </c>
      <c r="P3095" s="35">
        <f t="shared" si="244"/>
        <v>62.695795225582451</v>
      </c>
      <c r="Q3095" s="35">
        <f t="shared" si="242"/>
        <v>25343.495427069895</v>
      </c>
    </row>
    <row r="3096" spans="1:17" x14ac:dyDescent="0.25">
      <c r="A3096" s="112" t="s">
        <v>2547</v>
      </c>
      <c r="B3096" s="79">
        <v>9500</v>
      </c>
      <c r="C3096" s="86">
        <f t="shared" si="243"/>
        <v>12952.631578947368</v>
      </c>
      <c r="D3096" s="79">
        <v>18400</v>
      </c>
      <c r="E3096" s="79">
        <v>45</v>
      </c>
      <c r="F3096" s="79">
        <v>107</v>
      </c>
      <c r="G3096" s="79">
        <v>2582200</v>
      </c>
      <c r="H3096" s="79" t="s">
        <v>82</v>
      </c>
      <c r="I3096" s="79" t="s">
        <v>89</v>
      </c>
      <c r="J3096" s="79">
        <v>1</v>
      </c>
      <c r="K3096" s="79">
        <v>0</v>
      </c>
      <c r="L3096" s="79">
        <v>0</v>
      </c>
      <c r="M3096" s="34"/>
      <c r="N3096" s="35">
        <f t="shared" si="240"/>
        <v>100.76223947712148</v>
      </c>
      <c r="O3096" s="35">
        <f t="shared" si="241"/>
        <v>29911.468737254578</v>
      </c>
      <c r="P3096" s="35">
        <f t="shared" si="244"/>
        <v>62.695795225582451</v>
      </c>
      <c r="Q3096" s="35">
        <f t="shared" si="242"/>
        <v>25343.495427069895</v>
      </c>
    </row>
    <row r="3097" spans="1:17" x14ac:dyDescent="0.25">
      <c r="A3097" s="112" t="s">
        <v>2548</v>
      </c>
      <c r="B3097" s="79">
        <v>8319</v>
      </c>
      <c r="C3097" s="86">
        <f t="shared" si="243"/>
        <v>25576.576576576575</v>
      </c>
      <c r="D3097" s="79">
        <v>33400</v>
      </c>
      <c r="E3097" s="79">
        <v>52</v>
      </c>
      <c r="F3097" s="79">
        <v>170</v>
      </c>
      <c r="G3097" s="79">
        <v>2582900</v>
      </c>
      <c r="H3097" s="79" t="s">
        <v>82</v>
      </c>
      <c r="I3097" s="79" t="s">
        <v>89</v>
      </c>
      <c r="J3097" s="79">
        <v>1</v>
      </c>
      <c r="K3097" s="79">
        <v>0</v>
      </c>
      <c r="L3097" s="79">
        <v>0</v>
      </c>
      <c r="M3097" s="34"/>
      <c r="N3097" s="35">
        <f t="shared" si="240"/>
        <v>88.235902127386694</v>
      </c>
      <c r="O3097" s="35">
        <f t="shared" si="241"/>
        <v>28408.308255286403</v>
      </c>
      <c r="P3097" s="35">
        <f t="shared" si="244"/>
        <v>54.901717945433731</v>
      </c>
      <c r="Q3097" s="35">
        <f t="shared" si="242"/>
        <v>24408.206153452047</v>
      </c>
    </row>
    <row r="3098" spans="1:17" x14ac:dyDescent="0.25">
      <c r="A3098" s="112" t="s">
        <v>2549</v>
      </c>
      <c r="B3098" s="79">
        <v>8499</v>
      </c>
      <c r="C3098" s="86">
        <f t="shared" si="243"/>
        <v>20866.666666666668</v>
      </c>
      <c r="D3098" s="79">
        <v>27200</v>
      </c>
      <c r="E3098" s="79">
        <v>95</v>
      </c>
      <c r="F3098" s="79">
        <v>313</v>
      </c>
      <c r="G3098" s="79">
        <v>2583000</v>
      </c>
      <c r="H3098" s="79" t="s">
        <v>82</v>
      </c>
      <c r="I3098" s="79" t="s">
        <v>85</v>
      </c>
      <c r="J3098" s="79">
        <v>1</v>
      </c>
      <c r="K3098" s="79">
        <v>0</v>
      </c>
      <c r="L3098" s="79">
        <v>0</v>
      </c>
      <c r="M3098" s="34"/>
      <c r="N3098" s="35">
        <f t="shared" si="240"/>
        <v>90.145081401690049</v>
      </c>
      <c r="O3098" s="35">
        <f t="shared" si="241"/>
        <v>28637.409768202808</v>
      </c>
      <c r="P3098" s="35">
        <f t="shared" si="244"/>
        <v>56.089638276023713</v>
      </c>
      <c r="Q3098" s="35">
        <f t="shared" si="242"/>
        <v>24550.756593122846</v>
      </c>
    </row>
    <row r="3099" spans="1:17" x14ac:dyDescent="0.25">
      <c r="A3099" s="112" t="s">
        <v>3071</v>
      </c>
      <c r="B3099" s="79">
        <v>7600</v>
      </c>
      <c r="C3099" s="86">
        <f t="shared" si="243"/>
        <v>15929.530201342282</v>
      </c>
      <c r="D3099" s="79">
        <v>23500</v>
      </c>
      <c r="E3099" s="79">
        <v>48</v>
      </c>
      <c r="F3099" s="79">
        <v>101</v>
      </c>
      <c r="G3099" s="79">
        <v>2586400</v>
      </c>
      <c r="H3099" s="79" t="s">
        <v>1027</v>
      </c>
      <c r="I3099" s="79" t="s">
        <v>89</v>
      </c>
      <c r="J3099" s="79">
        <v>1</v>
      </c>
      <c r="K3099" s="79">
        <v>0</v>
      </c>
      <c r="L3099" s="79">
        <v>0</v>
      </c>
      <c r="M3099" s="34"/>
      <c r="N3099" s="35">
        <f t="shared" si="240"/>
        <v>80.609791581697181</v>
      </c>
      <c r="O3099" s="35">
        <f t="shared" si="241"/>
        <v>27493.174989803661</v>
      </c>
      <c r="P3099" s="35">
        <f t="shared" si="244"/>
        <v>50.156636180465966</v>
      </c>
      <c r="Q3099" s="35">
        <f t="shared" si="242"/>
        <v>23838.796341655914</v>
      </c>
    </row>
    <row r="3100" spans="1:17" x14ac:dyDescent="0.25">
      <c r="A3100" s="112" t="s">
        <v>2550</v>
      </c>
      <c r="B3100" s="79">
        <v>6767</v>
      </c>
      <c r="C3100" s="86">
        <f t="shared" si="243"/>
        <v>16025.221799746514</v>
      </c>
      <c r="D3100" s="79">
        <v>22700</v>
      </c>
      <c r="E3100" s="79">
        <v>232</v>
      </c>
      <c r="F3100" s="79">
        <v>557</v>
      </c>
      <c r="G3100" s="79">
        <v>2586900</v>
      </c>
      <c r="H3100" s="79" t="s">
        <v>82</v>
      </c>
      <c r="I3100" s="79" t="s">
        <v>89</v>
      </c>
      <c r="J3100" s="79">
        <v>1</v>
      </c>
      <c r="K3100" s="79">
        <v>0</v>
      </c>
      <c r="L3100" s="79">
        <v>0</v>
      </c>
      <c r="M3100" s="34"/>
      <c r="N3100" s="35">
        <f t="shared" si="240"/>
        <v>71.774534162282208</v>
      </c>
      <c r="O3100" s="35">
        <f t="shared" si="241"/>
        <v>26432.944099473865</v>
      </c>
      <c r="P3100" s="35">
        <f t="shared" si="244"/>
        <v>44.659204872791207</v>
      </c>
      <c r="Q3100" s="35">
        <f t="shared" si="242"/>
        <v>23179.104584734945</v>
      </c>
    </row>
    <row r="3101" spans="1:17" x14ac:dyDescent="0.25">
      <c r="A3101" s="112" t="s">
        <v>2551</v>
      </c>
      <c r="B3101" s="79">
        <v>9189</v>
      </c>
      <c r="C3101" s="86">
        <f t="shared" si="243"/>
        <v>23114.444444444445</v>
      </c>
      <c r="D3101" s="79">
        <v>28400</v>
      </c>
      <c r="E3101" s="79">
        <v>335</v>
      </c>
      <c r="F3101" s="79">
        <v>1465</v>
      </c>
      <c r="G3101" s="79">
        <v>2588900</v>
      </c>
      <c r="H3101" s="79" t="s">
        <v>82</v>
      </c>
      <c r="I3101" s="79" t="s">
        <v>85</v>
      </c>
      <c r="J3101" s="79">
        <v>1</v>
      </c>
      <c r="K3101" s="79">
        <v>0</v>
      </c>
      <c r="L3101" s="79">
        <v>0</v>
      </c>
      <c r="M3101" s="34"/>
      <c r="N3101" s="35">
        <f t="shared" si="240"/>
        <v>97.463601953186242</v>
      </c>
      <c r="O3101" s="35">
        <f t="shared" si="241"/>
        <v>29515.632234382349</v>
      </c>
      <c r="P3101" s="35">
        <f t="shared" si="244"/>
        <v>60.643332876618651</v>
      </c>
      <c r="Q3101" s="35">
        <f t="shared" si="242"/>
        <v>25097.199945194239</v>
      </c>
    </row>
    <row r="3102" spans="1:17" x14ac:dyDescent="0.25">
      <c r="A3102" s="112" t="s">
        <v>2791</v>
      </c>
      <c r="B3102" s="79">
        <v>9500</v>
      </c>
      <c r="C3102" s="86">
        <f t="shared" si="243"/>
        <v>13866.666666666666</v>
      </c>
      <c r="D3102" s="79">
        <v>19600</v>
      </c>
      <c r="E3102" s="79">
        <v>473</v>
      </c>
      <c r="F3102" s="79">
        <v>1144</v>
      </c>
      <c r="G3102" s="79">
        <v>2590900</v>
      </c>
      <c r="H3102" s="79" t="s">
        <v>268</v>
      </c>
      <c r="I3102" s="79" t="s">
        <v>83</v>
      </c>
      <c r="J3102" s="79">
        <v>1</v>
      </c>
      <c r="K3102" s="79">
        <v>0</v>
      </c>
      <c r="L3102" s="79">
        <v>0</v>
      </c>
      <c r="M3102" s="34"/>
      <c r="N3102" s="35">
        <f t="shared" si="240"/>
        <v>100.76223947712148</v>
      </c>
      <c r="O3102" s="35">
        <f t="shared" si="241"/>
        <v>29911.468737254578</v>
      </c>
      <c r="P3102" s="35">
        <f t="shared" si="244"/>
        <v>62.695795225582451</v>
      </c>
      <c r="Q3102" s="35">
        <f t="shared" si="242"/>
        <v>25343.495427069895</v>
      </c>
    </row>
    <row r="3103" spans="1:17" x14ac:dyDescent="0.25">
      <c r="A3103" s="112" t="s">
        <v>2552</v>
      </c>
      <c r="B3103" s="79">
        <v>9500</v>
      </c>
      <c r="C3103" s="86">
        <f t="shared" si="243"/>
        <v>16344.269190325973</v>
      </c>
      <c r="D3103" s="79">
        <v>21800</v>
      </c>
      <c r="E3103" s="79">
        <v>476</v>
      </c>
      <c r="F3103" s="79">
        <v>1426</v>
      </c>
      <c r="G3103" s="79">
        <v>2591100</v>
      </c>
      <c r="H3103" s="79" t="s">
        <v>82</v>
      </c>
      <c r="I3103" s="79" t="s">
        <v>83</v>
      </c>
      <c r="J3103" s="79">
        <v>1</v>
      </c>
      <c r="K3103" s="79">
        <v>0</v>
      </c>
      <c r="L3103" s="79">
        <v>0</v>
      </c>
      <c r="M3103" s="34"/>
      <c r="N3103" s="35">
        <f t="shared" si="240"/>
        <v>100.76223947712148</v>
      </c>
      <c r="O3103" s="35">
        <f t="shared" si="241"/>
        <v>29911.468737254578</v>
      </c>
      <c r="P3103" s="35">
        <f t="shared" si="244"/>
        <v>62.695795225582451</v>
      </c>
      <c r="Q3103" s="35">
        <f t="shared" si="242"/>
        <v>25343.495427069895</v>
      </c>
    </row>
    <row r="3104" spans="1:17" x14ac:dyDescent="0.25">
      <c r="A3104" s="112" t="s">
        <v>3469</v>
      </c>
      <c r="B3104" s="79">
        <v>8531</v>
      </c>
      <c r="C3104" s="86">
        <f t="shared" si="243"/>
        <v>21322.989233692209</v>
      </c>
      <c r="D3104" s="79">
        <v>25800</v>
      </c>
      <c r="E3104" s="79">
        <v>274</v>
      </c>
      <c r="F3104" s="79">
        <v>1305</v>
      </c>
      <c r="G3104" s="79">
        <v>2591900</v>
      </c>
      <c r="H3104" s="79" t="s">
        <v>82</v>
      </c>
      <c r="I3104" s="79" t="s">
        <v>85</v>
      </c>
      <c r="J3104" s="79">
        <v>1</v>
      </c>
      <c r="K3104" s="79">
        <v>0</v>
      </c>
      <c r="L3104" s="79">
        <v>0</v>
      </c>
      <c r="M3104" s="34"/>
      <c r="N3104" s="35">
        <f t="shared" si="240"/>
        <v>90.484491050455077</v>
      </c>
      <c r="O3104" s="35">
        <f t="shared" si="241"/>
        <v>28678.138926054609</v>
      </c>
      <c r="P3104" s="35">
        <f t="shared" si="244"/>
        <v>56.300824112573046</v>
      </c>
      <c r="Q3104" s="35">
        <f t="shared" si="242"/>
        <v>24576.098893508766</v>
      </c>
    </row>
    <row r="3105" spans="1:17" x14ac:dyDescent="0.25">
      <c r="A3105" s="112" t="s">
        <v>3470</v>
      </c>
      <c r="B3105" s="79">
        <v>13834</v>
      </c>
      <c r="C3105" s="86">
        <f t="shared" si="243"/>
        <v>27206.37087599545</v>
      </c>
      <c r="D3105" s="79">
        <v>35800</v>
      </c>
      <c r="E3105" s="79">
        <v>211</v>
      </c>
      <c r="F3105" s="79">
        <v>668</v>
      </c>
      <c r="G3105" s="79">
        <v>2593100</v>
      </c>
      <c r="H3105" s="79" t="s">
        <v>82</v>
      </c>
      <c r="I3105" s="79" t="s">
        <v>85</v>
      </c>
      <c r="J3105" s="79">
        <v>1</v>
      </c>
      <c r="K3105" s="79">
        <v>0</v>
      </c>
      <c r="L3105" s="79">
        <v>0</v>
      </c>
      <c r="M3105" s="34"/>
      <c r="N3105" s="35">
        <f t="shared" si="240"/>
        <v>146.73103378173667</v>
      </c>
      <c r="O3105" s="35">
        <f t="shared" si="241"/>
        <v>35427.724053808401</v>
      </c>
      <c r="P3105" s="35">
        <f t="shared" si="244"/>
        <v>91.298276963232396</v>
      </c>
      <c r="Q3105" s="35">
        <f t="shared" si="242"/>
        <v>28775.793235587887</v>
      </c>
    </row>
    <row r="3106" spans="1:17" x14ac:dyDescent="0.25">
      <c r="A3106" s="112" t="s">
        <v>3471</v>
      </c>
      <c r="B3106" s="79">
        <v>12140</v>
      </c>
      <c r="C3106" s="86">
        <f t="shared" si="243"/>
        <v>35609.756097560974</v>
      </c>
      <c r="D3106" s="79">
        <v>43800</v>
      </c>
      <c r="E3106" s="79">
        <v>161</v>
      </c>
      <c r="F3106" s="79">
        <v>700</v>
      </c>
      <c r="G3106" s="79">
        <v>2593200</v>
      </c>
      <c r="H3106" s="79" t="s">
        <v>82</v>
      </c>
      <c r="I3106" s="79" t="s">
        <v>85</v>
      </c>
      <c r="J3106" s="79">
        <v>1</v>
      </c>
      <c r="K3106" s="79">
        <v>0</v>
      </c>
      <c r="L3106" s="79">
        <v>0</v>
      </c>
      <c r="M3106" s="34"/>
      <c r="N3106" s="35">
        <f t="shared" si="240"/>
        <v>128.76353550023734</v>
      </c>
      <c r="O3106" s="35">
        <f t="shared" si="241"/>
        <v>33271.624260028475</v>
      </c>
      <c r="P3106" s="35">
        <f t="shared" si="244"/>
        <v>80.118626740902215</v>
      </c>
      <c r="Q3106" s="35">
        <f t="shared" si="242"/>
        <v>27434.235208908263</v>
      </c>
    </row>
    <row r="3107" spans="1:17" x14ac:dyDescent="0.25">
      <c r="A3107" s="112" t="s">
        <v>3472</v>
      </c>
      <c r="B3107" s="79">
        <v>14470</v>
      </c>
      <c r="C3107" s="86">
        <f t="shared" si="243"/>
        <v>26186.649214659687</v>
      </c>
      <c r="D3107" s="79">
        <v>33400</v>
      </c>
      <c r="E3107" s="79">
        <v>165</v>
      </c>
      <c r="F3107" s="79">
        <v>599</v>
      </c>
      <c r="G3107" s="79">
        <v>2593300</v>
      </c>
      <c r="H3107" s="79" t="s">
        <v>82</v>
      </c>
      <c r="I3107" s="79" t="s">
        <v>85</v>
      </c>
      <c r="J3107" s="79">
        <v>1</v>
      </c>
      <c r="K3107" s="79">
        <v>0</v>
      </c>
      <c r="L3107" s="79">
        <v>0</v>
      </c>
      <c r="M3107" s="34"/>
      <c r="N3107" s="35">
        <f t="shared" si="240"/>
        <v>153.47680055094187</v>
      </c>
      <c r="O3107" s="35">
        <f t="shared" si="241"/>
        <v>36237.216066113026</v>
      </c>
      <c r="P3107" s="35">
        <f t="shared" si="244"/>
        <v>95.495595464650322</v>
      </c>
      <c r="Q3107" s="35">
        <f t="shared" si="242"/>
        <v>29279.471455758037</v>
      </c>
    </row>
    <row r="3108" spans="1:17" x14ac:dyDescent="0.25">
      <c r="A3108" s="112" t="s">
        <v>3473</v>
      </c>
      <c r="B3108" s="79">
        <v>16111</v>
      </c>
      <c r="C3108" s="86">
        <f t="shared" si="243"/>
        <v>21234.113712374583</v>
      </c>
      <c r="D3108" s="79">
        <v>28000</v>
      </c>
      <c r="E3108" s="79">
        <v>289</v>
      </c>
      <c r="F3108" s="79">
        <v>907</v>
      </c>
      <c r="G3108" s="79">
        <v>2594300</v>
      </c>
      <c r="H3108" s="79" t="s">
        <v>82</v>
      </c>
      <c r="I3108" s="79" t="s">
        <v>83</v>
      </c>
      <c r="J3108" s="79">
        <v>1</v>
      </c>
      <c r="K3108" s="79">
        <v>0</v>
      </c>
      <c r="L3108" s="79">
        <v>0</v>
      </c>
      <c r="M3108" s="34"/>
      <c r="N3108" s="35">
        <f t="shared" si="240"/>
        <v>170.88215160167411</v>
      </c>
      <c r="O3108" s="35">
        <f t="shared" si="241"/>
        <v>38325.858192200896</v>
      </c>
      <c r="P3108" s="35">
        <f t="shared" si="244"/>
        <v>106.32546914519568</v>
      </c>
      <c r="Q3108" s="35">
        <f t="shared" si="242"/>
        <v>30579.056297423482</v>
      </c>
    </row>
    <row r="3109" spans="1:17" x14ac:dyDescent="0.25">
      <c r="A3109" s="112" t="s">
        <v>3474</v>
      </c>
      <c r="B3109" s="79">
        <v>20166</v>
      </c>
      <c r="C3109" s="86">
        <f t="shared" si="243"/>
        <v>36001.0550996483</v>
      </c>
      <c r="D3109" s="79">
        <v>44700</v>
      </c>
      <c r="E3109" s="79">
        <v>166</v>
      </c>
      <c r="F3109" s="79">
        <v>687</v>
      </c>
      <c r="G3109" s="79">
        <v>2596400</v>
      </c>
      <c r="H3109" s="79" t="s">
        <v>82</v>
      </c>
      <c r="I3109" s="79" t="s">
        <v>85</v>
      </c>
      <c r="J3109" s="79">
        <v>1</v>
      </c>
      <c r="K3109" s="79">
        <v>0</v>
      </c>
      <c r="L3109" s="79">
        <v>0</v>
      </c>
      <c r="M3109" s="34"/>
      <c r="N3109" s="35">
        <f t="shared" si="240"/>
        <v>213.89171803111913</v>
      </c>
      <c r="O3109" s="35">
        <f t="shared" si="241"/>
        <v>43487.006163734295</v>
      </c>
      <c r="P3109" s="35">
        <f t="shared" si="244"/>
        <v>133.08667437043113</v>
      </c>
      <c r="Q3109" s="35">
        <f t="shared" si="242"/>
        <v>33790.400924451737</v>
      </c>
    </row>
    <row r="3110" spans="1:17" x14ac:dyDescent="0.25">
      <c r="A3110" s="112" t="s">
        <v>3475</v>
      </c>
      <c r="B3110" s="79">
        <v>9500</v>
      </c>
      <c r="C3110" s="86">
        <f t="shared" si="243"/>
        <v>23962.719298245614</v>
      </c>
      <c r="D3110" s="79">
        <v>29400</v>
      </c>
      <c r="E3110" s="79">
        <v>253</v>
      </c>
      <c r="F3110" s="79">
        <v>1115</v>
      </c>
      <c r="G3110" s="79">
        <v>2596600</v>
      </c>
      <c r="H3110" s="79" t="s">
        <v>82</v>
      </c>
      <c r="I3110" s="79" t="s">
        <v>85</v>
      </c>
      <c r="J3110" s="79">
        <v>1</v>
      </c>
      <c r="K3110" s="79">
        <v>0</v>
      </c>
      <c r="L3110" s="79">
        <v>0</v>
      </c>
      <c r="M3110" s="34"/>
      <c r="N3110" s="35">
        <f t="shared" si="240"/>
        <v>100.76223947712148</v>
      </c>
      <c r="O3110" s="35">
        <f t="shared" si="241"/>
        <v>29911.468737254578</v>
      </c>
      <c r="P3110" s="35">
        <f t="shared" si="244"/>
        <v>62.695795225582451</v>
      </c>
      <c r="Q3110" s="35">
        <f t="shared" si="242"/>
        <v>25343.495427069895</v>
      </c>
    </row>
    <row r="3111" spans="1:17" x14ac:dyDescent="0.25">
      <c r="A3111" s="112" t="s">
        <v>2553</v>
      </c>
      <c r="B3111" s="79">
        <v>12037</v>
      </c>
      <c r="C3111" s="86">
        <f t="shared" si="243"/>
        <v>17784</v>
      </c>
      <c r="D3111" s="79">
        <v>23400</v>
      </c>
      <c r="E3111" s="79">
        <v>54</v>
      </c>
      <c r="F3111" s="79">
        <v>171</v>
      </c>
      <c r="G3111" s="79">
        <v>2597100</v>
      </c>
      <c r="H3111" s="79" t="s">
        <v>82</v>
      </c>
      <c r="I3111" s="79" t="s">
        <v>85</v>
      </c>
      <c r="J3111" s="79">
        <v>1</v>
      </c>
      <c r="K3111" s="79">
        <v>0</v>
      </c>
      <c r="L3111" s="79">
        <v>0</v>
      </c>
      <c r="M3111" s="34"/>
      <c r="N3111" s="35">
        <f t="shared" si="240"/>
        <v>127.67106069327485</v>
      </c>
      <c r="O3111" s="35">
        <f t="shared" si="241"/>
        <v>33140.527283192983</v>
      </c>
      <c r="P3111" s="35">
        <f t="shared" si="244"/>
        <v>79.438872329509053</v>
      </c>
      <c r="Q3111" s="35">
        <f t="shared" si="242"/>
        <v>27352.664679541085</v>
      </c>
    </row>
    <row r="3112" spans="1:17" x14ac:dyDescent="0.25">
      <c r="A3112" s="112" t="s">
        <v>2554</v>
      </c>
      <c r="B3112" s="79">
        <v>12000</v>
      </c>
      <c r="C3112" s="86">
        <f t="shared" si="243"/>
        <v>29555.205047318614</v>
      </c>
      <c r="D3112" s="79">
        <v>34700</v>
      </c>
      <c r="E3112" s="79">
        <v>47</v>
      </c>
      <c r="F3112" s="79">
        <v>270</v>
      </c>
      <c r="G3112" s="79">
        <v>2598200</v>
      </c>
      <c r="H3112" s="79" t="s">
        <v>82</v>
      </c>
      <c r="I3112" s="79" t="s">
        <v>83</v>
      </c>
      <c r="J3112" s="79">
        <v>1</v>
      </c>
      <c r="K3112" s="79">
        <v>0</v>
      </c>
      <c r="L3112" s="79">
        <v>0</v>
      </c>
      <c r="M3112" s="34"/>
      <c r="N3112" s="35">
        <f t="shared" si="240"/>
        <v>127.27861828689028</v>
      </c>
      <c r="O3112" s="35">
        <f t="shared" si="241"/>
        <v>33093.434194426838</v>
      </c>
      <c r="P3112" s="35">
        <f t="shared" si="244"/>
        <v>79.1946887059989</v>
      </c>
      <c r="Q3112" s="35">
        <f t="shared" si="242"/>
        <v>27323.362644719869</v>
      </c>
    </row>
    <row r="3113" spans="1:17" x14ac:dyDescent="0.25">
      <c r="A3113" s="112" t="s">
        <v>2555</v>
      </c>
      <c r="B3113" s="79">
        <v>15377</v>
      </c>
      <c r="C3113" s="86">
        <f t="shared" si="243"/>
        <v>25241.07908063888</v>
      </c>
      <c r="D3113" s="79">
        <v>32100</v>
      </c>
      <c r="E3113" s="79">
        <v>1097</v>
      </c>
      <c r="F3113" s="79">
        <v>4037</v>
      </c>
      <c r="G3113" s="79">
        <v>2599700</v>
      </c>
      <c r="H3113" s="79" t="s">
        <v>82</v>
      </c>
      <c r="I3113" s="79" t="s">
        <v>83</v>
      </c>
      <c r="J3113" s="79">
        <v>1</v>
      </c>
      <c r="K3113" s="79">
        <v>0</v>
      </c>
      <c r="L3113" s="79">
        <v>0</v>
      </c>
      <c r="M3113" s="34"/>
      <c r="N3113" s="35">
        <f t="shared" si="240"/>
        <v>163.096942783126</v>
      </c>
      <c r="O3113" s="35">
        <f t="shared" si="241"/>
        <v>37391.63313397512</v>
      </c>
      <c r="P3113" s="35">
        <f t="shared" si="244"/>
        <v>101.4813940193454</v>
      </c>
      <c r="Q3113" s="35">
        <f t="shared" si="242"/>
        <v>29997.767282321445</v>
      </c>
    </row>
    <row r="3114" spans="1:17" x14ac:dyDescent="0.25">
      <c r="A3114" s="112" t="s">
        <v>2556</v>
      </c>
      <c r="B3114" s="79">
        <v>9500</v>
      </c>
      <c r="C3114" s="86">
        <f t="shared" si="243"/>
        <v>21024.356297842729</v>
      </c>
      <c r="D3114" s="79">
        <v>28000</v>
      </c>
      <c r="E3114" s="79">
        <v>716</v>
      </c>
      <c r="F3114" s="79">
        <v>2158</v>
      </c>
      <c r="G3114" s="79">
        <v>2599800</v>
      </c>
      <c r="H3114" s="79" t="s">
        <v>82</v>
      </c>
      <c r="I3114" s="79" t="s">
        <v>83</v>
      </c>
      <c r="J3114" s="79">
        <v>1</v>
      </c>
      <c r="K3114" s="79">
        <v>0</v>
      </c>
      <c r="L3114" s="79">
        <v>0</v>
      </c>
      <c r="M3114" s="34"/>
      <c r="N3114" s="35">
        <f t="shared" si="240"/>
        <v>100.76223947712148</v>
      </c>
      <c r="O3114" s="35">
        <f t="shared" si="241"/>
        <v>29911.468737254578</v>
      </c>
      <c r="P3114" s="35">
        <f t="shared" si="244"/>
        <v>62.695795225582451</v>
      </c>
      <c r="Q3114" s="35">
        <f t="shared" si="242"/>
        <v>25343.495427069895</v>
      </c>
    </row>
    <row r="3115" spans="1:17" x14ac:dyDescent="0.25">
      <c r="A3115" s="112" t="s">
        <v>2557</v>
      </c>
      <c r="B3115" s="79">
        <v>6000</v>
      </c>
      <c r="C3115" s="86">
        <f t="shared" si="243"/>
        <v>15571.621621621622</v>
      </c>
      <c r="D3115" s="79">
        <v>20700</v>
      </c>
      <c r="E3115" s="79">
        <v>55</v>
      </c>
      <c r="F3115" s="79">
        <v>167</v>
      </c>
      <c r="G3115" s="79">
        <v>2601000</v>
      </c>
      <c r="H3115" s="79" t="s">
        <v>82</v>
      </c>
      <c r="I3115" s="79" t="s">
        <v>89</v>
      </c>
      <c r="J3115" s="79">
        <v>1</v>
      </c>
      <c r="K3115" s="79">
        <v>0</v>
      </c>
      <c r="L3115" s="79">
        <v>0</v>
      </c>
      <c r="M3115" s="34"/>
      <c r="N3115" s="35">
        <f t="shared" si="240"/>
        <v>63.639309143445139</v>
      </c>
      <c r="O3115" s="35">
        <f t="shared" si="241"/>
        <v>25456.717097213419</v>
      </c>
      <c r="P3115" s="35">
        <f t="shared" si="244"/>
        <v>39.59734435299945</v>
      </c>
      <c r="Q3115" s="35">
        <f t="shared" si="242"/>
        <v>22571.681322359935</v>
      </c>
    </row>
    <row r="3116" spans="1:17" x14ac:dyDescent="0.25">
      <c r="A3116" s="112" t="s">
        <v>3476</v>
      </c>
      <c r="B3116" s="79">
        <v>9500</v>
      </c>
      <c r="C3116" s="86">
        <f t="shared" si="243"/>
        <v>21154.441624365481</v>
      </c>
      <c r="D3116" s="79">
        <v>26700</v>
      </c>
      <c r="E3116" s="79">
        <v>491</v>
      </c>
      <c r="F3116" s="79">
        <v>1873</v>
      </c>
      <c r="G3116" s="79">
        <v>2605500</v>
      </c>
      <c r="H3116" s="79" t="s">
        <v>268</v>
      </c>
      <c r="I3116" s="79" t="s">
        <v>83</v>
      </c>
      <c r="J3116" s="79">
        <v>1</v>
      </c>
      <c r="K3116" s="79">
        <v>0</v>
      </c>
      <c r="L3116" s="79">
        <v>0</v>
      </c>
      <c r="M3116" s="34"/>
      <c r="N3116" s="35">
        <f t="shared" si="240"/>
        <v>100.76223947712148</v>
      </c>
      <c r="O3116" s="35">
        <f t="shared" si="241"/>
        <v>29911.468737254578</v>
      </c>
      <c r="P3116" s="35">
        <f t="shared" si="244"/>
        <v>62.695795225582451</v>
      </c>
      <c r="Q3116" s="35">
        <f t="shared" si="242"/>
        <v>25343.495427069895</v>
      </c>
    </row>
    <row r="3117" spans="1:17" x14ac:dyDescent="0.25">
      <c r="A3117" s="112" t="s">
        <v>2792</v>
      </c>
      <c r="B3117" s="79">
        <v>9500</v>
      </c>
      <c r="C3117" s="86">
        <f t="shared" si="243"/>
        <v>22404.411764705881</v>
      </c>
      <c r="D3117" s="79">
        <v>28600</v>
      </c>
      <c r="E3117" s="79">
        <v>383</v>
      </c>
      <c r="F3117" s="79">
        <v>1385</v>
      </c>
      <c r="G3117" s="79">
        <v>2606200</v>
      </c>
      <c r="H3117" s="79" t="s">
        <v>268</v>
      </c>
      <c r="I3117" s="79" t="s">
        <v>89</v>
      </c>
      <c r="J3117" s="79">
        <v>1</v>
      </c>
      <c r="K3117" s="79">
        <v>0</v>
      </c>
      <c r="L3117" s="79">
        <v>0</v>
      </c>
      <c r="M3117" s="34"/>
      <c r="N3117" s="35">
        <f t="shared" si="240"/>
        <v>100.76223947712148</v>
      </c>
      <c r="O3117" s="35">
        <f t="shared" si="241"/>
        <v>29911.468737254578</v>
      </c>
      <c r="P3117" s="35">
        <f t="shared" si="244"/>
        <v>62.695795225582451</v>
      </c>
      <c r="Q3117" s="35">
        <f t="shared" si="242"/>
        <v>25343.495427069895</v>
      </c>
    </row>
    <row r="3118" spans="1:17" x14ac:dyDescent="0.25">
      <c r="A3118" s="112" t="s">
        <v>3477</v>
      </c>
      <c r="B3118" s="79">
        <v>11641</v>
      </c>
      <c r="C3118" s="86">
        <f t="shared" si="243"/>
        <v>17941.487603305784</v>
      </c>
      <c r="D3118" s="79">
        <v>22900</v>
      </c>
      <c r="E3118" s="79">
        <v>131</v>
      </c>
      <c r="F3118" s="79">
        <v>474</v>
      </c>
      <c r="G3118" s="79">
        <v>2606800</v>
      </c>
      <c r="H3118" s="79" t="s">
        <v>82</v>
      </c>
      <c r="I3118" s="79" t="s">
        <v>85</v>
      </c>
      <c r="J3118" s="79">
        <v>1</v>
      </c>
      <c r="K3118" s="79">
        <v>0</v>
      </c>
      <c r="L3118" s="79">
        <v>0</v>
      </c>
      <c r="M3118" s="34"/>
      <c r="N3118" s="35">
        <f t="shared" si="240"/>
        <v>123.47086628980747</v>
      </c>
      <c r="O3118" s="35">
        <f t="shared" si="241"/>
        <v>32636.503954776897</v>
      </c>
      <c r="P3118" s="35">
        <f t="shared" si="244"/>
        <v>76.825447602211099</v>
      </c>
      <c r="Q3118" s="35">
        <f t="shared" si="242"/>
        <v>27039.053712265333</v>
      </c>
    </row>
    <row r="3119" spans="1:17" x14ac:dyDescent="0.25">
      <c r="A3119" s="112" t="s">
        <v>2558</v>
      </c>
      <c r="B3119" s="79">
        <v>10679</v>
      </c>
      <c r="C3119" s="86">
        <f t="shared" si="243"/>
        <v>12363.636363636364</v>
      </c>
      <c r="D3119" s="79">
        <v>17000</v>
      </c>
      <c r="E3119" s="79">
        <v>60</v>
      </c>
      <c r="F3119" s="79">
        <v>160</v>
      </c>
      <c r="G3119" s="79">
        <v>2607100</v>
      </c>
      <c r="H3119" s="79" t="s">
        <v>82</v>
      </c>
      <c r="I3119" s="79" t="s">
        <v>85</v>
      </c>
      <c r="J3119" s="79">
        <v>1</v>
      </c>
      <c r="K3119" s="79">
        <v>0</v>
      </c>
      <c r="L3119" s="79">
        <v>0</v>
      </c>
      <c r="M3119" s="34"/>
      <c r="N3119" s="35">
        <f t="shared" si="240"/>
        <v>113.26736372380844</v>
      </c>
      <c r="O3119" s="35">
        <f t="shared" si="241"/>
        <v>31412.083646857012</v>
      </c>
      <c r="P3119" s="35">
        <f t="shared" si="244"/>
        <v>70.476673390946843</v>
      </c>
      <c r="Q3119" s="35">
        <f t="shared" si="242"/>
        <v>26277.200806913621</v>
      </c>
    </row>
    <row r="3120" spans="1:17" x14ac:dyDescent="0.25">
      <c r="A3120" s="112" t="s">
        <v>3478</v>
      </c>
      <c r="B3120" s="79">
        <v>9500</v>
      </c>
      <c r="C3120" s="86">
        <f t="shared" si="243"/>
        <v>17963.190184049079</v>
      </c>
      <c r="D3120" s="79">
        <v>24000</v>
      </c>
      <c r="E3120" s="79">
        <v>41</v>
      </c>
      <c r="F3120" s="79">
        <v>122</v>
      </c>
      <c r="G3120" s="79">
        <v>2607600</v>
      </c>
      <c r="H3120" s="79" t="s">
        <v>82</v>
      </c>
      <c r="I3120" s="79" t="s">
        <v>89</v>
      </c>
      <c r="J3120" s="79">
        <v>1</v>
      </c>
      <c r="K3120" s="79">
        <v>0</v>
      </c>
      <c r="L3120" s="79">
        <v>0</v>
      </c>
      <c r="M3120" s="34"/>
      <c r="N3120" s="35">
        <f t="shared" si="240"/>
        <v>100.76223947712148</v>
      </c>
      <c r="O3120" s="35">
        <f t="shared" si="241"/>
        <v>29911.468737254578</v>
      </c>
      <c r="P3120" s="35">
        <f t="shared" si="244"/>
        <v>62.695795225582451</v>
      </c>
      <c r="Q3120" s="35">
        <f t="shared" si="242"/>
        <v>25343.495427069895</v>
      </c>
    </row>
    <row r="3121" spans="1:17" x14ac:dyDescent="0.25">
      <c r="A3121" s="112" t="s">
        <v>2559</v>
      </c>
      <c r="B3121" s="79">
        <v>13194</v>
      </c>
      <c r="C3121" s="86">
        <f t="shared" si="243"/>
        <v>32054.455445544554</v>
      </c>
      <c r="D3121" s="79">
        <v>37000</v>
      </c>
      <c r="E3121" s="79">
        <v>54</v>
      </c>
      <c r="F3121" s="79">
        <v>350</v>
      </c>
      <c r="G3121" s="79">
        <v>2609200</v>
      </c>
      <c r="H3121" s="79" t="s">
        <v>82</v>
      </c>
      <c r="I3121" s="79" t="s">
        <v>85</v>
      </c>
      <c r="J3121" s="79">
        <v>1</v>
      </c>
      <c r="K3121" s="79">
        <v>0</v>
      </c>
      <c r="L3121" s="79">
        <v>0</v>
      </c>
      <c r="M3121" s="34"/>
      <c r="N3121" s="35">
        <f t="shared" si="240"/>
        <v>139.94284080643587</v>
      </c>
      <c r="O3121" s="35">
        <f t="shared" si="241"/>
        <v>34613.140896772304</v>
      </c>
      <c r="P3121" s="35">
        <f t="shared" si="244"/>
        <v>87.074560232245787</v>
      </c>
      <c r="Q3121" s="35">
        <f t="shared" si="242"/>
        <v>28268.947227869496</v>
      </c>
    </row>
    <row r="3122" spans="1:17" x14ac:dyDescent="0.25">
      <c r="A3122" s="112" t="s">
        <v>2560</v>
      </c>
      <c r="B3122" s="79">
        <v>9500</v>
      </c>
      <c r="C3122" s="86">
        <f t="shared" si="243"/>
        <v>19723.756906077349</v>
      </c>
      <c r="D3122" s="79">
        <v>25500</v>
      </c>
      <c r="E3122" s="79">
        <v>287</v>
      </c>
      <c r="F3122" s="79">
        <v>980</v>
      </c>
      <c r="G3122" s="79">
        <v>2611000</v>
      </c>
      <c r="H3122" s="79" t="s">
        <v>82</v>
      </c>
      <c r="I3122" s="79" t="s">
        <v>85</v>
      </c>
      <c r="J3122" s="79">
        <v>1</v>
      </c>
      <c r="K3122" s="79">
        <v>0</v>
      </c>
      <c r="L3122" s="79">
        <v>0</v>
      </c>
      <c r="M3122" s="34"/>
      <c r="N3122" s="35">
        <f t="shared" si="240"/>
        <v>100.76223947712148</v>
      </c>
      <c r="O3122" s="35">
        <f t="shared" si="241"/>
        <v>29911.468737254578</v>
      </c>
      <c r="P3122" s="35">
        <f t="shared" si="244"/>
        <v>62.695795225582451</v>
      </c>
      <c r="Q3122" s="35">
        <f t="shared" si="242"/>
        <v>25343.495427069895</v>
      </c>
    </row>
    <row r="3123" spans="1:17" x14ac:dyDescent="0.25">
      <c r="A3123" s="112" t="s">
        <v>2561</v>
      </c>
      <c r="B3123" s="79">
        <v>8407</v>
      </c>
      <c r="C3123" s="86">
        <f t="shared" si="243"/>
        <v>18307.936507936509</v>
      </c>
      <c r="D3123" s="79">
        <v>21900</v>
      </c>
      <c r="E3123" s="79">
        <v>31</v>
      </c>
      <c r="F3123" s="79">
        <v>158</v>
      </c>
      <c r="G3123" s="79">
        <v>2613000</v>
      </c>
      <c r="H3123" s="79" t="s">
        <v>82</v>
      </c>
      <c r="I3123" s="79" t="s">
        <v>85</v>
      </c>
      <c r="J3123" s="79">
        <v>1</v>
      </c>
      <c r="K3123" s="79">
        <v>0</v>
      </c>
      <c r="L3123" s="79">
        <v>0</v>
      </c>
      <c r="M3123" s="34"/>
      <c r="N3123" s="35">
        <f t="shared" si="240"/>
        <v>89.169278661490551</v>
      </c>
      <c r="O3123" s="35">
        <f t="shared" si="241"/>
        <v>28520.313439378864</v>
      </c>
      <c r="P3123" s="35">
        <f t="shared" si="244"/>
        <v>55.48247899594439</v>
      </c>
      <c r="Q3123" s="35">
        <f t="shared" si="242"/>
        <v>24477.897479513325</v>
      </c>
    </row>
    <row r="3124" spans="1:17" x14ac:dyDescent="0.25">
      <c r="A3124" s="112" t="s">
        <v>2562</v>
      </c>
      <c r="B3124" s="79">
        <v>8947</v>
      </c>
      <c r="C3124" s="86">
        <f t="shared" si="243"/>
        <v>19237.411526794742</v>
      </c>
      <c r="D3124" s="79">
        <v>25100</v>
      </c>
      <c r="E3124" s="79">
        <v>462</v>
      </c>
      <c r="F3124" s="79">
        <v>1516</v>
      </c>
      <c r="G3124" s="79">
        <v>2614200</v>
      </c>
      <c r="H3124" s="79" t="s">
        <v>82</v>
      </c>
      <c r="I3124" s="79" t="s">
        <v>83</v>
      </c>
      <c r="J3124" s="79">
        <v>1</v>
      </c>
      <c r="K3124" s="79">
        <v>0</v>
      </c>
      <c r="L3124" s="79">
        <v>0</v>
      </c>
      <c r="M3124" s="34"/>
      <c r="N3124" s="35">
        <f t="shared" si="240"/>
        <v>94.896816484400617</v>
      </c>
      <c r="O3124" s="35">
        <f t="shared" si="241"/>
        <v>29207.617978128073</v>
      </c>
      <c r="P3124" s="35">
        <f t="shared" si="244"/>
        <v>59.046239987714337</v>
      </c>
      <c r="Q3124" s="35">
        <f t="shared" si="242"/>
        <v>24905.54879852572</v>
      </c>
    </row>
    <row r="3125" spans="1:17" x14ac:dyDescent="0.25">
      <c r="A3125" s="112" t="s">
        <v>2563</v>
      </c>
      <c r="B3125" s="79">
        <v>9500</v>
      </c>
      <c r="C3125" s="86">
        <f t="shared" si="243"/>
        <v>27615.833333333332</v>
      </c>
      <c r="D3125" s="79">
        <v>34100</v>
      </c>
      <c r="E3125" s="79">
        <v>251</v>
      </c>
      <c r="F3125" s="79">
        <v>1069</v>
      </c>
      <c r="G3125" s="79">
        <v>2615000</v>
      </c>
      <c r="H3125" s="79" t="s">
        <v>82</v>
      </c>
      <c r="I3125" s="79" t="s">
        <v>85</v>
      </c>
      <c r="J3125" s="79">
        <v>1</v>
      </c>
      <c r="K3125" s="79">
        <v>0</v>
      </c>
      <c r="L3125" s="79">
        <v>0</v>
      </c>
      <c r="M3125" s="34"/>
      <c r="N3125" s="35">
        <f t="shared" si="240"/>
        <v>100.76223947712148</v>
      </c>
      <c r="O3125" s="35">
        <f t="shared" si="241"/>
        <v>29911.468737254578</v>
      </c>
      <c r="P3125" s="35">
        <f t="shared" si="244"/>
        <v>62.695795225582451</v>
      </c>
      <c r="Q3125" s="35">
        <f t="shared" si="242"/>
        <v>25343.495427069895</v>
      </c>
    </row>
    <row r="3126" spans="1:17" x14ac:dyDescent="0.25">
      <c r="A3126" s="112" t="s">
        <v>2564</v>
      </c>
      <c r="B3126" s="79">
        <v>19000</v>
      </c>
      <c r="C3126" s="86">
        <f t="shared" si="243"/>
        <v>22777.443609022557</v>
      </c>
      <c r="D3126" s="79">
        <v>30600</v>
      </c>
      <c r="E3126" s="79">
        <v>34</v>
      </c>
      <c r="F3126" s="79">
        <v>99</v>
      </c>
      <c r="G3126" s="79">
        <v>2615800</v>
      </c>
      <c r="H3126" s="79" t="s">
        <v>82</v>
      </c>
      <c r="I3126" s="79" t="s">
        <v>85</v>
      </c>
      <c r="J3126" s="79">
        <v>1</v>
      </c>
      <c r="K3126" s="79">
        <v>0</v>
      </c>
      <c r="L3126" s="79">
        <v>0</v>
      </c>
      <c r="M3126" s="34"/>
      <c r="N3126" s="35">
        <f t="shared" si="240"/>
        <v>201.52447895424297</v>
      </c>
      <c r="O3126" s="35">
        <f t="shared" si="241"/>
        <v>42002.937474509155</v>
      </c>
      <c r="P3126" s="35">
        <f t="shared" si="244"/>
        <v>125.3915904511649</v>
      </c>
      <c r="Q3126" s="35">
        <f t="shared" si="242"/>
        <v>32866.990854139789</v>
      </c>
    </row>
    <row r="3127" spans="1:17" x14ac:dyDescent="0.25">
      <c r="A3127" s="112" t="s">
        <v>2565</v>
      </c>
      <c r="B3127" s="79">
        <v>9500</v>
      </c>
      <c r="C3127" s="86">
        <f t="shared" si="243"/>
        <v>23505.882352941175</v>
      </c>
      <c r="D3127" s="79">
        <v>29700</v>
      </c>
      <c r="E3127" s="79">
        <v>429</v>
      </c>
      <c r="F3127" s="79">
        <v>1628</v>
      </c>
      <c r="G3127" s="79">
        <v>2616400</v>
      </c>
      <c r="H3127" s="79" t="s">
        <v>82</v>
      </c>
      <c r="I3127" s="79" t="s">
        <v>85</v>
      </c>
      <c r="J3127" s="79">
        <v>1</v>
      </c>
      <c r="K3127" s="79">
        <v>0</v>
      </c>
      <c r="L3127" s="79">
        <v>0</v>
      </c>
      <c r="M3127" s="34"/>
      <c r="N3127" s="35">
        <f t="shared" si="240"/>
        <v>100.76223947712148</v>
      </c>
      <c r="O3127" s="35">
        <f t="shared" si="241"/>
        <v>29911.468737254578</v>
      </c>
      <c r="P3127" s="35">
        <f t="shared" si="244"/>
        <v>62.695795225582451</v>
      </c>
      <c r="Q3127" s="35">
        <f t="shared" si="242"/>
        <v>25343.495427069895</v>
      </c>
    </row>
    <row r="3128" spans="1:17" x14ac:dyDescent="0.25">
      <c r="A3128" s="112" t="s">
        <v>2566</v>
      </c>
      <c r="B3128" s="79">
        <v>9500</v>
      </c>
      <c r="C3128" s="86">
        <f t="shared" si="243"/>
        <v>30417.743080198721</v>
      </c>
      <c r="D3128" s="79">
        <v>36600</v>
      </c>
      <c r="E3128" s="79">
        <v>238</v>
      </c>
      <c r="F3128" s="79">
        <v>1171</v>
      </c>
      <c r="G3128" s="79">
        <v>2616700</v>
      </c>
      <c r="H3128" s="79" t="s">
        <v>82</v>
      </c>
      <c r="I3128" s="79" t="s">
        <v>83</v>
      </c>
      <c r="J3128" s="79">
        <v>1</v>
      </c>
      <c r="K3128" s="79">
        <v>0</v>
      </c>
      <c r="L3128" s="79">
        <v>0</v>
      </c>
      <c r="M3128" s="34"/>
      <c r="N3128" s="35">
        <f t="shared" si="240"/>
        <v>100.76223947712148</v>
      </c>
      <c r="O3128" s="35">
        <f t="shared" si="241"/>
        <v>29911.468737254578</v>
      </c>
      <c r="P3128" s="35">
        <f t="shared" si="244"/>
        <v>62.695795225582451</v>
      </c>
      <c r="Q3128" s="35">
        <f t="shared" si="242"/>
        <v>25343.495427069895</v>
      </c>
    </row>
    <row r="3129" spans="1:17" x14ac:dyDescent="0.25">
      <c r="A3129" s="112" t="s">
        <v>2567</v>
      </c>
      <c r="B3129" s="79">
        <v>6731</v>
      </c>
      <c r="C3129" s="86">
        <f t="shared" si="243"/>
        <v>12863.934426229509</v>
      </c>
      <c r="D3129" s="79">
        <v>17700</v>
      </c>
      <c r="E3129" s="79">
        <v>50</v>
      </c>
      <c r="F3129" s="79">
        <v>133</v>
      </c>
      <c r="G3129" s="79">
        <v>2617000</v>
      </c>
      <c r="H3129" s="79" t="s">
        <v>82</v>
      </c>
      <c r="I3129" s="79" t="s">
        <v>89</v>
      </c>
      <c r="J3129" s="79">
        <v>1</v>
      </c>
      <c r="K3129" s="79">
        <v>0</v>
      </c>
      <c r="L3129" s="79">
        <v>0</v>
      </c>
      <c r="M3129" s="34"/>
      <c r="N3129" s="35">
        <f t="shared" si="240"/>
        <v>71.39269830742154</v>
      </c>
      <c r="O3129" s="35">
        <f t="shared" si="241"/>
        <v>26387.123796890584</v>
      </c>
      <c r="P3129" s="35">
        <f t="shared" si="244"/>
        <v>44.421620806673211</v>
      </c>
      <c r="Q3129" s="35">
        <f t="shared" si="242"/>
        <v>23150.594496800786</v>
      </c>
    </row>
    <row r="3130" spans="1:17" x14ac:dyDescent="0.25">
      <c r="A3130" s="112" t="s">
        <v>3479</v>
      </c>
      <c r="B3130" s="79">
        <v>17495</v>
      </c>
      <c r="C3130" s="86">
        <f t="shared" si="243"/>
        <v>24506.73076923077</v>
      </c>
      <c r="D3130" s="79">
        <v>33100</v>
      </c>
      <c r="E3130" s="79">
        <v>27</v>
      </c>
      <c r="F3130" s="79">
        <v>77</v>
      </c>
      <c r="G3130" s="79">
        <v>2617100</v>
      </c>
      <c r="H3130" s="79" t="s">
        <v>82</v>
      </c>
      <c r="I3130" s="79" t="s">
        <v>85</v>
      </c>
      <c r="J3130" s="79">
        <v>1</v>
      </c>
      <c r="K3130" s="79">
        <v>0</v>
      </c>
      <c r="L3130" s="79">
        <v>0</v>
      </c>
      <c r="M3130" s="34"/>
      <c r="N3130" s="35">
        <f t="shared" si="240"/>
        <v>185.56161891076212</v>
      </c>
      <c r="O3130" s="35">
        <f t="shared" si="241"/>
        <v>40087.394269291457</v>
      </c>
      <c r="P3130" s="35">
        <f t="shared" si="244"/>
        <v>115.45925657595421</v>
      </c>
      <c r="Q3130" s="35">
        <f t="shared" si="242"/>
        <v>31675.110789114507</v>
      </c>
    </row>
    <row r="3131" spans="1:17" x14ac:dyDescent="0.25">
      <c r="A3131" s="112" t="s">
        <v>2793</v>
      </c>
      <c r="B3131" s="79">
        <v>9500</v>
      </c>
      <c r="C3131" s="86">
        <f t="shared" si="243"/>
        <v>21767.367788461539</v>
      </c>
      <c r="D3131" s="79">
        <v>28100</v>
      </c>
      <c r="E3131" s="79">
        <v>375</v>
      </c>
      <c r="F3131" s="79">
        <v>1289</v>
      </c>
      <c r="G3131" s="79">
        <v>2617500</v>
      </c>
      <c r="H3131" s="79" t="s">
        <v>268</v>
      </c>
      <c r="I3131" s="79" t="s">
        <v>89</v>
      </c>
      <c r="J3131" s="79">
        <v>1</v>
      </c>
      <c r="K3131" s="79">
        <v>0</v>
      </c>
      <c r="L3131" s="79">
        <v>0</v>
      </c>
      <c r="M3131" s="34"/>
      <c r="N3131" s="35">
        <f t="shared" si="240"/>
        <v>100.76223947712148</v>
      </c>
      <c r="O3131" s="35">
        <f t="shared" si="241"/>
        <v>29911.468737254578</v>
      </c>
      <c r="P3131" s="35">
        <f t="shared" si="244"/>
        <v>62.695795225582451</v>
      </c>
      <c r="Q3131" s="35">
        <f t="shared" si="242"/>
        <v>25343.495427069895</v>
      </c>
    </row>
    <row r="3132" spans="1:17" x14ac:dyDescent="0.25">
      <c r="A3132" s="112" t="s">
        <v>2568</v>
      </c>
      <c r="B3132" s="79">
        <v>9055.5</v>
      </c>
      <c r="C3132" s="86">
        <f t="shared" si="243"/>
        <v>18738.805970149253</v>
      </c>
      <c r="D3132" s="79">
        <v>27000</v>
      </c>
      <c r="E3132" s="79">
        <v>164</v>
      </c>
      <c r="F3132" s="79">
        <v>372</v>
      </c>
      <c r="G3132" s="79">
        <v>2621500</v>
      </c>
      <c r="H3132" s="79" t="s">
        <v>82</v>
      </c>
      <c r="I3132" s="79" t="s">
        <v>85</v>
      </c>
      <c r="J3132" s="79">
        <v>1</v>
      </c>
      <c r="K3132" s="79">
        <v>0</v>
      </c>
      <c r="L3132" s="79">
        <v>0</v>
      </c>
      <c r="M3132" s="34"/>
      <c r="N3132" s="35">
        <f t="shared" si="240"/>
        <v>96.047627324744582</v>
      </c>
      <c r="O3132" s="35">
        <f t="shared" si="241"/>
        <v>29345.71527896935</v>
      </c>
      <c r="P3132" s="35">
        <f t="shared" si="244"/>
        <v>59.762291964764408</v>
      </c>
      <c r="Q3132" s="35">
        <f t="shared" si="242"/>
        <v>24991.475035771728</v>
      </c>
    </row>
    <row r="3133" spans="1:17" x14ac:dyDescent="0.25">
      <c r="A3133" s="112" t="s">
        <v>3072</v>
      </c>
      <c r="B3133" s="79">
        <v>4500</v>
      </c>
      <c r="C3133" s="86">
        <f t="shared" si="243"/>
        <v>30104.406273338311</v>
      </c>
      <c r="D3133" s="79">
        <v>38100</v>
      </c>
      <c r="E3133" s="79">
        <v>281</v>
      </c>
      <c r="F3133" s="79">
        <v>1058</v>
      </c>
      <c r="G3133" s="79">
        <v>2623600</v>
      </c>
      <c r="H3133" s="79" t="s">
        <v>1027</v>
      </c>
      <c r="I3133" s="79" t="s">
        <v>85</v>
      </c>
      <c r="J3133" s="79">
        <v>1</v>
      </c>
      <c r="K3133" s="79">
        <v>0</v>
      </c>
      <c r="L3133" s="79">
        <v>0</v>
      </c>
      <c r="M3133" s="34"/>
      <c r="N3133" s="35">
        <f t="shared" si="240"/>
        <v>47.729481857583856</v>
      </c>
      <c r="O3133" s="35">
        <f t="shared" si="241"/>
        <v>23547.537822910061</v>
      </c>
      <c r="P3133" s="35">
        <f t="shared" si="244"/>
        <v>29.698008264749586</v>
      </c>
      <c r="Q3133" s="35">
        <f t="shared" si="242"/>
        <v>21383.760991769952</v>
      </c>
    </row>
    <row r="3134" spans="1:17" x14ac:dyDescent="0.25">
      <c r="A3134" s="112" t="s">
        <v>2569</v>
      </c>
      <c r="B3134" s="79">
        <v>9500</v>
      </c>
      <c r="C3134" s="86">
        <f t="shared" si="243"/>
        <v>24260.735671514114</v>
      </c>
      <c r="D3134" s="79">
        <v>30300</v>
      </c>
      <c r="E3134" s="79">
        <v>233</v>
      </c>
      <c r="F3134" s="79">
        <v>936</v>
      </c>
      <c r="G3134" s="79">
        <v>3003200</v>
      </c>
      <c r="H3134" s="79" t="s">
        <v>82</v>
      </c>
      <c r="I3134" s="79" t="s">
        <v>85</v>
      </c>
      <c r="J3134" s="79">
        <v>1</v>
      </c>
      <c r="K3134" s="79">
        <v>0</v>
      </c>
      <c r="L3134" s="79">
        <v>0</v>
      </c>
      <c r="M3134" s="34"/>
      <c r="N3134" s="35">
        <f t="shared" si="240"/>
        <v>100.76223947712148</v>
      </c>
      <c r="O3134" s="35">
        <f t="shared" si="241"/>
        <v>29911.468737254578</v>
      </c>
      <c r="P3134" s="35">
        <f t="shared" si="244"/>
        <v>62.695795225582451</v>
      </c>
      <c r="Q3134" s="35">
        <f t="shared" si="242"/>
        <v>25343.495427069895</v>
      </c>
    </row>
    <row r="3135" spans="1:17" x14ac:dyDescent="0.25">
      <c r="A3135" s="112" t="s">
        <v>2570</v>
      </c>
      <c r="B3135" s="79">
        <v>6411</v>
      </c>
      <c r="C3135" s="86">
        <f t="shared" si="243"/>
        <v>15537.459283387621</v>
      </c>
      <c r="D3135" s="79">
        <v>21200</v>
      </c>
      <c r="E3135" s="79">
        <v>82</v>
      </c>
      <c r="F3135" s="79">
        <v>225</v>
      </c>
      <c r="G3135" s="79">
        <v>3005400</v>
      </c>
      <c r="H3135" s="79" t="s">
        <v>82</v>
      </c>
      <c r="I3135" s="79" t="s">
        <v>89</v>
      </c>
      <c r="J3135" s="79">
        <v>1</v>
      </c>
      <c r="K3135" s="79">
        <v>0</v>
      </c>
      <c r="L3135" s="79">
        <v>0</v>
      </c>
      <c r="M3135" s="34"/>
      <c r="N3135" s="35">
        <f t="shared" si="240"/>
        <v>67.998601819771125</v>
      </c>
      <c r="O3135" s="35">
        <f t="shared" si="241"/>
        <v>25979.832218372536</v>
      </c>
      <c r="P3135" s="35">
        <f t="shared" si="244"/>
        <v>42.309762441179913</v>
      </c>
      <c r="Q3135" s="35">
        <f t="shared" si="242"/>
        <v>22897.17149294159</v>
      </c>
    </row>
    <row r="3136" spans="1:17" x14ac:dyDescent="0.25">
      <c r="A3136" s="112" t="s">
        <v>2571</v>
      </c>
      <c r="B3136" s="79">
        <v>14035</v>
      </c>
      <c r="C3136" s="86">
        <f t="shared" si="243"/>
        <v>18443.207126948775</v>
      </c>
      <c r="D3136" s="79">
        <v>24500</v>
      </c>
      <c r="E3136" s="79">
        <v>111</v>
      </c>
      <c r="F3136" s="79">
        <v>338</v>
      </c>
      <c r="G3136" s="79">
        <v>3006300</v>
      </c>
      <c r="H3136" s="79" t="s">
        <v>82</v>
      </c>
      <c r="I3136" s="79" t="s">
        <v>85</v>
      </c>
      <c r="J3136" s="79">
        <v>1</v>
      </c>
      <c r="K3136" s="79">
        <v>0</v>
      </c>
      <c r="L3136" s="79">
        <v>0</v>
      </c>
      <c r="M3136" s="34"/>
      <c r="N3136" s="35">
        <f t="shared" si="240"/>
        <v>148.86295063804209</v>
      </c>
      <c r="O3136" s="35">
        <f t="shared" si="241"/>
        <v>35683.554076565051</v>
      </c>
      <c r="P3136" s="35">
        <f t="shared" si="244"/>
        <v>92.624787999057872</v>
      </c>
      <c r="Q3136" s="35">
        <f t="shared" si="242"/>
        <v>28934.974559886945</v>
      </c>
    </row>
    <row r="3137" spans="1:17" x14ac:dyDescent="0.25">
      <c r="A3137" s="112" t="s">
        <v>2572</v>
      </c>
      <c r="B3137" s="79">
        <v>7125</v>
      </c>
      <c r="C3137" s="86">
        <f t="shared" si="243"/>
        <v>9272.7272727272721</v>
      </c>
      <c r="D3137" s="79">
        <v>17000</v>
      </c>
      <c r="E3137" s="79">
        <v>75</v>
      </c>
      <c r="F3137" s="79">
        <v>90</v>
      </c>
      <c r="G3137" s="79">
        <v>3007900</v>
      </c>
      <c r="H3137" s="79" t="s">
        <v>82</v>
      </c>
      <c r="I3137" s="79" t="s">
        <v>85</v>
      </c>
      <c r="J3137" s="79">
        <v>1</v>
      </c>
      <c r="K3137" s="79">
        <v>0</v>
      </c>
      <c r="L3137" s="79">
        <v>0</v>
      </c>
      <c r="M3137" s="34"/>
      <c r="N3137" s="35">
        <f t="shared" si="240"/>
        <v>75.571679607841105</v>
      </c>
      <c r="O3137" s="35">
        <f t="shared" si="241"/>
        <v>26888.601552940934</v>
      </c>
      <c r="P3137" s="35">
        <f t="shared" si="244"/>
        <v>47.021846419186843</v>
      </c>
      <c r="Q3137" s="35">
        <f t="shared" si="242"/>
        <v>23462.621570302421</v>
      </c>
    </row>
    <row r="3138" spans="1:17" x14ac:dyDescent="0.25">
      <c r="A3138" s="112" t="s">
        <v>2573</v>
      </c>
      <c r="B3138" s="79">
        <v>8107</v>
      </c>
      <c r="C3138" s="86">
        <f t="shared" si="243"/>
        <v>21411.627906976744</v>
      </c>
      <c r="D3138" s="79">
        <v>27900</v>
      </c>
      <c r="E3138" s="79">
        <v>360</v>
      </c>
      <c r="F3138" s="79">
        <v>1188</v>
      </c>
      <c r="G3138" s="79">
        <v>3008600</v>
      </c>
      <c r="H3138" s="79" t="s">
        <v>82</v>
      </c>
      <c r="I3138" s="79" t="s">
        <v>85</v>
      </c>
      <c r="J3138" s="79">
        <v>1</v>
      </c>
      <c r="K3138" s="79">
        <v>0</v>
      </c>
      <c r="L3138" s="79">
        <v>0</v>
      </c>
      <c r="M3138" s="34"/>
      <c r="N3138" s="35">
        <f t="shared" si="240"/>
        <v>85.987313204318298</v>
      </c>
      <c r="O3138" s="35">
        <f t="shared" si="241"/>
        <v>28138.477584518194</v>
      </c>
      <c r="P3138" s="35">
        <f t="shared" si="244"/>
        <v>53.502611778294416</v>
      </c>
      <c r="Q3138" s="35">
        <f t="shared" si="242"/>
        <v>24240.313413395328</v>
      </c>
    </row>
    <row r="3139" spans="1:17" x14ac:dyDescent="0.25">
      <c r="A3139" s="112" t="s">
        <v>2574</v>
      </c>
      <c r="B3139" s="79">
        <v>4420</v>
      </c>
      <c r="C3139" s="86">
        <f t="shared" si="243"/>
        <v>18028.8</v>
      </c>
      <c r="D3139" s="79">
        <v>25200</v>
      </c>
      <c r="E3139" s="79">
        <v>249</v>
      </c>
      <c r="F3139" s="79">
        <v>626</v>
      </c>
      <c r="G3139" s="79">
        <v>3010400</v>
      </c>
      <c r="H3139" s="79" t="s">
        <v>82</v>
      </c>
      <c r="I3139" s="79" t="s">
        <v>89</v>
      </c>
      <c r="J3139" s="79">
        <v>1</v>
      </c>
      <c r="K3139" s="79">
        <v>0</v>
      </c>
      <c r="L3139" s="79">
        <v>0</v>
      </c>
      <c r="M3139" s="34"/>
      <c r="N3139" s="35">
        <f t="shared" si="240"/>
        <v>46.880957735671252</v>
      </c>
      <c r="O3139" s="35">
        <f t="shared" si="241"/>
        <v>23445.714928280551</v>
      </c>
      <c r="P3139" s="35">
        <f t="shared" si="244"/>
        <v>29.170043673376259</v>
      </c>
      <c r="Q3139" s="35">
        <f t="shared" si="242"/>
        <v>21320.40524080515</v>
      </c>
    </row>
    <row r="3140" spans="1:17" x14ac:dyDescent="0.25">
      <c r="A3140" s="112" t="s">
        <v>2575</v>
      </c>
      <c r="B3140" s="79">
        <v>9441</v>
      </c>
      <c r="C3140" s="86">
        <f t="shared" si="243"/>
        <v>22928.246445497629</v>
      </c>
      <c r="D3140" s="79">
        <v>28900</v>
      </c>
      <c r="E3140" s="79">
        <v>1090</v>
      </c>
      <c r="F3140" s="79">
        <v>4185</v>
      </c>
      <c r="G3140" s="79">
        <v>3010600</v>
      </c>
      <c r="H3140" s="79" t="s">
        <v>82</v>
      </c>
      <c r="I3140" s="79" t="s">
        <v>83</v>
      </c>
      <c r="J3140" s="79">
        <v>1</v>
      </c>
      <c r="K3140" s="79">
        <v>0</v>
      </c>
      <c r="L3140" s="79">
        <v>0</v>
      </c>
      <c r="M3140" s="34"/>
      <c r="N3140" s="35">
        <f t="shared" si="240"/>
        <v>100.13645293721092</v>
      </c>
      <c r="O3140" s="35">
        <f t="shared" si="241"/>
        <v>29836.374352465311</v>
      </c>
      <c r="P3140" s="35">
        <f t="shared" si="244"/>
        <v>62.306421339444626</v>
      </c>
      <c r="Q3140" s="35">
        <f t="shared" si="242"/>
        <v>25296.770560733356</v>
      </c>
    </row>
    <row r="3141" spans="1:17" x14ac:dyDescent="0.25">
      <c r="A3141" s="112" t="s">
        <v>2576</v>
      </c>
      <c r="B3141" s="79">
        <v>4750</v>
      </c>
      <c r="C3141" s="86">
        <f t="shared" si="243"/>
        <v>15546.875</v>
      </c>
      <c r="D3141" s="79">
        <v>19900</v>
      </c>
      <c r="E3141" s="79">
        <v>28</v>
      </c>
      <c r="F3141" s="79">
        <v>100</v>
      </c>
      <c r="G3141" s="79">
        <v>3010700</v>
      </c>
      <c r="H3141" s="79" t="s">
        <v>82</v>
      </c>
      <c r="I3141" s="79" t="s">
        <v>89</v>
      </c>
      <c r="J3141" s="79">
        <v>1</v>
      </c>
      <c r="K3141" s="79">
        <v>0</v>
      </c>
      <c r="L3141" s="79">
        <v>0</v>
      </c>
      <c r="M3141" s="34"/>
      <c r="N3141" s="35">
        <f t="shared" si="240"/>
        <v>50.381119738560741</v>
      </c>
      <c r="O3141" s="35">
        <f t="shared" si="241"/>
        <v>23865.734368627287</v>
      </c>
      <c r="P3141" s="35">
        <f t="shared" si="244"/>
        <v>31.347897612791225</v>
      </c>
      <c r="Q3141" s="35">
        <f t="shared" si="242"/>
        <v>21581.747713534947</v>
      </c>
    </row>
    <row r="3142" spans="1:17" x14ac:dyDescent="0.25">
      <c r="A3142" s="112" t="s">
        <v>2577</v>
      </c>
      <c r="B3142" s="79">
        <v>10100</v>
      </c>
      <c r="C3142" s="86">
        <f t="shared" si="243"/>
        <v>21749.256689791873</v>
      </c>
      <c r="D3142" s="79">
        <v>28500</v>
      </c>
      <c r="E3142" s="79">
        <v>239</v>
      </c>
      <c r="F3142" s="79">
        <v>770</v>
      </c>
      <c r="G3142" s="79">
        <v>3010800</v>
      </c>
      <c r="H3142" s="79" t="s">
        <v>82</v>
      </c>
      <c r="I3142" s="79" t="s">
        <v>85</v>
      </c>
      <c r="J3142" s="79">
        <v>1</v>
      </c>
      <c r="K3142" s="79">
        <v>0</v>
      </c>
      <c r="L3142" s="79">
        <v>0</v>
      </c>
      <c r="M3142" s="34"/>
      <c r="N3142" s="35">
        <f t="shared" ref="N3142:N3205" si="245">-PMT($O$3/12,120,B3142)</f>
        <v>107.12617039146598</v>
      </c>
      <c r="O3142" s="35">
        <f t="shared" ref="O3142:O3205" si="246">N3142*12*10+$O$2</f>
        <v>30675.140446975918</v>
      </c>
      <c r="P3142" s="35">
        <f t="shared" si="244"/>
        <v>66.655529660882394</v>
      </c>
      <c r="Q3142" s="35">
        <f t="shared" ref="Q3142:Q3205" si="247">P3142*12*10+$O$2</f>
        <v>25818.663559305889</v>
      </c>
    </row>
    <row r="3143" spans="1:17" x14ac:dyDescent="0.25">
      <c r="A3143" s="112" t="s">
        <v>2578</v>
      </c>
      <c r="B3143" s="79">
        <v>9500</v>
      </c>
      <c r="C3143" s="86">
        <f t="shared" ref="C3143:C3206" si="248">D3143*F3143/SUM(E3143:F3143)</f>
        <v>16678.313253012049</v>
      </c>
      <c r="D3143" s="79">
        <v>21800</v>
      </c>
      <c r="E3143" s="79">
        <v>117</v>
      </c>
      <c r="F3143" s="79">
        <v>381</v>
      </c>
      <c r="G3143" s="79">
        <v>3011600</v>
      </c>
      <c r="H3143" s="79" t="s">
        <v>82</v>
      </c>
      <c r="I3143" s="79" t="s">
        <v>85</v>
      </c>
      <c r="J3143" s="79">
        <v>1</v>
      </c>
      <c r="K3143" s="79">
        <v>0</v>
      </c>
      <c r="L3143" s="79">
        <v>0</v>
      </c>
      <c r="M3143" s="34"/>
      <c r="N3143" s="35">
        <f t="shared" si="245"/>
        <v>100.76223947712148</v>
      </c>
      <c r="O3143" s="35">
        <f t="shared" si="246"/>
        <v>29911.468737254578</v>
      </c>
      <c r="P3143" s="35">
        <f t="shared" ref="P3143:P3206" si="249">-PMT($O$3/12,240,B3143)</f>
        <v>62.695795225582451</v>
      </c>
      <c r="Q3143" s="35">
        <f t="shared" si="247"/>
        <v>25343.495427069895</v>
      </c>
    </row>
    <row r="3144" spans="1:17" x14ac:dyDescent="0.25">
      <c r="A3144" s="112" t="s">
        <v>2794</v>
      </c>
      <c r="B3144" s="79">
        <v>9069</v>
      </c>
      <c r="C3144" s="86">
        <f t="shared" si="248"/>
        <v>22562.79916753382</v>
      </c>
      <c r="D3144" s="79">
        <v>28700</v>
      </c>
      <c r="E3144" s="79">
        <v>822</v>
      </c>
      <c r="F3144" s="79">
        <v>3022</v>
      </c>
      <c r="G3144" s="79">
        <v>3012100</v>
      </c>
      <c r="H3144" s="79" t="s">
        <v>268</v>
      </c>
      <c r="I3144" s="79" t="s">
        <v>83</v>
      </c>
      <c r="J3144" s="79">
        <v>1</v>
      </c>
      <c r="K3144" s="79">
        <v>0</v>
      </c>
      <c r="L3144" s="79">
        <v>0</v>
      </c>
      <c r="M3144" s="34"/>
      <c r="N3144" s="35">
        <f t="shared" si="245"/>
        <v>96.190815770317329</v>
      </c>
      <c r="O3144" s="35">
        <f t="shared" si="246"/>
        <v>29362.897892438079</v>
      </c>
      <c r="P3144" s="35">
        <f t="shared" si="249"/>
        <v>59.851385989558658</v>
      </c>
      <c r="Q3144" s="35">
        <f t="shared" si="247"/>
        <v>25002.16631874704</v>
      </c>
    </row>
    <row r="3145" spans="1:17" x14ac:dyDescent="0.25">
      <c r="A3145" s="112" t="s">
        <v>2579</v>
      </c>
      <c r="B3145" s="79">
        <v>6333</v>
      </c>
      <c r="C3145" s="86">
        <f t="shared" si="248"/>
        <v>14147.777777777777</v>
      </c>
      <c r="D3145" s="79">
        <v>21400</v>
      </c>
      <c r="E3145" s="79">
        <v>61</v>
      </c>
      <c r="F3145" s="79">
        <v>119</v>
      </c>
      <c r="G3145" s="79">
        <v>3018500</v>
      </c>
      <c r="H3145" s="79" t="s">
        <v>82</v>
      </c>
      <c r="I3145" s="79" t="s">
        <v>89</v>
      </c>
      <c r="J3145" s="79">
        <v>1</v>
      </c>
      <c r="K3145" s="79">
        <v>0</v>
      </c>
      <c r="L3145" s="79">
        <v>0</v>
      </c>
      <c r="M3145" s="34"/>
      <c r="N3145" s="35">
        <f t="shared" si="245"/>
        <v>67.171290800906348</v>
      </c>
      <c r="O3145" s="35">
        <f t="shared" si="246"/>
        <v>25880.554896108762</v>
      </c>
      <c r="P3145" s="35">
        <f t="shared" si="249"/>
        <v>41.794996964590915</v>
      </c>
      <c r="Q3145" s="35">
        <f t="shared" si="247"/>
        <v>22835.39963575091</v>
      </c>
    </row>
    <row r="3146" spans="1:17" x14ac:dyDescent="0.25">
      <c r="A3146" s="112" t="s">
        <v>2580</v>
      </c>
      <c r="B3146" s="79">
        <v>5991</v>
      </c>
      <c r="C3146" s="86">
        <f t="shared" si="248"/>
        <v>20779.619047619046</v>
      </c>
      <c r="D3146" s="79">
        <v>25400</v>
      </c>
      <c r="E3146" s="79">
        <v>191</v>
      </c>
      <c r="F3146" s="79">
        <v>859</v>
      </c>
      <c r="G3146" s="79">
        <v>3019800</v>
      </c>
      <c r="H3146" s="79" t="s">
        <v>82</v>
      </c>
      <c r="I3146" s="79" t="s">
        <v>89</v>
      </c>
      <c r="J3146" s="79">
        <v>1</v>
      </c>
      <c r="K3146" s="79">
        <v>0</v>
      </c>
      <c r="L3146" s="79">
        <v>0</v>
      </c>
      <c r="M3146" s="34"/>
      <c r="N3146" s="35">
        <f t="shared" si="245"/>
        <v>63.543850179729972</v>
      </c>
      <c r="O3146" s="35">
        <f t="shared" si="246"/>
        <v>25445.262021567596</v>
      </c>
      <c r="P3146" s="35">
        <f t="shared" si="249"/>
        <v>39.537948336469945</v>
      </c>
      <c r="Q3146" s="35">
        <f t="shared" si="247"/>
        <v>22564.553800376394</v>
      </c>
    </row>
    <row r="3147" spans="1:17" x14ac:dyDescent="0.25">
      <c r="A3147" s="112" t="s">
        <v>2581</v>
      </c>
      <c r="B3147" s="79">
        <v>5883.5</v>
      </c>
      <c r="C3147" s="86">
        <f t="shared" si="248"/>
        <v>18240.949554896142</v>
      </c>
      <c r="D3147" s="79">
        <v>27200</v>
      </c>
      <c r="E3147" s="79">
        <v>111</v>
      </c>
      <c r="F3147" s="79">
        <v>226</v>
      </c>
      <c r="G3147" s="79">
        <v>3019900</v>
      </c>
      <c r="H3147" s="79" t="s">
        <v>82</v>
      </c>
      <c r="I3147" s="79" t="s">
        <v>89</v>
      </c>
      <c r="J3147" s="79">
        <v>1</v>
      </c>
      <c r="K3147" s="79">
        <v>0</v>
      </c>
      <c r="L3147" s="79">
        <v>0</v>
      </c>
      <c r="M3147" s="34"/>
      <c r="N3147" s="35">
        <f t="shared" si="245"/>
        <v>62.403645890909921</v>
      </c>
      <c r="O3147" s="35">
        <f t="shared" si="246"/>
        <v>25308.437506909191</v>
      </c>
      <c r="P3147" s="35">
        <f t="shared" si="249"/>
        <v>38.828495916812038</v>
      </c>
      <c r="Q3147" s="35">
        <f t="shared" si="247"/>
        <v>22479.419510017444</v>
      </c>
    </row>
    <row r="3148" spans="1:17" x14ac:dyDescent="0.25">
      <c r="A3148" s="112" t="s">
        <v>2582</v>
      </c>
      <c r="B3148" s="79">
        <v>12000</v>
      </c>
      <c r="C3148" s="86">
        <f t="shared" si="248"/>
        <v>25723.252496433666</v>
      </c>
      <c r="D3148" s="79">
        <v>32200</v>
      </c>
      <c r="E3148" s="79">
        <v>282</v>
      </c>
      <c r="F3148" s="79">
        <v>1120</v>
      </c>
      <c r="G3148" s="79">
        <v>3022600</v>
      </c>
      <c r="H3148" s="79" t="s">
        <v>82</v>
      </c>
      <c r="I3148" s="79" t="s">
        <v>85</v>
      </c>
      <c r="J3148" s="79">
        <v>1</v>
      </c>
      <c r="K3148" s="79">
        <v>0</v>
      </c>
      <c r="L3148" s="79">
        <v>0</v>
      </c>
      <c r="M3148" s="34"/>
      <c r="N3148" s="35">
        <f t="shared" si="245"/>
        <v>127.27861828689028</v>
      </c>
      <c r="O3148" s="35">
        <f t="shared" si="246"/>
        <v>33093.434194426838</v>
      </c>
      <c r="P3148" s="35">
        <f t="shared" si="249"/>
        <v>79.1946887059989</v>
      </c>
      <c r="Q3148" s="35">
        <f t="shared" si="247"/>
        <v>27323.362644719869</v>
      </c>
    </row>
    <row r="3149" spans="1:17" x14ac:dyDescent="0.25">
      <c r="A3149" s="112" t="s">
        <v>2583</v>
      </c>
      <c r="B3149" s="79">
        <v>9833</v>
      </c>
      <c r="C3149" s="86">
        <f t="shared" si="248"/>
        <v>13230</v>
      </c>
      <c r="D3149" s="79">
        <v>19600</v>
      </c>
      <c r="E3149" s="79">
        <v>26</v>
      </c>
      <c r="F3149" s="79">
        <v>54</v>
      </c>
      <c r="G3149" s="79">
        <v>3023400</v>
      </c>
      <c r="H3149" s="79" t="s">
        <v>82</v>
      </c>
      <c r="I3149" s="79" t="s">
        <v>89</v>
      </c>
      <c r="J3149" s="79">
        <v>1</v>
      </c>
      <c r="K3149" s="79">
        <v>0</v>
      </c>
      <c r="L3149" s="79">
        <v>0</v>
      </c>
      <c r="M3149" s="34"/>
      <c r="N3149" s="35">
        <f t="shared" si="245"/>
        <v>104.29422113458267</v>
      </c>
      <c r="O3149" s="35">
        <f t="shared" si="246"/>
        <v>30335.306536149918</v>
      </c>
      <c r="P3149" s="35">
        <f t="shared" si="249"/>
        <v>64.893447837173923</v>
      </c>
      <c r="Q3149" s="35">
        <f t="shared" si="247"/>
        <v>25607.213740460869</v>
      </c>
    </row>
    <row r="3150" spans="1:17" x14ac:dyDescent="0.25">
      <c r="A3150" s="112" t="s">
        <v>2584</v>
      </c>
      <c r="B3150" s="79">
        <v>9500</v>
      </c>
      <c r="C3150" s="86">
        <f t="shared" si="248"/>
        <v>14308.816705336427</v>
      </c>
      <c r="D3150" s="79">
        <v>18300</v>
      </c>
      <c r="E3150" s="79">
        <v>94</v>
      </c>
      <c r="F3150" s="79">
        <v>337</v>
      </c>
      <c r="G3150" s="79">
        <v>3023500</v>
      </c>
      <c r="H3150" s="79" t="s">
        <v>82</v>
      </c>
      <c r="I3150" s="79" t="s">
        <v>89</v>
      </c>
      <c r="J3150" s="79">
        <v>1</v>
      </c>
      <c r="K3150" s="79">
        <v>0</v>
      </c>
      <c r="L3150" s="79">
        <v>0</v>
      </c>
      <c r="M3150" s="34"/>
      <c r="N3150" s="35">
        <f t="shared" si="245"/>
        <v>100.76223947712148</v>
      </c>
      <c r="O3150" s="35">
        <f t="shared" si="246"/>
        <v>29911.468737254578</v>
      </c>
      <c r="P3150" s="35">
        <f t="shared" si="249"/>
        <v>62.695795225582451</v>
      </c>
      <c r="Q3150" s="35">
        <f t="shared" si="247"/>
        <v>25343.495427069895</v>
      </c>
    </row>
    <row r="3151" spans="1:17" x14ac:dyDescent="0.25">
      <c r="A3151" s="112" t="s">
        <v>2585</v>
      </c>
      <c r="B3151" s="79">
        <v>9466</v>
      </c>
      <c r="C3151" s="86">
        <f t="shared" si="248"/>
        <v>17852.209944751383</v>
      </c>
      <c r="D3151" s="79">
        <v>23500</v>
      </c>
      <c r="E3151" s="79">
        <v>87</v>
      </c>
      <c r="F3151" s="79">
        <v>275</v>
      </c>
      <c r="G3151" s="79">
        <v>3025800</v>
      </c>
      <c r="H3151" s="79" t="s">
        <v>82</v>
      </c>
      <c r="I3151" s="79" t="s">
        <v>89</v>
      </c>
      <c r="J3151" s="79">
        <v>1</v>
      </c>
      <c r="K3151" s="79">
        <v>0</v>
      </c>
      <c r="L3151" s="79">
        <v>0</v>
      </c>
      <c r="M3151" s="34"/>
      <c r="N3151" s="35">
        <f t="shared" si="245"/>
        <v>100.40161672530863</v>
      </c>
      <c r="O3151" s="35">
        <f t="shared" si="246"/>
        <v>29868.194007037036</v>
      </c>
      <c r="P3151" s="35">
        <f t="shared" si="249"/>
        <v>62.47141027424879</v>
      </c>
      <c r="Q3151" s="35">
        <f t="shared" si="247"/>
        <v>25316.569232909853</v>
      </c>
    </row>
    <row r="3152" spans="1:17" x14ac:dyDescent="0.25">
      <c r="A3152" s="112" t="s">
        <v>3480</v>
      </c>
      <c r="B3152" s="79">
        <v>9369</v>
      </c>
      <c r="C3152" s="86">
        <f t="shared" si="248"/>
        <v>23694.477085781433</v>
      </c>
      <c r="D3152" s="79">
        <v>28400</v>
      </c>
      <c r="E3152" s="79">
        <v>141</v>
      </c>
      <c r="F3152" s="79">
        <v>710</v>
      </c>
      <c r="G3152" s="79">
        <v>3026500</v>
      </c>
      <c r="H3152" s="79" t="s">
        <v>268</v>
      </c>
      <c r="I3152" s="79" t="s">
        <v>83</v>
      </c>
      <c r="J3152" s="79">
        <v>1</v>
      </c>
      <c r="K3152" s="79">
        <v>0</v>
      </c>
      <c r="L3152" s="79">
        <v>0</v>
      </c>
      <c r="M3152" s="34"/>
      <c r="N3152" s="35">
        <f t="shared" si="245"/>
        <v>99.372781227489597</v>
      </c>
      <c r="O3152" s="35">
        <f t="shared" si="246"/>
        <v>29744.733747298749</v>
      </c>
      <c r="P3152" s="35">
        <f t="shared" si="249"/>
        <v>61.831253207208633</v>
      </c>
      <c r="Q3152" s="35">
        <f t="shared" si="247"/>
        <v>25239.750384865038</v>
      </c>
    </row>
    <row r="3153" spans="1:17" x14ac:dyDescent="0.25">
      <c r="A3153" s="112" t="s">
        <v>2586</v>
      </c>
      <c r="B3153" s="79">
        <v>7455</v>
      </c>
      <c r="C3153" s="86">
        <f t="shared" si="248"/>
        <v>20389.958158995814</v>
      </c>
      <c r="D3153" s="79">
        <v>26200</v>
      </c>
      <c r="E3153" s="79">
        <v>53</v>
      </c>
      <c r="F3153" s="79">
        <v>186</v>
      </c>
      <c r="G3153" s="79">
        <v>3029900</v>
      </c>
      <c r="H3153" s="79" t="s">
        <v>82</v>
      </c>
      <c r="I3153" s="79" t="s">
        <v>85</v>
      </c>
      <c r="J3153" s="79">
        <v>1</v>
      </c>
      <c r="K3153" s="79">
        <v>0</v>
      </c>
      <c r="L3153" s="79">
        <v>0</v>
      </c>
      <c r="M3153" s="34"/>
      <c r="N3153" s="35">
        <f t="shared" si="245"/>
        <v>79.071841610730587</v>
      </c>
      <c r="O3153" s="35">
        <f t="shared" si="246"/>
        <v>27308.62099328767</v>
      </c>
      <c r="P3153" s="35">
        <f t="shared" si="249"/>
        <v>49.19970035860181</v>
      </c>
      <c r="Q3153" s="35">
        <f t="shared" si="247"/>
        <v>23723.964043032218</v>
      </c>
    </row>
    <row r="3154" spans="1:17" x14ac:dyDescent="0.25">
      <c r="A3154" s="112" t="s">
        <v>2587</v>
      </c>
      <c r="B3154" s="79">
        <v>9833</v>
      </c>
      <c r="C3154" s="86">
        <f t="shared" si="248"/>
        <v>17040.064102564102</v>
      </c>
      <c r="D3154" s="79">
        <v>21700</v>
      </c>
      <c r="E3154" s="79">
        <v>67</v>
      </c>
      <c r="F3154" s="79">
        <v>245</v>
      </c>
      <c r="G3154" s="79">
        <v>3031300</v>
      </c>
      <c r="H3154" s="79" t="s">
        <v>82</v>
      </c>
      <c r="I3154" s="79" t="s">
        <v>89</v>
      </c>
      <c r="J3154" s="79">
        <v>1</v>
      </c>
      <c r="K3154" s="79">
        <v>0</v>
      </c>
      <c r="L3154" s="79">
        <v>0</v>
      </c>
      <c r="M3154" s="34"/>
      <c r="N3154" s="35">
        <f t="shared" si="245"/>
        <v>104.29422113458267</v>
      </c>
      <c r="O3154" s="35">
        <f t="shared" si="246"/>
        <v>30335.306536149918</v>
      </c>
      <c r="P3154" s="35">
        <f t="shared" si="249"/>
        <v>64.893447837173923</v>
      </c>
      <c r="Q3154" s="35">
        <f t="shared" si="247"/>
        <v>25607.213740460869</v>
      </c>
    </row>
    <row r="3155" spans="1:17" x14ac:dyDescent="0.25">
      <c r="A3155" s="112" t="s">
        <v>3481</v>
      </c>
      <c r="B3155" s="79">
        <v>13459</v>
      </c>
      <c r="C3155" s="86">
        <f t="shared" si="248"/>
        <v>25068.521739130436</v>
      </c>
      <c r="D3155" s="79">
        <v>30800</v>
      </c>
      <c r="E3155" s="79">
        <v>642</v>
      </c>
      <c r="F3155" s="79">
        <v>2808</v>
      </c>
      <c r="G3155" s="79">
        <v>3031400</v>
      </c>
      <c r="H3155" s="79" t="s">
        <v>82</v>
      </c>
      <c r="I3155" s="79" t="s">
        <v>83</v>
      </c>
      <c r="J3155" s="79">
        <v>1</v>
      </c>
      <c r="K3155" s="79">
        <v>0</v>
      </c>
      <c r="L3155" s="79">
        <v>0</v>
      </c>
      <c r="M3155" s="34"/>
      <c r="N3155" s="35">
        <f t="shared" si="245"/>
        <v>142.75357696027137</v>
      </c>
      <c r="O3155" s="35">
        <f t="shared" si="246"/>
        <v>34950.429235232565</v>
      </c>
      <c r="P3155" s="35">
        <f t="shared" si="249"/>
        <v>88.82344294116993</v>
      </c>
      <c r="Q3155" s="35">
        <f t="shared" si="247"/>
        <v>28478.813152940391</v>
      </c>
    </row>
    <row r="3156" spans="1:17" x14ac:dyDescent="0.25">
      <c r="A3156" s="112" t="s">
        <v>3482</v>
      </c>
      <c r="B3156" s="79">
        <v>14606</v>
      </c>
      <c r="C3156" s="86">
        <f t="shared" si="248"/>
        <v>26826.449787835925</v>
      </c>
      <c r="D3156" s="79">
        <v>33100</v>
      </c>
      <c r="E3156" s="79">
        <v>134</v>
      </c>
      <c r="F3156" s="79">
        <v>573</v>
      </c>
      <c r="G3156" s="79">
        <v>3034000</v>
      </c>
      <c r="H3156" s="79" t="s">
        <v>82</v>
      </c>
      <c r="I3156" s="79" t="s">
        <v>85</v>
      </c>
      <c r="J3156" s="79">
        <v>1</v>
      </c>
      <c r="K3156" s="79">
        <v>0</v>
      </c>
      <c r="L3156" s="79">
        <v>0</v>
      </c>
      <c r="M3156" s="34"/>
      <c r="N3156" s="35">
        <f t="shared" si="245"/>
        <v>154.91929155819329</v>
      </c>
      <c r="O3156" s="35">
        <f t="shared" si="246"/>
        <v>36410.314986983198</v>
      </c>
      <c r="P3156" s="35">
        <f t="shared" si="249"/>
        <v>96.393135269984981</v>
      </c>
      <c r="Q3156" s="35">
        <f t="shared" si="247"/>
        <v>29387.176232398197</v>
      </c>
    </row>
    <row r="3157" spans="1:17" x14ac:dyDescent="0.25">
      <c r="A3157" s="112" t="s">
        <v>3073</v>
      </c>
      <c r="B3157" s="79">
        <v>5500</v>
      </c>
      <c r="C3157" s="86">
        <f t="shared" si="248"/>
        <v>27606.772009029344</v>
      </c>
      <c r="D3157" s="79">
        <v>37400</v>
      </c>
      <c r="E3157" s="79">
        <v>116</v>
      </c>
      <c r="F3157" s="79">
        <v>327</v>
      </c>
      <c r="G3157" s="79">
        <v>3035700</v>
      </c>
      <c r="H3157" s="79" t="s">
        <v>1027</v>
      </c>
      <c r="I3157" s="79" t="s">
        <v>85</v>
      </c>
      <c r="J3157" s="79">
        <v>1</v>
      </c>
      <c r="K3157" s="79">
        <v>0</v>
      </c>
      <c r="L3157" s="79">
        <v>0</v>
      </c>
      <c r="M3157" s="34"/>
      <c r="N3157" s="35">
        <f t="shared" si="245"/>
        <v>58.336033381491376</v>
      </c>
      <c r="O3157" s="35">
        <f t="shared" si="246"/>
        <v>24820.324005778966</v>
      </c>
      <c r="P3157" s="35">
        <f t="shared" si="249"/>
        <v>36.297565656916156</v>
      </c>
      <c r="Q3157" s="35">
        <f t="shared" si="247"/>
        <v>22175.70787882994</v>
      </c>
    </row>
    <row r="3158" spans="1:17" x14ac:dyDescent="0.25">
      <c r="A3158" s="112" t="s">
        <v>2588</v>
      </c>
      <c r="B3158" s="79">
        <v>14469</v>
      </c>
      <c r="C3158" s="86">
        <f t="shared" si="248"/>
        <v>18261.154855643046</v>
      </c>
      <c r="D3158" s="79">
        <v>25300</v>
      </c>
      <c r="E3158" s="79">
        <v>106</v>
      </c>
      <c r="F3158" s="79">
        <v>275</v>
      </c>
      <c r="G3158" s="79">
        <v>3035800</v>
      </c>
      <c r="H3158" s="79" t="s">
        <v>82</v>
      </c>
      <c r="I3158" s="79" t="s">
        <v>85</v>
      </c>
      <c r="J3158" s="79">
        <v>1</v>
      </c>
      <c r="K3158" s="79">
        <v>0</v>
      </c>
      <c r="L3158" s="79">
        <v>0</v>
      </c>
      <c r="M3158" s="34"/>
      <c r="N3158" s="35">
        <f t="shared" si="245"/>
        <v>153.46619399941795</v>
      </c>
      <c r="O3158" s="35">
        <f t="shared" si="246"/>
        <v>36235.943279930158</v>
      </c>
      <c r="P3158" s="35">
        <f t="shared" si="249"/>
        <v>95.488995907258172</v>
      </c>
      <c r="Q3158" s="35">
        <f t="shared" si="247"/>
        <v>29278.67950887098</v>
      </c>
    </row>
    <row r="3159" spans="1:17" x14ac:dyDescent="0.25">
      <c r="A3159" s="112" t="s">
        <v>2795</v>
      </c>
      <c r="B3159" s="79">
        <v>10904.5</v>
      </c>
      <c r="C3159" s="86">
        <f t="shared" si="248"/>
        <v>35183.846153846156</v>
      </c>
      <c r="D3159" s="79">
        <v>42400</v>
      </c>
      <c r="E3159" s="79">
        <v>177</v>
      </c>
      <c r="F3159" s="79">
        <v>863</v>
      </c>
      <c r="G3159" s="79">
        <v>3037500</v>
      </c>
      <c r="H3159" s="79" t="s">
        <v>268</v>
      </c>
      <c r="I3159" s="79" t="s">
        <v>83</v>
      </c>
      <c r="J3159" s="79">
        <v>1</v>
      </c>
      <c r="K3159" s="79">
        <v>0</v>
      </c>
      <c r="L3159" s="79">
        <v>0</v>
      </c>
      <c r="M3159" s="34"/>
      <c r="N3159" s="35">
        <f t="shared" si="245"/>
        <v>115.65914109244959</v>
      </c>
      <c r="O3159" s="35">
        <f t="shared" si="246"/>
        <v>31699.096931093951</v>
      </c>
      <c r="P3159" s="35">
        <f t="shared" si="249"/>
        <v>71.964873582880415</v>
      </c>
      <c r="Q3159" s="35">
        <f t="shared" si="247"/>
        <v>26455.784829945649</v>
      </c>
    </row>
    <row r="3160" spans="1:17" x14ac:dyDescent="0.25">
      <c r="A3160" s="112" t="s">
        <v>2589</v>
      </c>
      <c r="B3160" s="79">
        <v>13943.5</v>
      </c>
      <c r="C3160" s="86">
        <f t="shared" si="248"/>
        <v>26005.384615384617</v>
      </c>
      <c r="D3160" s="79">
        <v>35400</v>
      </c>
      <c r="E3160" s="79">
        <v>69</v>
      </c>
      <c r="F3160" s="79">
        <v>191</v>
      </c>
      <c r="G3160" s="79">
        <v>3039900</v>
      </c>
      <c r="H3160" s="79" t="s">
        <v>82</v>
      </c>
      <c r="I3160" s="79" t="s">
        <v>83</v>
      </c>
      <c r="J3160" s="79">
        <v>1</v>
      </c>
      <c r="K3160" s="79">
        <v>0</v>
      </c>
      <c r="L3160" s="79">
        <v>0</v>
      </c>
      <c r="M3160" s="34"/>
      <c r="N3160" s="35">
        <f t="shared" si="245"/>
        <v>147.89245117360454</v>
      </c>
      <c r="O3160" s="35">
        <f t="shared" si="246"/>
        <v>35567.094140832545</v>
      </c>
      <c r="P3160" s="35">
        <f t="shared" si="249"/>
        <v>92.020928497674618</v>
      </c>
      <c r="Q3160" s="35">
        <f t="shared" si="247"/>
        <v>28862.511419720955</v>
      </c>
    </row>
    <row r="3161" spans="1:17" x14ac:dyDescent="0.25">
      <c r="A3161" s="112" t="s">
        <v>2590</v>
      </c>
      <c r="B3161" s="79">
        <v>8684.5</v>
      </c>
      <c r="C3161" s="86">
        <f t="shared" si="248"/>
        <v>21864.919695688928</v>
      </c>
      <c r="D3161" s="79">
        <v>28300</v>
      </c>
      <c r="E3161" s="79">
        <v>269</v>
      </c>
      <c r="F3161" s="79">
        <v>914</v>
      </c>
      <c r="G3161" s="79">
        <v>3042500</v>
      </c>
      <c r="H3161" s="79" t="s">
        <v>82</v>
      </c>
      <c r="I3161" s="79" t="s">
        <v>85</v>
      </c>
      <c r="J3161" s="79">
        <v>1</v>
      </c>
      <c r="K3161" s="79">
        <v>0</v>
      </c>
      <c r="L3161" s="79">
        <v>0</v>
      </c>
      <c r="M3161" s="34"/>
      <c r="N3161" s="35">
        <f t="shared" si="245"/>
        <v>92.112596709374884</v>
      </c>
      <c r="O3161" s="35">
        <f t="shared" si="246"/>
        <v>28873.511605124986</v>
      </c>
      <c r="P3161" s="35">
        <f t="shared" si="249"/>
        <v>57.313856172270611</v>
      </c>
      <c r="Q3161" s="35">
        <f t="shared" si="247"/>
        <v>24697.662740672473</v>
      </c>
    </row>
    <row r="3162" spans="1:17" x14ac:dyDescent="0.25">
      <c r="A3162" s="112" t="s">
        <v>2591</v>
      </c>
      <c r="B3162" s="79">
        <v>9500</v>
      </c>
      <c r="C3162" s="86">
        <f t="shared" si="248"/>
        <v>21209.163346613546</v>
      </c>
      <c r="D3162" s="79">
        <v>27300</v>
      </c>
      <c r="E3162" s="79">
        <v>112</v>
      </c>
      <c r="F3162" s="79">
        <v>390</v>
      </c>
      <c r="G3162" s="79">
        <v>3042700</v>
      </c>
      <c r="H3162" s="79" t="s">
        <v>82</v>
      </c>
      <c r="I3162" s="79" t="s">
        <v>89</v>
      </c>
      <c r="J3162" s="79">
        <v>1</v>
      </c>
      <c r="K3162" s="79">
        <v>0</v>
      </c>
      <c r="L3162" s="79">
        <v>0</v>
      </c>
      <c r="M3162" s="34"/>
      <c r="N3162" s="35">
        <f t="shared" si="245"/>
        <v>100.76223947712148</v>
      </c>
      <c r="O3162" s="35">
        <f t="shared" si="246"/>
        <v>29911.468737254578</v>
      </c>
      <c r="P3162" s="35">
        <f t="shared" si="249"/>
        <v>62.695795225582451</v>
      </c>
      <c r="Q3162" s="35">
        <f t="shared" si="247"/>
        <v>25343.495427069895</v>
      </c>
    </row>
    <row r="3163" spans="1:17" x14ac:dyDescent="0.25">
      <c r="A3163" s="112" t="s">
        <v>3483</v>
      </c>
      <c r="B3163" s="79">
        <v>9396</v>
      </c>
      <c r="C3163" s="86">
        <f t="shared" si="248"/>
        <v>20337.448559670782</v>
      </c>
      <c r="D3163" s="79">
        <v>28000</v>
      </c>
      <c r="E3163" s="79">
        <v>266</v>
      </c>
      <c r="F3163" s="79">
        <v>706</v>
      </c>
      <c r="G3163" s="79">
        <v>3043200</v>
      </c>
      <c r="H3163" s="79" t="s">
        <v>82</v>
      </c>
      <c r="I3163" s="79" t="s">
        <v>85</v>
      </c>
      <c r="J3163" s="79">
        <v>1</v>
      </c>
      <c r="K3163" s="79">
        <v>0</v>
      </c>
      <c r="L3163" s="79">
        <v>0</v>
      </c>
      <c r="M3163" s="34"/>
      <c r="N3163" s="35">
        <f t="shared" si="245"/>
        <v>99.659158118635091</v>
      </c>
      <c r="O3163" s="35">
        <f t="shared" si="246"/>
        <v>29779.098974236211</v>
      </c>
      <c r="P3163" s="35">
        <f t="shared" si="249"/>
        <v>62.009441256797132</v>
      </c>
      <c r="Q3163" s="35">
        <f t="shared" si="247"/>
        <v>25261.132950815656</v>
      </c>
    </row>
    <row r="3164" spans="1:17" x14ac:dyDescent="0.25">
      <c r="A3164" s="112" t="s">
        <v>3484</v>
      </c>
      <c r="B3164" s="79">
        <v>9500</v>
      </c>
      <c r="C3164" s="86">
        <f t="shared" si="248"/>
        <v>19501.6091954023</v>
      </c>
      <c r="D3164" s="79">
        <v>24100</v>
      </c>
      <c r="E3164" s="79">
        <v>166</v>
      </c>
      <c r="F3164" s="79">
        <v>704</v>
      </c>
      <c r="G3164" s="79">
        <v>3054200</v>
      </c>
      <c r="H3164" s="79" t="s">
        <v>82</v>
      </c>
      <c r="I3164" s="79" t="s">
        <v>85</v>
      </c>
      <c r="J3164" s="79">
        <v>1</v>
      </c>
      <c r="K3164" s="79">
        <v>0</v>
      </c>
      <c r="L3164" s="79">
        <v>0</v>
      </c>
      <c r="M3164" s="34"/>
      <c r="N3164" s="35">
        <f t="shared" si="245"/>
        <v>100.76223947712148</v>
      </c>
      <c r="O3164" s="35">
        <f t="shared" si="246"/>
        <v>29911.468737254578</v>
      </c>
      <c r="P3164" s="35">
        <f t="shared" si="249"/>
        <v>62.695795225582451</v>
      </c>
      <c r="Q3164" s="35">
        <f t="shared" si="247"/>
        <v>25343.495427069895</v>
      </c>
    </row>
    <row r="3165" spans="1:17" x14ac:dyDescent="0.25">
      <c r="A3165" s="112" t="s">
        <v>2592</v>
      </c>
      <c r="B3165" s="79">
        <v>9422</v>
      </c>
      <c r="C3165" s="86">
        <f t="shared" si="248"/>
        <v>19691.358024691359</v>
      </c>
      <c r="D3165" s="79">
        <v>29000</v>
      </c>
      <c r="E3165" s="79">
        <v>52</v>
      </c>
      <c r="F3165" s="79">
        <v>110</v>
      </c>
      <c r="G3165" s="79">
        <v>3062300</v>
      </c>
      <c r="H3165" s="79" t="s">
        <v>82</v>
      </c>
      <c r="I3165" s="79" t="s">
        <v>89</v>
      </c>
      <c r="J3165" s="79">
        <v>1</v>
      </c>
      <c r="K3165" s="79">
        <v>0</v>
      </c>
      <c r="L3165" s="79">
        <v>0</v>
      </c>
      <c r="M3165" s="34"/>
      <c r="N3165" s="35">
        <f t="shared" si="245"/>
        <v>99.934928458256692</v>
      </c>
      <c r="O3165" s="35">
        <f t="shared" si="246"/>
        <v>29812.191414990804</v>
      </c>
      <c r="P3165" s="35">
        <f t="shared" si="249"/>
        <v>62.18102974899346</v>
      </c>
      <c r="Q3165" s="35">
        <f t="shared" si="247"/>
        <v>25281.723569879214</v>
      </c>
    </row>
    <row r="3166" spans="1:17" x14ac:dyDescent="0.25">
      <c r="A3166" s="112" t="s">
        <v>2593</v>
      </c>
      <c r="B3166" s="79">
        <v>16000</v>
      </c>
      <c r="C3166" s="86">
        <f t="shared" si="248"/>
        <v>26233.455882352941</v>
      </c>
      <c r="D3166" s="79">
        <v>33500</v>
      </c>
      <c r="E3166" s="79">
        <v>177</v>
      </c>
      <c r="F3166" s="79">
        <v>639</v>
      </c>
      <c r="G3166" s="79">
        <v>3062700</v>
      </c>
      <c r="H3166" s="79" t="s">
        <v>82</v>
      </c>
      <c r="I3166" s="79" t="s">
        <v>83</v>
      </c>
      <c r="J3166" s="79">
        <v>1</v>
      </c>
      <c r="K3166" s="79">
        <v>0</v>
      </c>
      <c r="L3166" s="79">
        <v>0</v>
      </c>
      <c r="M3166" s="34"/>
      <c r="N3166" s="35">
        <f t="shared" si="245"/>
        <v>169.70482438252037</v>
      </c>
      <c r="O3166" s="35">
        <f t="shared" si="246"/>
        <v>38184.578925902446</v>
      </c>
      <c r="P3166" s="35">
        <f t="shared" si="249"/>
        <v>105.59291827466519</v>
      </c>
      <c r="Q3166" s="35">
        <f t="shared" si="247"/>
        <v>30491.150192959823</v>
      </c>
    </row>
    <row r="3167" spans="1:17" x14ac:dyDescent="0.25">
      <c r="A3167" s="112" t="s">
        <v>2594</v>
      </c>
      <c r="B3167" s="79">
        <v>9500</v>
      </c>
      <c r="C3167" s="86">
        <f t="shared" si="248"/>
        <v>10879.807692307691</v>
      </c>
      <c r="D3167" s="79">
        <v>15500</v>
      </c>
      <c r="E3167" s="79">
        <v>31</v>
      </c>
      <c r="F3167" s="79">
        <v>73</v>
      </c>
      <c r="G3167" s="79">
        <v>3064400</v>
      </c>
      <c r="H3167" s="79" t="s">
        <v>82</v>
      </c>
      <c r="I3167" s="79" t="s">
        <v>89</v>
      </c>
      <c r="J3167" s="79">
        <v>1</v>
      </c>
      <c r="K3167" s="79">
        <v>0</v>
      </c>
      <c r="L3167" s="79">
        <v>0</v>
      </c>
      <c r="M3167" s="34"/>
      <c r="N3167" s="35">
        <f t="shared" si="245"/>
        <v>100.76223947712148</v>
      </c>
      <c r="O3167" s="35">
        <f t="shared" si="246"/>
        <v>29911.468737254578</v>
      </c>
      <c r="P3167" s="35">
        <f t="shared" si="249"/>
        <v>62.695795225582451</v>
      </c>
      <c r="Q3167" s="35">
        <f t="shared" si="247"/>
        <v>25343.495427069895</v>
      </c>
    </row>
    <row r="3168" spans="1:17" x14ac:dyDescent="0.25">
      <c r="A3168" s="112" t="s">
        <v>3074</v>
      </c>
      <c r="B3168" s="79">
        <v>5500</v>
      </c>
      <c r="C3168" s="86">
        <f t="shared" si="248"/>
        <v>29819.597730789068</v>
      </c>
      <c r="D3168" s="79">
        <v>34800</v>
      </c>
      <c r="E3168" s="79">
        <v>555</v>
      </c>
      <c r="F3168" s="79">
        <v>3323</v>
      </c>
      <c r="G3168" s="79">
        <v>3064600</v>
      </c>
      <c r="H3168" s="79" t="s">
        <v>1027</v>
      </c>
      <c r="I3168" s="79" t="s">
        <v>83</v>
      </c>
      <c r="J3168" s="79">
        <v>1</v>
      </c>
      <c r="K3168" s="79">
        <v>0</v>
      </c>
      <c r="L3168" s="79">
        <v>0</v>
      </c>
      <c r="M3168" s="34"/>
      <c r="N3168" s="35">
        <f t="shared" si="245"/>
        <v>58.336033381491376</v>
      </c>
      <c r="O3168" s="35">
        <f t="shared" si="246"/>
        <v>24820.324005778966</v>
      </c>
      <c r="P3168" s="35">
        <f t="shared" si="249"/>
        <v>36.297565656916156</v>
      </c>
      <c r="Q3168" s="35">
        <f t="shared" si="247"/>
        <v>22175.70787882994</v>
      </c>
    </row>
    <row r="3169" spans="1:17" x14ac:dyDescent="0.25">
      <c r="A3169" s="112" t="s">
        <v>2280</v>
      </c>
      <c r="B3169" s="79">
        <v>15445</v>
      </c>
      <c r="C3169" s="86">
        <f t="shared" si="248"/>
        <v>26856.031128404669</v>
      </c>
      <c r="D3169" s="79">
        <v>34000</v>
      </c>
      <c r="E3169" s="79">
        <v>54</v>
      </c>
      <c r="F3169" s="79">
        <v>203</v>
      </c>
      <c r="G3169" s="79">
        <v>3066200</v>
      </c>
      <c r="H3169" s="79" t="s">
        <v>82</v>
      </c>
      <c r="I3169" s="79" t="s">
        <v>85</v>
      </c>
      <c r="J3169" s="79">
        <v>1</v>
      </c>
      <c r="K3169" s="79">
        <v>0</v>
      </c>
      <c r="L3169" s="79">
        <v>0</v>
      </c>
      <c r="M3169" s="34"/>
      <c r="N3169" s="35">
        <f t="shared" si="245"/>
        <v>163.81818828675171</v>
      </c>
      <c r="O3169" s="35">
        <f t="shared" si="246"/>
        <v>37478.182594410202</v>
      </c>
      <c r="P3169" s="35">
        <f t="shared" si="249"/>
        <v>101.93016392201274</v>
      </c>
      <c r="Q3169" s="35">
        <f t="shared" si="247"/>
        <v>30051.619670641529</v>
      </c>
    </row>
    <row r="3170" spans="1:17" x14ac:dyDescent="0.25">
      <c r="A3170" s="112" t="s">
        <v>2280</v>
      </c>
      <c r="B3170" s="79">
        <v>11710</v>
      </c>
      <c r="C3170" s="86">
        <f t="shared" si="248"/>
        <v>20023.923444976077</v>
      </c>
      <c r="D3170" s="79">
        <v>27900</v>
      </c>
      <c r="E3170" s="79">
        <v>59</v>
      </c>
      <c r="F3170" s="79">
        <v>150</v>
      </c>
      <c r="G3170" s="79">
        <v>3066300</v>
      </c>
      <c r="H3170" s="79" t="s">
        <v>82</v>
      </c>
      <c r="I3170" s="79" t="s">
        <v>83</v>
      </c>
      <c r="J3170" s="79">
        <v>1</v>
      </c>
      <c r="K3170" s="79">
        <v>0</v>
      </c>
      <c r="L3170" s="79">
        <v>0</v>
      </c>
      <c r="M3170" s="34"/>
      <c r="N3170" s="35">
        <f t="shared" si="245"/>
        <v>124.20271834495709</v>
      </c>
      <c r="O3170" s="35">
        <f t="shared" si="246"/>
        <v>32724.326201394852</v>
      </c>
      <c r="P3170" s="35">
        <f t="shared" si="249"/>
        <v>77.280817062270586</v>
      </c>
      <c r="Q3170" s="35">
        <f t="shared" si="247"/>
        <v>27093.69804747247</v>
      </c>
    </row>
    <row r="3171" spans="1:17" x14ac:dyDescent="0.25">
      <c r="A3171" s="112" t="s">
        <v>2595</v>
      </c>
      <c r="B3171" s="79">
        <v>10226</v>
      </c>
      <c r="C3171" s="86">
        <f t="shared" si="248"/>
        <v>19090.909090909092</v>
      </c>
      <c r="D3171" s="79">
        <v>25000</v>
      </c>
      <c r="E3171" s="79">
        <v>104</v>
      </c>
      <c r="F3171" s="79">
        <v>336</v>
      </c>
      <c r="G3171" s="79">
        <v>3066900</v>
      </c>
      <c r="H3171" s="79" t="s">
        <v>82</v>
      </c>
      <c r="I3171" s="79" t="s">
        <v>85</v>
      </c>
      <c r="J3171" s="79">
        <v>1</v>
      </c>
      <c r="K3171" s="79">
        <v>0</v>
      </c>
      <c r="L3171" s="79">
        <v>0</v>
      </c>
      <c r="M3171" s="34"/>
      <c r="N3171" s="35">
        <f t="shared" si="245"/>
        <v>108.46259588347834</v>
      </c>
      <c r="O3171" s="35">
        <f t="shared" si="246"/>
        <v>30835.511506017399</v>
      </c>
      <c r="P3171" s="35">
        <f t="shared" si="249"/>
        <v>67.487073892295385</v>
      </c>
      <c r="Q3171" s="35">
        <f t="shared" si="247"/>
        <v>25918.448867075447</v>
      </c>
    </row>
    <row r="3172" spans="1:17" x14ac:dyDescent="0.25">
      <c r="A3172" s="112" t="s">
        <v>2596</v>
      </c>
      <c r="B3172" s="79">
        <v>9406</v>
      </c>
      <c r="C3172" s="86">
        <f t="shared" si="248"/>
        <v>20681.425891181989</v>
      </c>
      <c r="D3172" s="79">
        <v>28800</v>
      </c>
      <c r="E3172" s="79">
        <v>601</v>
      </c>
      <c r="F3172" s="79">
        <v>1531</v>
      </c>
      <c r="G3172" s="79">
        <v>3067500</v>
      </c>
      <c r="H3172" s="79" t="s">
        <v>82</v>
      </c>
      <c r="I3172" s="79" t="s">
        <v>85</v>
      </c>
      <c r="J3172" s="79">
        <v>1</v>
      </c>
      <c r="K3172" s="79">
        <v>0</v>
      </c>
      <c r="L3172" s="79">
        <v>0</v>
      </c>
      <c r="M3172" s="34"/>
      <c r="N3172" s="35">
        <f t="shared" si="245"/>
        <v>99.765223633874172</v>
      </c>
      <c r="O3172" s="35">
        <f t="shared" si="246"/>
        <v>29791.826836064902</v>
      </c>
      <c r="P3172" s="35">
        <f t="shared" si="249"/>
        <v>62.0754368307188</v>
      </c>
      <c r="Q3172" s="35">
        <f t="shared" si="247"/>
        <v>25269.052419686257</v>
      </c>
    </row>
    <row r="3173" spans="1:17" x14ac:dyDescent="0.25">
      <c r="A3173" s="112" t="s">
        <v>2597</v>
      </c>
      <c r="B3173" s="79">
        <v>9500</v>
      </c>
      <c r="C3173" s="86">
        <f t="shared" si="248"/>
        <v>27587.286063569682</v>
      </c>
      <c r="D3173" s="79">
        <v>32800</v>
      </c>
      <c r="E3173" s="79">
        <v>65</v>
      </c>
      <c r="F3173" s="79">
        <v>344</v>
      </c>
      <c r="G3173" s="79">
        <v>3068200</v>
      </c>
      <c r="H3173" s="79" t="s">
        <v>82</v>
      </c>
      <c r="I3173" s="79" t="s">
        <v>89</v>
      </c>
      <c r="J3173" s="79">
        <v>1</v>
      </c>
      <c r="K3173" s="79">
        <v>0</v>
      </c>
      <c r="L3173" s="79">
        <v>0</v>
      </c>
      <c r="M3173" s="34"/>
      <c r="N3173" s="35">
        <f t="shared" si="245"/>
        <v>100.76223947712148</v>
      </c>
      <c r="O3173" s="35">
        <f t="shared" si="246"/>
        <v>29911.468737254578</v>
      </c>
      <c r="P3173" s="35">
        <f t="shared" si="249"/>
        <v>62.695795225582451</v>
      </c>
      <c r="Q3173" s="35">
        <f t="shared" si="247"/>
        <v>25343.495427069895</v>
      </c>
    </row>
    <row r="3174" spans="1:17" x14ac:dyDescent="0.25">
      <c r="A3174" s="112" t="s">
        <v>2598</v>
      </c>
      <c r="B3174" s="79">
        <v>11000</v>
      </c>
      <c r="C3174" s="86">
        <f t="shared" si="248"/>
        <v>27170.391061452516</v>
      </c>
      <c r="D3174" s="79">
        <v>35500</v>
      </c>
      <c r="E3174" s="79">
        <v>42</v>
      </c>
      <c r="F3174" s="79">
        <v>137</v>
      </c>
      <c r="G3174" s="79">
        <v>3069500</v>
      </c>
      <c r="H3174" s="79" t="s">
        <v>82</v>
      </c>
      <c r="I3174" s="79" t="s">
        <v>85</v>
      </c>
      <c r="J3174" s="79">
        <v>1</v>
      </c>
      <c r="K3174" s="79">
        <v>0</v>
      </c>
      <c r="L3174" s="79">
        <v>0</v>
      </c>
      <c r="M3174" s="34"/>
      <c r="N3174" s="35">
        <f t="shared" si="245"/>
        <v>116.67206676298275</v>
      </c>
      <c r="O3174" s="35">
        <f t="shared" si="246"/>
        <v>31820.648011557932</v>
      </c>
      <c r="P3174" s="35">
        <f t="shared" si="249"/>
        <v>72.595131313832312</v>
      </c>
      <c r="Q3174" s="35">
        <f t="shared" si="247"/>
        <v>26531.415757659877</v>
      </c>
    </row>
    <row r="3175" spans="1:17" x14ac:dyDescent="0.25">
      <c r="A3175" s="112" t="s">
        <v>2599</v>
      </c>
      <c r="B3175" s="79">
        <v>18498</v>
      </c>
      <c r="C3175" s="86">
        <f t="shared" si="248"/>
        <v>38015.270270270274</v>
      </c>
      <c r="D3175" s="79">
        <v>45300</v>
      </c>
      <c r="E3175" s="79">
        <v>119</v>
      </c>
      <c r="F3175" s="79">
        <v>621</v>
      </c>
      <c r="G3175" s="79">
        <v>3071800</v>
      </c>
      <c r="H3175" s="79" t="s">
        <v>82</v>
      </c>
      <c r="I3175" s="79" t="s">
        <v>83</v>
      </c>
      <c r="J3175" s="79">
        <v>1</v>
      </c>
      <c r="K3175" s="79">
        <v>0</v>
      </c>
      <c r="L3175" s="79">
        <v>0</v>
      </c>
      <c r="M3175" s="34"/>
      <c r="N3175" s="35">
        <f t="shared" si="245"/>
        <v>196.19999008924137</v>
      </c>
      <c r="O3175" s="35">
        <f t="shared" si="246"/>
        <v>41363.998810708959</v>
      </c>
      <c r="P3175" s="35">
        <f t="shared" si="249"/>
        <v>122.07861264029729</v>
      </c>
      <c r="Q3175" s="35">
        <f t="shared" si="247"/>
        <v>32469.433516835674</v>
      </c>
    </row>
    <row r="3176" spans="1:17" x14ac:dyDescent="0.25">
      <c r="A3176" s="112" t="s">
        <v>3075</v>
      </c>
      <c r="B3176" s="79">
        <v>3500</v>
      </c>
      <c r="C3176" s="86">
        <f t="shared" si="248"/>
        <v>37627.392449517123</v>
      </c>
      <c r="D3176" s="79">
        <v>45400</v>
      </c>
      <c r="E3176" s="79">
        <v>195</v>
      </c>
      <c r="F3176" s="79">
        <v>944</v>
      </c>
      <c r="G3176" s="79">
        <v>3072200</v>
      </c>
      <c r="H3176" s="79" t="s">
        <v>1027</v>
      </c>
      <c r="I3176" s="79" t="s">
        <v>85</v>
      </c>
      <c r="J3176" s="79">
        <v>1</v>
      </c>
      <c r="K3176" s="79">
        <v>0</v>
      </c>
      <c r="L3176" s="79">
        <v>0</v>
      </c>
      <c r="M3176" s="34"/>
      <c r="N3176" s="35">
        <f t="shared" si="245"/>
        <v>37.122930333676329</v>
      </c>
      <c r="O3176" s="35">
        <f t="shared" si="246"/>
        <v>22274.751640041159</v>
      </c>
      <c r="P3176" s="35">
        <f t="shared" si="249"/>
        <v>23.098450872583008</v>
      </c>
      <c r="Q3176" s="35">
        <f t="shared" si="247"/>
        <v>20591.81410470996</v>
      </c>
    </row>
    <row r="3177" spans="1:17" x14ac:dyDescent="0.25">
      <c r="A3177" s="112" t="s">
        <v>2600</v>
      </c>
      <c r="B3177" s="79">
        <v>9500</v>
      </c>
      <c r="C3177" s="86">
        <f t="shared" si="248"/>
        <v>18734.272300469485</v>
      </c>
      <c r="D3177" s="79">
        <v>25800</v>
      </c>
      <c r="E3177" s="79">
        <v>350</v>
      </c>
      <c r="F3177" s="79">
        <v>928</v>
      </c>
      <c r="G3177" s="79">
        <v>3072300</v>
      </c>
      <c r="H3177" s="79" t="s">
        <v>82</v>
      </c>
      <c r="I3177" s="79" t="s">
        <v>89</v>
      </c>
      <c r="J3177" s="79">
        <v>1</v>
      </c>
      <c r="K3177" s="79">
        <v>0</v>
      </c>
      <c r="L3177" s="79">
        <v>0</v>
      </c>
      <c r="M3177" s="34"/>
      <c r="N3177" s="35">
        <f t="shared" si="245"/>
        <v>100.76223947712148</v>
      </c>
      <c r="O3177" s="35">
        <f t="shared" si="246"/>
        <v>29911.468737254578</v>
      </c>
      <c r="P3177" s="35">
        <f t="shared" si="249"/>
        <v>62.695795225582451</v>
      </c>
      <c r="Q3177" s="35">
        <f t="shared" si="247"/>
        <v>25343.495427069895</v>
      </c>
    </row>
    <row r="3178" spans="1:17" x14ac:dyDescent="0.25">
      <c r="A3178" s="112" t="s">
        <v>3485</v>
      </c>
      <c r="B3178" s="79">
        <v>6333</v>
      </c>
      <c r="C3178" s="86">
        <f t="shared" si="248"/>
        <v>24865.46052631579</v>
      </c>
      <c r="D3178" s="79">
        <v>33300</v>
      </c>
      <c r="E3178" s="79">
        <v>77</v>
      </c>
      <c r="F3178" s="79">
        <v>227</v>
      </c>
      <c r="G3178" s="79">
        <v>3072400</v>
      </c>
      <c r="H3178" s="79" t="s">
        <v>82</v>
      </c>
      <c r="I3178" s="79" t="s">
        <v>89</v>
      </c>
      <c r="J3178" s="79">
        <v>1</v>
      </c>
      <c r="K3178" s="79">
        <v>0</v>
      </c>
      <c r="L3178" s="79">
        <v>0</v>
      </c>
      <c r="M3178" s="34"/>
      <c r="N3178" s="35">
        <f t="shared" si="245"/>
        <v>67.171290800906348</v>
      </c>
      <c r="O3178" s="35">
        <f t="shared" si="246"/>
        <v>25880.554896108762</v>
      </c>
      <c r="P3178" s="35">
        <f t="shared" si="249"/>
        <v>41.794996964590915</v>
      </c>
      <c r="Q3178" s="35">
        <f t="shared" si="247"/>
        <v>22835.39963575091</v>
      </c>
    </row>
    <row r="3179" spans="1:17" x14ac:dyDescent="0.25">
      <c r="A3179" s="112" t="s">
        <v>2601</v>
      </c>
      <c r="B3179" s="79">
        <v>8327</v>
      </c>
      <c r="C3179" s="86">
        <f t="shared" si="248"/>
        <v>21661.855670103094</v>
      </c>
      <c r="D3179" s="79">
        <v>30900</v>
      </c>
      <c r="E3179" s="79">
        <v>29</v>
      </c>
      <c r="F3179" s="79">
        <v>68</v>
      </c>
      <c r="G3179" s="79">
        <v>3072600</v>
      </c>
      <c r="H3179" s="79" t="s">
        <v>82</v>
      </c>
      <c r="I3179" s="79" t="s">
        <v>89</v>
      </c>
      <c r="J3179" s="79">
        <v>1</v>
      </c>
      <c r="K3179" s="79">
        <v>0</v>
      </c>
      <c r="L3179" s="79">
        <v>0</v>
      </c>
      <c r="M3179" s="34"/>
      <c r="N3179" s="35">
        <f t="shared" si="245"/>
        <v>88.320754539577962</v>
      </c>
      <c r="O3179" s="35">
        <f t="shared" si="246"/>
        <v>28418.490544749358</v>
      </c>
      <c r="P3179" s="35">
        <f t="shared" si="249"/>
        <v>54.954514404571057</v>
      </c>
      <c r="Q3179" s="35">
        <f t="shared" si="247"/>
        <v>24414.541728548527</v>
      </c>
    </row>
    <row r="3180" spans="1:17" x14ac:dyDescent="0.25">
      <c r="A3180" s="112" t="s">
        <v>2602</v>
      </c>
      <c r="B3180" s="79">
        <v>11825</v>
      </c>
      <c r="C3180" s="86">
        <f t="shared" si="248"/>
        <v>26704.104699583582</v>
      </c>
      <c r="D3180" s="79">
        <v>33400</v>
      </c>
      <c r="E3180" s="79">
        <v>337</v>
      </c>
      <c r="F3180" s="79">
        <v>1344</v>
      </c>
      <c r="G3180" s="79">
        <v>3072700</v>
      </c>
      <c r="H3180" s="79" t="s">
        <v>82</v>
      </c>
      <c r="I3180" s="79" t="s">
        <v>83</v>
      </c>
      <c r="J3180" s="79">
        <v>1</v>
      </c>
      <c r="K3180" s="79">
        <v>0</v>
      </c>
      <c r="L3180" s="79">
        <v>0</v>
      </c>
      <c r="M3180" s="34"/>
      <c r="N3180" s="35">
        <f t="shared" si="245"/>
        <v>125.42247177020646</v>
      </c>
      <c r="O3180" s="35">
        <f t="shared" si="246"/>
        <v>32870.69661242477</v>
      </c>
      <c r="P3180" s="35">
        <f t="shared" si="249"/>
        <v>78.039766162369745</v>
      </c>
      <c r="Q3180" s="35">
        <f t="shared" si="247"/>
        <v>27184.77193948437</v>
      </c>
    </row>
    <row r="3181" spans="1:17" x14ac:dyDescent="0.25">
      <c r="A3181" s="112" t="s">
        <v>2603</v>
      </c>
      <c r="B3181" s="79">
        <v>7667</v>
      </c>
      <c r="C3181" s="86">
        <f t="shared" si="248"/>
        <v>13592.857142857143</v>
      </c>
      <c r="D3181" s="79">
        <v>17300</v>
      </c>
      <c r="E3181" s="79">
        <v>30</v>
      </c>
      <c r="F3181" s="79">
        <v>110</v>
      </c>
      <c r="G3181" s="79">
        <v>3075200</v>
      </c>
      <c r="H3181" s="79" t="s">
        <v>82</v>
      </c>
      <c r="I3181" s="79" t="s">
        <v>89</v>
      </c>
      <c r="J3181" s="79">
        <v>1</v>
      </c>
      <c r="K3181" s="79">
        <v>0</v>
      </c>
      <c r="L3181" s="79">
        <v>0</v>
      </c>
      <c r="M3181" s="34"/>
      <c r="N3181" s="35">
        <f t="shared" si="245"/>
        <v>81.320430533798984</v>
      </c>
      <c r="O3181" s="35">
        <f t="shared" si="246"/>
        <v>27578.45166405588</v>
      </c>
      <c r="P3181" s="35">
        <f t="shared" si="249"/>
        <v>50.598806525741125</v>
      </c>
      <c r="Q3181" s="35">
        <f t="shared" si="247"/>
        <v>23891.856783088937</v>
      </c>
    </row>
    <row r="3182" spans="1:17" x14ac:dyDescent="0.25">
      <c r="A3182" s="112" t="s">
        <v>2796</v>
      </c>
      <c r="B3182" s="79">
        <v>14250</v>
      </c>
      <c r="C3182" s="86">
        <f t="shared" si="248"/>
        <v>23784.848484848484</v>
      </c>
      <c r="D3182" s="79">
        <v>32900</v>
      </c>
      <c r="E3182" s="79">
        <v>64</v>
      </c>
      <c r="F3182" s="79">
        <v>167</v>
      </c>
      <c r="G3182" s="79">
        <v>3076300</v>
      </c>
      <c r="H3182" s="79" t="s">
        <v>268</v>
      </c>
      <c r="I3182" s="79" t="s">
        <v>83</v>
      </c>
      <c r="J3182" s="79">
        <v>1</v>
      </c>
      <c r="K3182" s="79">
        <v>0</v>
      </c>
      <c r="L3182" s="79">
        <v>0</v>
      </c>
      <c r="M3182" s="34"/>
      <c r="N3182" s="35">
        <f t="shared" si="245"/>
        <v>151.14335921568221</v>
      </c>
      <c r="O3182" s="35">
        <f t="shared" si="246"/>
        <v>35957.203105881868</v>
      </c>
      <c r="P3182" s="35">
        <f t="shared" si="249"/>
        <v>94.043692838373687</v>
      </c>
      <c r="Q3182" s="35">
        <f t="shared" si="247"/>
        <v>29105.243140604842</v>
      </c>
    </row>
    <row r="3183" spans="1:17" x14ac:dyDescent="0.25">
      <c r="A3183" s="112" t="s">
        <v>2604</v>
      </c>
      <c r="B3183" s="79">
        <v>8881</v>
      </c>
      <c r="C3183" s="86">
        <f t="shared" si="248"/>
        <v>22561.523118767</v>
      </c>
      <c r="D3183" s="79">
        <v>28100</v>
      </c>
      <c r="E3183" s="79">
        <v>1087</v>
      </c>
      <c r="F3183" s="79">
        <v>4428</v>
      </c>
      <c r="G3183" s="79">
        <v>3076400</v>
      </c>
      <c r="H3183" s="79" t="s">
        <v>82</v>
      </c>
      <c r="I3183" s="79" t="s">
        <v>85</v>
      </c>
      <c r="J3183" s="79">
        <v>1</v>
      </c>
      <c r="K3183" s="79">
        <v>0</v>
      </c>
      <c r="L3183" s="79">
        <v>0</v>
      </c>
      <c r="M3183" s="34"/>
      <c r="N3183" s="35">
        <f t="shared" si="245"/>
        <v>94.196784083822706</v>
      </c>
      <c r="O3183" s="35">
        <f t="shared" si="246"/>
        <v>29123.614090058727</v>
      </c>
      <c r="P3183" s="35">
        <f t="shared" si="249"/>
        <v>58.610669199831349</v>
      </c>
      <c r="Q3183" s="35">
        <f t="shared" si="247"/>
        <v>24853.280303979762</v>
      </c>
    </row>
    <row r="3184" spans="1:17" x14ac:dyDescent="0.25">
      <c r="A3184" s="112" t="s">
        <v>3486</v>
      </c>
      <c r="B3184" s="79">
        <v>9500</v>
      </c>
      <c r="C3184" s="86">
        <f t="shared" si="248"/>
        <v>12096.453900709221</v>
      </c>
      <c r="D3184" s="79">
        <v>16400</v>
      </c>
      <c r="E3184" s="79">
        <v>37</v>
      </c>
      <c r="F3184" s="79">
        <v>104</v>
      </c>
      <c r="G3184" s="79">
        <v>3077600</v>
      </c>
      <c r="H3184" s="79" t="s">
        <v>82</v>
      </c>
      <c r="I3184" s="79" t="s">
        <v>85</v>
      </c>
      <c r="J3184" s="79">
        <v>1</v>
      </c>
      <c r="K3184" s="79">
        <v>0</v>
      </c>
      <c r="L3184" s="79">
        <v>0</v>
      </c>
      <c r="M3184" s="34"/>
      <c r="N3184" s="35">
        <f t="shared" si="245"/>
        <v>100.76223947712148</v>
      </c>
      <c r="O3184" s="35">
        <f t="shared" si="246"/>
        <v>29911.468737254578</v>
      </c>
      <c r="P3184" s="35">
        <f t="shared" si="249"/>
        <v>62.695795225582451</v>
      </c>
      <c r="Q3184" s="35">
        <f t="shared" si="247"/>
        <v>25343.495427069895</v>
      </c>
    </row>
    <row r="3185" spans="1:17" x14ac:dyDescent="0.25">
      <c r="A3185" s="112" t="s">
        <v>2605</v>
      </c>
      <c r="B3185" s="79">
        <v>9571</v>
      </c>
      <c r="C3185" s="86">
        <f t="shared" si="248"/>
        <v>15920.661157024793</v>
      </c>
      <c r="D3185" s="79">
        <v>22400</v>
      </c>
      <c r="E3185" s="79">
        <v>35</v>
      </c>
      <c r="F3185" s="79">
        <v>86</v>
      </c>
      <c r="G3185" s="79">
        <v>3078400</v>
      </c>
      <c r="H3185" s="79" t="s">
        <v>82</v>
      </c>
      <c r="I3185" s="79" t="s">
        <v>89</v>
      </c>
      <c r="J3185" s="79">
        <v>1</v>
      </c>
      <c r="K3185" s="79">
        <v>0</v>
      </c>
      <c r="L3185" s="79">
        <v>0</v>
      </c>
      <c r="M3185" s="34"/>
      <c r="N3185" s="35">
        <f t="shared" si="245"/>
        <v>101.51530463531891</v>
      </c>
      <c r="O3185" s="35">
        <f t="shared" si="246"/>
        <v>30001.836556238268</v>
      </c>
      <c r="P3185" s="35">
        <f t="shared" si="249"/>
        <v>63.16436380042628</v>
      </c>
      <c r="Q3185" s="35">
        <f t="shared" si="247"/>
        <v>25399.723656051152</v>
      </c>
    </row>
    <row r="3186" spans="1:17" x14ac:dyDescent="0.25">
      <c r="A3186" s="112" t="s">
        <v>2606</v>
      </c>
      <c r="B3186" s="79">
        <v>12163</v>
      </c>
      <c r="C3186" s="86">
        <f t="shared" si="248"/>
        <v>18600</v>
      </c>
      <c r="D3186" s="79">
        <v>24800</v>
      </c>
      <c r="E3186" s="79">
        <v>74</v>
      </c>
      <c r="F3186" s="79">
        <v>222</v>
      </c>
      <c r="G3186" s="79">
        <v>3079000</v>
      </c>
      <c r="H3186" s="79" t="s">
        <v>82</v>
      </c>
      <c r="I3186" s="79" t="s">
        <v>85</v>
      </c>
      <c r="J3186" s="79">
        <v>1</v>
      </c>
      <c r="K3186" s="79">
        <v>0</v>
      </c>
      <c r="L3186" s="79">
        <v>0</v>
      </c>
      <c r="M3186" s="34"/>
      <c r="N3186" s="35">
        <f t="shared" si="245"/>
        <v>129.00748618528721</v>
      </c>
      <c r="O3186" s="35">
        <f t="shared" si="246"/>
        <v>33300.898342234461</v>
      </c>
      <c r="P3186" s="35">
        <f t="shared" si="249"/>
        <v>80.270416560922044</v>
      </c>
      <c r="Q3186" s="35">
        <f t="shared" si="247"/>
        <v>27452.449987310647</v>
      </c>
    </row>
    <row r="3187" spans="1:17" x14ac:dyDescent="0.25">
      <c r="A3187" s="112" t="s">
        <v>2607</v>
      </c>
      <c r="B3187" s="79">
        <v>16489</v>
      </c>
      <c r="C3187" s="86">
        <f t="shared" si="248"/>
        <v>30256.236786469344</v>
      </c>
      <c r="D3187" s="79">
        <v>35600</v>
      </c>
      <c r="E3187" s="79">
        <v>142</v>
      </c>
      <c r="F3187" s="79">
        <v>804</v>
      </c>
      <c r="G3187" s="79">
        <v>3079200</v>
      </c>
      <c r="H3187" s="79" t="s">
        <v>82</v>
      </c>
      <c r="I3187" s="79" t="s">
        <v>83</v>
      </c>
      <c r="J3187" s="79">
        <v>1</v>
      </c>
      <c r="K3187" s="79">
        <v>0</v>
      </c>
      <c r="L3187" s="79">
        <v>0</v>
      </c>
      <c r="M3187" s="34"/>
      <c r="N3187" s="35">
        <f t="shared" si="245"/>
        <v>174.89142807771117</v>
      </c>
      <c r="O3187" s="35">
        <f t="shared" si="246"/>
        <v>38806.971369325336</v>
      </c>
      <c r="P3187" s="35">
        <f t="shared" si="249"/>
        <v>108.82010183943464</v>
      </c>
      <c r="Q3187" s="35">
        <f t="shared" si="247"/>
        <v>30878.412220732156</v>
      </c>
    </row>
    <row r="3188" spans="1:17" x14ac:dyDescent="0.25">
      <c r="A3188" s="112" t="s">
        <v>2797</v>
      </c>
      <c r="B3188" s="79">
        <v>6334</v>
      </c>
      <c r="C3188" s="86">
        <f t="shared" si="248"/>
        <v>16963.243243243243</v>
      </c>
      <c r="D3188" s="79">
        <v>22100</v>
      </c>
      <c r="E3188" s="79">
        <v>86</v>
      </c>
      <c r="F3188" s="79">
        <v>284</v>
      </c>
      <c r="G3188" s="79">
        <v>3079900</v>
      </c>
      <c r="H3188" s="79" t="s">
        <v>268</v>
      </c>
      <c r="I3188" s="79" t="s">
        <v>85</v>
      </c>
      <c r="J3188" s="79">
        <v>1</v>
      </c>
      <c r="K3188" s="79">
        <v>0</v>
      </c>
      <c r="L3188" s="79">
        <v>0</v>
      </c>
      <c r="M3188" s="34"/>
      <c r="N3188" s="35">
        <f t="shared" si="245"/>
        <v>67.181897352430255</v>
      </c>
      <c r="O3188" s="35">
        <f t="shared" si="246"/>
        <v>25881.82768229163</v>
      </c>
      <c r="P3188" s="35">
        <f t="shared" si="249"/>
        <v>41.801596521983086</v>
      </c>
      <c r="Q3188" s="35">
        <f t="shared" si="247"/>
        <v>22836.19158263797</v>
      </c>
    </row>
    <row r="3189" spans="1:17" x14ac:dyDescent="0.25">
      <c r="A3189" s="112" t="s">
        <v>2608</v>
      </c>
      <c r="B3189" s="79">
        <v>4750</v>
      </c>
      <c r="C3189" s="86">
        <f t="shared" si="248"/>
        <v>11333.333333333334</v>
      </c>
      <c r="D3189" s="79">
        <v>16800</v>
      </c>
      <c r="E3189" s="79">
        <v>41</v>
      </c>
      <c r="F3189" s="79">
        <v>85</v>
      </c>
      <c r="G3189" s="79">
        <v>3081500</v>
      </c>
      <c r="H3189" s="79" t="s">
        <v>82</v>
      </c>
      <c r="I3189" s="79" t="s">
        <v>89</v>
      </c>
      <c r="J3189" s="79">
        <v>1</v>
      </c>
      <c r="K3189" s="79">
        <v>0</v>
      </c>
      <c r="L3189" s="79">
        <v>0</v>
      </c>
      <c r="M3189" s="34"/>
      <c r="N3189" s="35">
        <f t="shared" si="245"/>
        <v>50.381119738560741</v>
      </c>
      <c r="O3189" s="35">
        <f t="shared" si="246"/>
        <v>23865.734368627287</v>
      </c>
      <c r="P3189" s="35">
        <f t="shared" si="249"/>
        <v>31.347897612791225</v>
      </c>
      <c r="Q3189" s="35">
        <f t="shared" si="247"/>
        <v>21581.747713534947</v>
      </c>
    </row>
    <row r="3190" spans="1:17" x14ac:dyDescent="0.25">
      <c r="A3190" s="112" t="s">
        <v>2609</v>
      </c>
      <c r="B3190" s="79">
        <v>9068</v>
      </c>
      <c r="C3190" s="86">
        <f t="shared" si="248"/>
        <v>20992.445328031808</v>
      </c>
      <c r="D3190" s="79">
        <v>26800</v>
      </c>
      <c r="E3190" s="79">
        <v>109</v>
      </c>
      <c r="F3190" s="79">
        <v>394</v>
      </c>
      <c r="G3190" s="79">
        <v>3081900</v>
      </c>
      <c r="H3190" s="79" t="s">
        <v>82</v>
      </c>
      <c r="I3190" s="79" t="s">
        <v>85</v>
      </c>
      <c r="J3190" s="79">
        <v>1</v>
      </c>
      <c r="K3190" s="79">
        <v>0</v>
      </c>
      <c r="L3190" s="79">
        <v>0</v>
      </c>
      <c r="M3190" s="34"/>
      <c r="N3190" s="35">
        <f t="shared" si="245"/>
        <v>96.180209218793422</v>
      </c>
      <c r="O3190" s="35">
        <f t="shared" si="246"/>
        <v>29361.625106255211</v>
      </c>
      <c r="P3190" s="35">
        <f t="shared" si="249"/>
        <v>59.844786432166501</v>
      </c>
      <c r="Q3190" s="35">
        <f t="shared" si="247"/>
        <v>25001.37437185998</v>
      </c>
    </row>
    <row r="3191" spans="1:17" x14ac:dyDescent="0.25">
      <c r="A3191" s="112" t="s">
        <v>2610</v>
      </c>
      <c r="B3191" s="79">
        <v>5472.5</v>
      </c>
      <c r="C3191" s="86">
        <f t="shared" si="248"/>
        <v>16770.168067226892</v>
      </c>
      <c r="D3191" s="79">
        <v>23900</v>
      </c>
      <c r="E3191" s="79">
        <v>71</v>
      </c>
      <c r="F3191" s="79">
        <v>167</v>
      </c>
      <c r="G3191" s="79">
        <v>3084400</v>
      </c>
      <c r="H3191" s="79" t="s">
        <v>82</v>
      </c>
      <c r="I3191" s="79" t="s">
        <v>85</v>
      </c>
      <c r="J3191" s="79">
        <v>1</v>
      </c>
      <c r="K3191" s="79">
        <v>0</v>
      </c>
      <c r="L3191" s="79">
        <v>0</v>
      </c>
      <c r="M3191" s="34"/>
      <c r="N3191" s="35">
        <f t="shared" si="245"/>
        <v>58.044353214583921</v>
      </c>
      <c r="O3191" s="35">
        <f t="shared" si="246"/>
        <v>24785.322385750071</v>
      </c>
      <c r="P3191" s="35">
        <f t="shared" si="249"/>
        <v>36.116077828631575</v>
      </c>
      <c r="Q3191" s="35">
        <f t="shared" si="247"/>
        <v>22153.929339435788</v>
      </c>
    </row>
    <row r="3192" spans="1:17" x14ac:dyDescent="0.25">
      <c r="A3192" s="112" t="s">
        <v>2611</v>
      </c>
      <c r="B3192" s="79">
        <v>9500</v>
      </c>
      <c r="C3192" s="86">
        <f t="shared" si="248"/>
        <v>12017.777777777777</v>
      </c>
      <c r="D3192" s="79">
        <v>16900</v>
      </c>
      <c r="E3192" s="79">
        <v>26</v>
      </c>
      <c r="F3192" s="79">
        <v>64</v>
      </c>
      <c r="G3192" s="79">
        <v>3088200</v>
      </c>
      <c r="H3192" s="79" t="s">
        <v>82</v>
      </c>
      <c r="I3192" s="79" t="s">
        <v>85</v>
      </c>
      <c r="J3192" s="79">
        <v>1</v>
      </c>
      <c r="K3192" s="79">
        <v>0</v>
      </c>
      <c r="L3192" s="79">
        <v>0</v>
      </c>
      <c r="M3192" s="34"/>
      <c r="N3192" s="35">
        <f t="shared" si="245"/>
        <v>100.76223947712148</v>
      </c>
      <c r="O3192" s="35">
        <f t="shared" si="246"/>
        <v>29911.468737254578</v>
      </c>
      <c r="P3192" s="35">
        <f t="shared" si="249"/>
        <v>62.695795225582451</v>
      </c>
      <c r="Q3192" s="35">
        <f t="shared" si="247"/>
        <v>25343.495427069895</v>
      </c>
    </row>
    <row r="3193" spans="1:17" x14ac:dyDescent="0.25">
      <c r="A3193" s="112" t="s">
        <v>2612</v>
      </c>
      <c r="B3193" s="79">
        <v>9833</v>
      </c>
      <c r="C3193" s="86">
        <f t="shared" si="248"/>
        <v>12916.030534351145</v>
      </c>
      <c r="D3193" s="79">
        <v>18800</v>
      </c>
      <c r="E3193" s="79">
        <v>41</v>
      </c>
      <c r="F3193" s="79">
        <v>90</v>
      </c>
      <c r="G3193" s="79">
        <v>3089100</v>
      </c>
      <c r="H3193" s="79" t="s">
        <v>82</v>
      </c>
      <c r="I3193" s="79" t="s">
        <v>89</v>
      </c>
      <c r="J3193" s="79">
        <v>1</v>
      </c>
      <c r="K3193" s="79">
        <v>0</v>
      </c>
      <c r="L3193" s="79">
        <v>0</v>
      </c>
      <c r="M3193" s="34"/>
      <c r="N3193" s="35">
        <f t="shared" si="245"/>
        <v>104.29422113458267</v>
      </c>
      <c r="O3193" s="35">
        <f t="shared" si="246"/>
        <v>30335.306536149918</v>
      </c>
      <c r="P3193" s="35">
        <f t="shared" si="249"/>
        <v>64.893447837173923</v>
      </c>
      <c r="Q3193" s="35">
        <f t="shared" si="247"/>
        <v>25607.213740460869</v>
      </c>
    </row>
    <row r="3194" spans="1:17" x14ac:dyDescent="0.25">
      <c r="A3194" s="112" t="s">
        <v>3487</v>
      </c>
      <c r="B3194" s="79">
        <v>8089</v>
      </c>
      <c r="C3194" s="86">
        <f t="shared" si="248"/>
        <v>29976.105137395461</v>
      </c>
      <c r="D3194" s="79">
        <v>38600</v>
      </c>
      <c r="E3194" s="79">
        <v>561</v>
      </c>
      <c r="F3194" s="79">
        <v>1950</v>
      </c>
      <c r="G3194" s="79">
        <v>3089700</v>
      </c>
      <c r="H3194" s="79" t="s">
        <v>82</v>
      </c>
      <c r="I3194" s="79" t="s">
        <v>89</v>
      </c>
      <c r="J3194" s="79">
        <v>1</v>
      </c>
      <c r="K3194" s="79">
        <v>0</v>
      </c>
      <c r="L3194" s="79">
        <v>0</v>
      </c>
      <c r="M3194" s="34"/>
      <c r="N3194" s="35">
        <f t="shared" si="245"/>
        <v>85.796395276887964</v>
      </c>
      <c r="O3194" s="35">
        <f t="shared" si="246"/>
        <v>28115.567433226555</v>
      </c>
      <c r="P3194" s="35">
        <f t="shared" si="249"/>
        <v>53.383819745235421</v>
      </c>
      <c r="Q3194" s="35">
        <f t="shared" si="247"/>
        <v>24226.05836942825</v>
      </c>
    </row>
    <row r="3195" spans="1:17" x14ac:dyDescent="0.25">
      <c r="A3195" s="112" t="s">
        <v>2613</v>
      </c>
      <c r="B3195" s="79">
        <v>15074</v>
      </c>
      <c r="C3195" s="86">
        <f t="shared" si="248"/>
        <v>26408.720930232557</v>
      </c>
      <c r="D3195" s="79">
        <v>30900</v>
      </c>
      <c r="E3195" s="79">
        <v>50</v>
      </c>
      <c r="F3195" s="79">
        <v>294</v>
      </c>
      <c r="G3195" s="79">
        <v>3092700</v>
      </c>
      <c r="H3195" s="79" t="s">
        <v>82</v>
      </c>
      <c r="I3195" s="79" t="s">
        <v>83</v>
      </c>
      <c r="J3195" s="79">
        <v>1</v>
      </c>
      <c r="K3195" s="79">
        <v>0</v>
      </c>
      <c r="L3195" s="79">
        <v>0</v>
      </c>
      <c r="M3195" s="34"/>
      <c r="N3195" s="35">
        <f t="shared" si="245"/>
        <v>159.88315767138201</v>
      </c>
      <c r="O3195" s="35">
        <f t="shared" si="246"/>
        <v>37005.978920565838</v>
      </c>
      <c r="P3195" s="35">
        <f t="shared" si="249"/>
        <v>99.481728129518942</v>
      </c>
      <c r="Q3195" s="35">
        <f t="shared" si="247"/>
        <v>29757.807375542274</v>
      </c>
    </row>
    <row r="3196" spans="1:17" x14ac:dyDescent="0.25">
      <c r="A3196" s="112" t="s">
        <v>3488</v>
      </c>
      <c r="B3196" s="79">
        <v>9500</v>
      </c>
      <c r="C3196" s="86">
        <f t="shared" si="248"/>
        <v>13359.766763848396</v>
      </c>
      <c r="D3196" s="79">
        <v>17900</v>
      </c>
      <c r="E3196" s="79">
        <v>87</v>
      </c>
      <c r="F3196" s="79">
        <v>256</v>
      </c>
      <c r="G3196" s="79">
        <v>3095100</v>
      </c>
      <c r="H3196" s="79" t="s">
        <v>82</v>
      </c>
      <c r="I3196" s="79" t="s">
        <v>85</v>
      </c>
      <c r="J3196" s="79">
        <v>1</v>
      </c>
      <c r="K3196" s="79">
        <v>0</v>
      </c>
      <c r="L3196" s="79">
        <v>0</v>
      </c>
      <c r="M3196" s="34"/>
      <c r="N3196" s="35">
        <f t="shared" si="245"/>
        <v>100.76223947712148</v>
      </c>
      <c r="O3196" s="35">
        <f t="shared" si="246"/>
        <v>29911.468737254578</v>
      </c>
      <c r="P3196" s="35">
        <f t="shared" si="249"/>
        <v>62.695795225582451</v>
      </c>
      <c r="Q3196" s="35">
        <f t="shared" si="247"/>
        <v>25343.495427069895</v>
      </c>
    </row>
    <row r="3197" spans="1:17" x14ac:dyDescent="0.25">
      <c r="A3197" s="112" t="s">
        <v>2614</v>
      </c>
      <c r="B3197" s="79">
        <v>10000.5</v>
      </c>
      <c r="C3197" s="86">
        <f t="shared" si="248"/>
        <v>22044.84187568157</v>
      </c>
      <c r="D3197" s="79">
        <v>28400</v>
      </c>
      <c r="E3197" s="79">
        <v>1026</v>
      </c>
      <c r="F3197" s="79">
        <v>3559</v>
      </c>
      <c r="G3197" s="79">
        <v>3095500</v>
      </c>
      <c r="H3197" s="79" t="s">
        <v>82</v>
      </c>
      <c r="I3197" s="79" t="s">
        <v>85</v>
      </c>
      <c r="J3197" s="79">
        <v>1</v>
      </c>
      <c r="K3197" s="79">
        <v>0</v>
      </c>
      <c r="L3197" s="79">
        <v>0</v>
      </c>
      <c r="M3197" s="34"/>
      <c r="N3197" s="35">
        <f t="shared" si="245"/>
        <v>106.07081851483719</v>
      </c>
      <c r="O3197" s="35">
        <f t="shared" si="246"/>
        <v>30548.498221780465</v>
      </c>
      <c r="P3197" s="35">
        <f t="shared" si="249"/>
        <v>65.998873700361827</v>
      </c>
      <c r="Q3197" s="35">
        <f t="shared" si="247"/>
        <v>25739.864844043419</v>
      </c>
    </row>
    <row r="3198" spans="1:17" x14ac:dyDescent="0.25">
      <c r="A3198" s="112" t="s">
        <v>2615</v>
      </c>
      <c r="B3198" s="79">
        <v>8005</v>
      </c>
      <c r="C3198" s="86">
        <f t="shared" si="248"/>
        <v>19761.702127659573</v>
      </c>
      <c r="D3198" s="79">
        <v>25800</v>
      </c>
      <c r="E3198" s="79">
        <v>66</v>
      </c>
      <c r="F3198" s="79">
        <v>216</v>
      </c>
      <c r="G3198" s="79">
        <v>3096300</v>
      </c>
      <c r="H3198" s="79" t="s">
        <v>82</v>
      </c>
      <c r="I3198" s="79" t="s">
        <v>85</v>
      </c>
      <c r="J3198" s="79">
        <v>1</v>
      </c>
      <c r="K3198" s="79">
        <v>0</v>
      </c>
      <c r="L3198" s="79">
        <v>0</v>
      </c>
      <c r="M3198" s="34"/>
      <c r="N3198" s="35">
        <f t="shared" si="245"/>
        <v>84.905444948879719</v>
      </c>
      <c r="O3198" s="35">
        <f t="shared" si="246"/>
        <v>28008.653393865567</v>
      </c>
      <c r="P3198" s="35">
        <f t="shared" si="249"/>
        <v>52.829456924293424</v>
      </c>
      <c r="Q3198" s="35">
        <f t="shared" si="247"/>
        <v>24159.53483091521</v>
      </c>
    </row>
    <row r="3199" spans="1:17" x14ac:dyDescent="0.25">
      <c r="A3199" s="112" t="s">
        <v>3489</v>
      </c>
      <c r="B3199" s="79">
        <v>9010</v>
      </c>
      <c r="C3199" s="86">
        <f t="shared" si="248"/>
        <v>17257.293035479634</v>
      </c>
      <c r="D3199" s="79">
        <v>22800</v>
      </c>
      <c r="E3199" s="79">
        <v>370</v>
      </c>
      <c r="F3199" s="79">
        <v>1152</v>
      </c>
      <c r="G3199" s="79">
        <v>3098700</v>
      </c>
      <c r="H3199" s="79" t="s">
        <v>82</v>
      </c>
      <c r="I3199" s="79" t="s">
        <v>89</v>
      </c>
      <c r="J3199" s="79">
        <v>1</v>
      </c>
      <c r="K3199" s="79">
        <v>0</v>
      </c>
      <c r="L3199" s="79">
        <v>0</v>
      </c>
      <c r="M3199" s="34"/>
      <c r="N3199" s="35">
        <f t="shared" si="245"/>
        <v>95.565029230406779</v>
      </c>
      <c r="O3199" s="35">
        <f t="shared" si="246"/>
        <v>29287.803507648816</v>
      </c>
      <c r="P3199" s="35">
        <f t="shared" si="249"/>
        <v>59.46201210342084</v>
      </c>
      <c r="Q3199" s="35">
        <f t="shared" si="247"/>
        <v>24955.441452410501</v>
      </c>
    </row>
    <row r="3200" spans="1:17" x14ac:dyDescent="0.25">
      <c r="A3200" s="112" t="s">
        <v>2616</v>
      </c>
      <c r="B3200" s="79">
        <v>9104</v>
      </c>
      <c r="C3200" s="86">
        <f t="shared" si="248"/>
        <v>18649.856733524357</v>
      </c>
      <c r="D3200" s="79">
        <v>22600</v>
      </c>
      <c r="E3200" s="79">
        <v>61</v>
      </c>
      <c r="F3200" s="79">
        <v>288</v>
      </c>
      <c r="G3200" s="79">
        <v>3099800</v>
      </c>
      <c r="H3200" s="79" t="s">
        <v>82</v>
      </c>
      <c r="I3200" s="79" t="s">
        <v>89</v>
      </c>
      <c r="J3200" s="79">
        <v>1</v>
      </c>
      <c r="K3200" s="79">
        <v>0</v>
      </c>
      <c r="L3200" s="79">
        <v>0</v>
      </c>
      <c r="M3200" s="34"/>
      <c r="N3200" s="35">
        <f t="shared" si="245"/>
        <v>96.562045073654104</v>
      </c>
      <c r="O3200" s="35">
        <f t="shared" si="246"/>
        <v>29407.445408838495</v>
      </c>
      <c r="P3200" s="35">
        <f t="shared" si="249"/>
        <v>60.08237049828449</v>
      </c>
      <c r="Q3200" s="35">
        <f t="shared" si="247"/>
        <v>25029.884459794139</v>
      </c>
    </row>
    <row r="3201" spans="1:17" x14ac:dyDescent="0.25">
      <c r="A3201" s="112" t="s">
        <v>3490</v>
      </c>
      <c r="B3201" s="79">
        <v>9500</v>
      </c>
      <c r="C3201" s="86">
        <f t="shared" si="248"/>
        <v>30678.909090909092</v>
      </c>
      <c r="D3201" s="79">
        <v>35300</v>
      </c>
      <c r="E3201" s="79">
        <v>36</v>
      </c>
      <c r="F3201" s="79">
        <v>239</v>
      </c>
      <c r="G3201" s="79">
        <v>3101800</v>
      </c>
      <c r="H3201" s="79" t="s">
        <v>82</v>
      </c>
      <c r="I3201" s="79" t="s">
        <v>89</v>
      </c>
      <c r="J3201" s="79">
        <v>1</v>
      </c>
      <c r="K3201" s="79">
        <v>0</v>
      </c>
      <c r="L3201" s="79">
        <v>0</v>
      </c>
      <c r="M3201" s="34"/>
      <c r="N3201" s="35">
        <f t="shared" si="245"/>
        <v>100.76223947712148</v>
      </c>
      <c r="O3201" s="35">
        <f t="shared" si="246"/>
        <v>29911.468737254578</v>
      </c>
      <c r="P3201" s="35">
        <f t="shared" si="249"/>
        <v>62.695795225582451</v>
      </c>
      <c r="Q3201" s="35">
        <f t="shared" si="247"/>
        <v>25343.495427069895</v>
      </c>
    </row>
    <row r="3202" spans="1:17" x14ac:dyDescent="0.25">
      <c r="A3202" s="112" t="s">
        <v>2617</v>
      </c>
      <c r="B3202" s="79">
        <v>4970</v>
      </c>
      <c r="C3202" s="86">
        <f t="shared" si="248"/>
        <v>16185.915492957747</v>
      </c>
      <c r="D3202" s="79">
        <v>22100</v>
      </c>
      <c r="E3202" s="79">
        <v>38</v>
      </c>
      <c r="F3202" s="79">
        <v>104</v>
      </c>
      <c r="G3202" s="79">
        <v>3102000</v>
      </c>
      <c r="H3202" s="79" t="s">
        <v>82</v>
      </c>
      <c r="I3202" s="79" t="s">
        <v>89</v>
      </c>
      <c r="J3202" s="79">
        <v>1</v>
      </c>
      <c r="K3202" s="79">
        <v>0</v>
      </c>
      <c r="L3202" s="79">
        <v>0</v>
      </c>
      <c r="M3202" s="34"/>
      <c r="N3202" s="35">
        <f t="shared" si="245"/>
        <v>52.714561073820391</v>
      </c>
      <c r="O3202" s="35">
        <f t="shared" si="246"/>
        <v>24145.747328858448</v>
      </c>
      <c r="P3202" s="35">
        <f t="shared" si="249"/>
        <v>32.799800239067878</v>
      </c>
      <c r="Q3202" s="35">
        <f t="shared" si="247"/>
        <v>21755.976028688146</v>
      </c>
    </row>
    <row r="3203" spans="1:17" x14ac:dyDescent="0.25">
      <c r="A3203" s="112" t="s">
        <v>2618</v>
      </c>
      <c r="B3203" s="79">
        <v>9684.5</v>
      </c>
      <c r="C3203" s="86">
        <f t="shared" si="248"/>
        <v>23931.399317406143</v>
      </c>
      <c r="D3203" s="79">
        <v>31800</v>
      </c>
      <c r="E3203" s="79">
        <v>290</v>
      </c>
      <c r="F3203" s="79">
        <v>882</v>
      </c>
      <c r="G3203" s="79">
        <v>3108100</v>
      </c>
      <c r="H3203" s="79" t="s">
        <v>82</v>
      </c>
      <c r="I3203" s="79" t="s">
        <v>89</v>
      </c>
      <c r="J3203" s="79">
        <v>1</v>
      </c>
      <c r="K3203" s="79">
        <v>0</v>
      </c>
      <c r="L3203" s="79">
        <v>0</v>
      </c>
      <c r="M3203" s="34"/>
      <c r="N3203" s="35">
        <f t="shared" si="245"/>
        <v>102.71914823328241</v>
      </c>
      <c r="O3203" s="35">
        <f t="shared" si="246"/>
        <v>30146.297787993892</v>
      </c>
      <c r="P3203" s="35">
        <f t="shared" si="249"/>
        <v>63.913413564437185</v>
      </c>
      <c r="Q3203" s="35">
        <f t="shared" si="247"/>
        <v>25489.609627732461</v>
      </c>
    </row>
    <row r="3204" spans="1:17" x14ac:dyDescent="0.25">
      <c r="A3204" s="112" t="s">
        <v>2798</v>
      </c>
      <c r="B3204" s="79">
        <v>20885.5</v>
      </c>
      <c r="C3204" s="86">
        <f t="shared" si="248"/>
        <v>39833.333333333336</v>
      </c>
      <c r="D3204" s="79">
        <v>47500</v>
      </c>
      <c r="E3204" s="79">
        <v>46</v>
      </c>
      <c r="F3204" s="79">
        <v>239</v>
      </c>
      <c r="G3204" s="79">
        <v>3108500</v>
      </c>
      <c r="H3204" s="79" t="s">
        <v>268</v>
      </c>
      <c r="I3204" s="79" t="s">
        <v>83</v>
      </c>
      <c r="J3204" s="79">
        <v>1</v>
      </c>
      <c r="K3204" s="79">
        <v>0</v>
      </c>
      <c r="L3204" s="79">
        <v>0</v>
      </c>
      <c r="M3204" s="34"/>
      <c r="N3204" s="35">
        <f t="shared" si="245"/>
        <v>221.5231318525706</v>
      </c>
      <c r="O3204" s="35">
        <f t="shared" si="246"/>
        <v>44402.775822308467</v>
      </c>
      <c r="P3204" s="35">
        <f t="shared" si="249"/>
        <v>137.83505591409499</v>
      </c>
      <c r="Q3204" s="35">
        <f t="shared" si="247"/>
        <v>34360.206709691396</v>
      </c>
    </row>
    <row r="3205" spans="1:17" x14ac:dyDescent="0.25">
      <c r="A3205" s="112" t="s">
        <v>243</v>
      </c>
      <c r="B3205" s="79">
        <v>4750</v>
      </c>
      <c r="C3205" s="86">
        <f t="shared" si="248"/>
        <v>20919.745222929938</v>
      </c>
      <c r="D3205" s="79">
        <v>27600</v>
      </c>
      <c r="E3205" s="79">
        <v>76</v>
      </c>
      <c r="F3205" s="79">
        <v>238</v>
      </c>
      <c r="G3205" s="79">
        <v>3108700</v>
      </c>
      <c r="H3205" s="79" t="s">
        <v>82</v>
      </c>
      <c r="I3205" s="79" t="s">
        <v>89</v>
      </c>
      <c r="J3205" s="79">
        <v>1</v>
      </c>
      <c r="K3205" s="79">
        <v>0</v>
      </c>
      <c r="L3205" s="79">
        <v>0</v>
      </c>
      <c r="M3205" s="34"/>
      <c r="N3205" s="35">
        <f t="shared" si="245"/>
        <v>50.381119738560741</v>
      </c>
      <c r="O3205" s="35">
        <f t="shared" si="246"/>
        <v>23865.734368627287</v>
      </c>
      <c r="P3205" s="35">
        <f t="shared" si="249"/>
        <v>31.347897612791225</v>
      </c>
      <c r="Q3205" s="35">
        <f t="shared" si="247"/>
        <v>21581.747713534947</v>
      </c>
    </row>
    <row r="3206" spans="1:17" x14ac:dyDescent="0.25">
      <c r="A3206" s="112" t="s">
        <v>2619</v>
      </c>
      <c r="B3206" s="79">
        <v>10610</v>
      </c>
      <c r="C3206" s="86">
        <f t="shared" si="248"/>
        <v>32712.676056338027</v>
      </c>
      <c r="D3206" s="79">
        <v>39200</v>
      </c>
      <c r="E3206" s="79">
        <v>47</v>
      </c>
      <c r="F3206" s="79">
        <v>237</v>
      </c>
      <c r="G3206" s="79">
        <v>3109000</v>
      </c>
      <c r="H3206" s="79" t="s">
        <v>82</v>
      </c>
      <c r="I3206" s="79" t="s">
        <v>83</v>
      </c>
      <c r="J3206" s="79">
        <v>1</v>
      </c>
      <c r="K3206" s="79">
        <v>0</v>
      </c>
      <c r="L3206" s="79">
        <v>0</v>
      </c>
      <c r="M3206" s="34"/>
      <c r="N3206" s="35">
        <f t="shared" ref="N3206:N3269" si="250">-PMT($O$3/12,120,B3206)</f>
        <v>112.53551166865881</v>
      </c>
      <c r="O3206" s="35">
        <f t="shared" ref="O3206:O3269" si="251">N3206*12*10+$O$2</f>
        <v>31324.261400239055</v>
      </c>
      <c r="P3206" s="35">
        <f t="shared" si="249"/>
        <v>70.021303930887356</v>
      </c>
      <c r="Q3206" s="35">
        <f t="shared" ref="Q3206:Q3269" si="252">P3206*12*10+$O$2</f>
        <v>26222.556471706484</v>
      </c>
    </row>
    <row r="3207" spans="1:17" x14ac:dyDescent="0.25">
      <c r="A3207" s="112" t="s">
        <v>2799</v>
      </c>
      <c r="B3207" s="79">
        <v>12050</v>
      </c>
      <c r="C3207" s="86">
        <f t="shared" ref="C3207:C3270" si="253">D3207*F3207/SUM(E3207:F3207)</f>
        <v>15307.981220657277</v>
      </c>
      <c r="D3207" s="79">
        <v>23800</v>
      </c>
      <c r="E3207" s="79">
        <v>76</v>
      </c>
      <c r="F3207" s="79">
        <v>137</v>
      </c>
      <c r="G3207" s="79">
        <v>3109100</v>
      </c>
      <c r="H3207" s="79" t="s">
        <v>268</v>
      </c>
      <c r="I3207" s="79" t="s">
        <v>85</v>
      </c>
      <c r="J3207" s="79">
        <v>1</v>
      </c>
      <c r="K3207" s="79">
        <v>0</v>
      </c>
      <c r="L3207" s="79">
        <v>0</v>
      </c>
      <c r="M3207" s="34"/>
      <c r="N3207" s="35">
        <f t="shared" si="250"/>
        <v>127.80894586308565</v>
      </c>
      <c r="O3207" s="35">
        <f t="shared" si="251"/>
        <v>33157.073503570282</v>
      </c>
      <c r="P3207" s="35">
        <f t="shared" ref="P3207:P3270" si="254">-PMT($O$3/12,240,B3207)</f>
        <v>79.524666575607213</v>
      </c>
      <c r="Q3207" s="35">
        <f t="shared" si="252"/>
        <v>27362.959989072864</v>
      </c>
    </row>
    <row r="3208" spans="1:17" x14ac:dyDescent="0.25">
      <c r="A3208" s="112" t="s">
        <v>2620</v>
      </c>
      <c r="B3208" s="79">
        <v>20000</v>
      </c>
      <c r="C3208" s="86">
        <f t="shared" si="253"/>
        <v>31074.879227053141</v>
      </c>
      <c r="D3208" s="79">
        <v>41500</v>
      </c>
      <c r="E3208" s="79">
        <v>52</v>
      </c>
      <c r="F3208" s="79">
        <v>155</v>
      </c>
      <c r="G3208" s="79">
        <v>3110700</v>
      </c>
      <c r="H3208" s="79" t="s">
        <v>82</v>
      </c>
      <c r="I3208" s="79" t="s">
        <v>85</v>
      </c>
      <c r="J3208" s="79">
        <v>1</v>
      </c>
      <c r="K3208" s="79">
        <v>0</v>
      </c>
      <c r="L3208" s="79">
        <v>0</v>
      </c>
      <c r="M3208" s="34"/>
      <c r="N3208" s="35">
        <f t="shared" si="250"/>
        <v>212.13103047815048</v>
      </c>
      <c r="O3208" s="35">
        <f t="shared" si="251"/>
        <v>43275.723657378054</v>
      </c>
      <c r="P3208" s="35">
        <f t="shared" si="254"/>
        <v>131.99114784333148</v>
      </c>
      <c r="Q3208" s="35">
        <f t="shared" si="252"/>
        <v>33658.937741199778</v>
      </c>
    </row>
    <row r="3209" spans="1:17" x14ac:dyDescent="0.25">
      <c r="A3209" s="112" t="s">
        <v>2621</v>
      </c>
      <c r="B3209" s="79">
        <v>9500</v>
      </c>
      <c r="C3209" s="86">
        <f t="shared" si="253"/>
        <v>20721.67300380228</v>
      </c>
      <c r="D3209" s="79">
        <v>29300</v>
      </c>
      <c r="E3209" s="79">
        <v>77</v>
      </c>
      <c r="F3209" s="79">
        <v>186</v>
      </c>
      <c r="G3209" s="79">
        <v>3113300</v>
      </c>
      <c r="H3209" s="79" t="s">
        <v>82</v>
      </c>
      <c r="I3209" s="79" t="s">
        <v>89</v>
      </c>
      <c r="J3209" s="79">
        <v>1</v>
      </c>
      <c r="K3209" s="79">
        <v>0</v>
      </c>
      <c r="L3209" s="79">
        <v>0</v>
      </c>
      <c r="M3209" s="34"/>
      <c r="N3209" s="35">
        <f t="shared" si="250"/>
        <v>100.76223947712148</v>
      </c>
      <c r="O3209" s="35">
        <f t="shared" si="251"/>
        <v>29911.468737254578</v>
      </c>
      <c r="P3209" s="35">
        <f t="shared" si="254"/>
        <v>62.695795225582451</v>
      </c>
      <c r="Q3209" s="35">
        <f t="shared" si="252"/>
        <v>25343.495427069895</v>
      </c>
    </row>
    <row r="3210" spans="1:17" x14ac:dyDescent="0.25">
      <c r="A3210" s="112" t="s">
        <v>2622</v>
      </c>
      <c r="B3210" s="79">
        <v>9500</v>
      </c>
      <c r="C3210" s="86">
        <f t="shared" si="253"/>
        <v>21621.997105643994</v>
      </c>
      <c r="D3210" s="79">
        <v>32200</v>
      </c>
      <c r="E3210" s="79">
        <v>227</v>
      </c>
      <c r="F3210" s="79">
        <v>464</v>
      </c>
      <c r="G3210" s="79">
        <v>3113600</v>
      </c>
      <c r="H3210" s="79" t="s">
        <v>82</v>
      </c>
      <c r="I3210" s="79" t="s">
        <v>83</v>
      </c>
      <c r="J3210" s="79">
        <v>1</v>
      </c>
      <c r="K3210" s="79">
        <v>0</v>
      </c>
      <c r="L3210" s="79">
        <v>0</v>
      </c>
      <c r="M3210" s="34"/>
      <c r="N3210" s="35">
        <f t="shared" si="250"/>
        <v>100.76223947712148</v>
      </c>
      <c r="O3210" s="35">
        <f t="shared" si="251"/>
        <v>29911.468737254578</v>
      </c>
      <c r="P3210" s="35">
        <f t="shared" si="254"/>
        <v>62.695795225582451</v>
      </c>
      <c r="Q3210" s="35">
        <f t="shared" si="252"/>
        <v>25343.495427069895</v>
      </c>
    </row>
    <row r="3211" spans="1:17" x14ac:dyDescent="0.25">
      <c r="A3211" s="112" t="s">
        <v>2623</v>
      </c>
      <c r="B3211" s="79">
        <v>9427</v>
      </c>
      <c r="C3211" s="86">
        <f t="shared" si="253"/>
        <v>20165.889212827988</v>
      </c>
      <c r="D3211" s="79">
        <v>26300</v>
      </c>
      <c r="E3211" s="79">
        <v>80</v>
      </c>
      <c r="F3211" s="79">
        <v>263</v>
      </c>
      <c r="G3211" s="79">
        <v>3115000</v>
      </c>
      <c r="H3211" s="79" t="s">
        <v>82</v>
      </c>
      <c r="I3211" s="79" t="s">
        <v>83</v>
      </c>
      <c r="J3211" s="79">
        <v>1</v>
      </c>
      <c r="K3211" s="79">
        <v>0</v>
      </c>
      <c r="L3211" s="79">
        <v>0</v>
      </c>
      <c r="M3211" s="34"/>
      <c r="N3211" s="35">
        <f t="shared" si="250"/>
        <v>99.987961215876211</v>
      </c>
      <c r="O3211" s="35">
        <f t="shared" si="251"/>
        <v>29818.555345905144</v>
      </c>
      <c r="P3211" s="35">
        <f t="shared" si="254"/>
        <v>62.214027535954294</v>
      </c>
      <c r="Q3211" s="35">
        <f t="shared" si="252"/>
        <v>25285.683304314516</v>
      </c>
    </row>
    <row r="3212" spans="1:17" x14ac:dyDescent="0.25">
      <c r="A3212" s="112" t="s">
        <v>2624</v>
      </c>
      <c r="B3212" s="79">
        <v>9804</v>
      </c>
      <c r="C3212" s="86">
        <f t="shared" si="253"/>
        <v>18708.847184986596</v>
      </c>
      <c r="D3212" s="79">
        <v>24400</v>
      </c>
      <c r="E3212" s="79">
        <v>87</v>
      </c>
      <c r="F3212" s="79">
        <v>286</v>
      </c>
      <c r="G3212" s="79">
        <v>3115100</v>
      </c>
      <c r="H3212" s="79" t="s">
        <v>82</v>
      </c>
      <c r="I3212" s="79" t="s">
        <v>85</v>
      </c>
      <c r="J3212" s="79">
        <v>1</v>
      </c>
      <c r="K3212" s="79">
        <v>0</v>
      </c>
      <c r="L3212" s="79">
        <v>0</v>
      </c>
      <c r="M3212" s="34"/>
      <c r="N3212" s="35">
        <f t="shared" si="250"/>
        <v>103.98663114038936</v>
      </c>
      <c r="O3212" s="35">
        <f t="shared" si="251"/>
        <v>30298.395736846724</v>
      </c>
      <c r="P3212" s="35">
        <f t="shared" si="254"/>
        <v>64.702060672801096</v>
      </c>
      <c r="Q3212" s="35">
        <f t="shared" si="252"/>
        <v>25584.24728073613</v>
      </c>
    </row>
    <row r="3213" spans="1:17" x14ac:dyDescent="0.25">
      <c r="A3213" s="112" t="s">
        <v>3491</v>
      </c>
      <c r="B3213" s="79">
        <v>9221</v>
      </c>
      <c r="C3213" s="86">
        <f t="shared" si="253"/>
        <v>18558.690095846647</v>
      </c>
      <c r="D3213" s="79">
        <v>23700</v>
      </c>
      <c r="E3213" s="79">
        <v>679</v>
      </c>
      <c r="F3213" s="79">
        <v>2451</v>
      </c>
      <c r="G3213" s="79">
        <v>3115800</v>
      </c>
      <c r="H3213" s="79" t="s">
        <v>82</v>
      </c>
      <c r="I3213" s="79" t="s">
        <v>85</v>
      </c>
      <c r="J3213" s="79">
        <v>1</v>
      </c>
      <c r="K3213" s="79">
        <v>0</v>
      </c>
      <c r="L3213" s="79">
        <v>0</v>
      </c>
      <c r="M3213" s="34"/>
      <c r="N3213" s="35">
        <f t="shared" si="250"/>
        <v>97.803011601951283</v>
      </c>
      <c r="O3213" s="35">
        <f t="shared" si="251"/>
        <v>29556.361392234154</v>
      </c>
      <c r="P3213" s="35">
        <f t="shared" si="254"/>
        <v>60.854518713167984</v>
      </c>
      <c r="Q3213" s="35">
        <f t="shared" si="252"/>
        <v>25122.54224558016</v>
      </c>
    </row>
    <row r="3214" spans="1:17" x14ac:dyDescent="0.25">
      <c r="A3214" s="112" t="s">
        <v>2625</v>
      </c>
      <c r="B3214" s="79">
        <v>9833</v>
      </c>
      <c r="C3214" s="86">
        <f t="shared" si="253"/>
        <v>15248.407643312103</v>
      </c>
      <c r="D3214" s="79">
        <v>19000</v>
      </c>
      <c r="E3214" s="79">
        <v>31</v>
      </c>
      <c r="F3214" s="79">
        <v>126</v>
      </c>
      <c r="G3214" s="79">
        <v>3116100</v>
      </c>
      <c r="H3214" s="79" t="s">
        <v>82</v>
      </c>
      <c r="I3214" s="79" t="s">
        <v>85</v>
      </c>
      <c r="J3214" s="79">
        <v>1</v>
      </c>
      <c r="K3214" s="79">
        <v>0</v>
      </c>
      <c r="L3214" s="79">
        <v>0</v>
      </c>
      <c r="M3214" s="34"/>
      <c r="N3214" s="35">
        <f t="shared" si="250"/>
        <v>104.29422113458267</v>
      </c>
      <c r="O3214" s="35">
        <f t="shared" si="251"/>
        <v>30335.306536149918</v>
      </c>
      <c r="P3214" s="35">
        <f t="shared" si="254"/>
        <v>64.893447837173923</v>
      </c>
      <c r="Q3214" s="35">
        <f t="shared" si="252"/>
        <v>25607.213740460869</v>
      </c>
    </row>
    <row r="3215" spans="1:17" x14ac:dyDescent="0.25">
      <c r="A3215" s="112" t="s">
        <v>2626</v>
      </c>
      <c r="B3215" s="79">
        <v>10120</v>
      </c>
      <c r="C3215" s="86">
        <f t="shared" si="253"/>
        <v>30599.415204678364</v>
      </c>
      <c r="D3215" s="79">
        <v>35000</v>
      </c>
      <c r="E3215" s="79">
        <v>43</v>
      </c>
      <c r="F3215" s="79">
        <v>299</v>
      </c>
      <c r="G3215" s="79">
        <v>3122600</v>
      </c>
      <c r="H3215" s="79" t="s">
        <v>82</v>
      </c>
      <c r="I3215" s="79" t="s">
        <v>83</v>
      </c>
      <c r="J3215" s="79">
        <v>1</v>
      </c>
      <c r="K3215" s="79">
        <v>0</v>
      </c>
      <c r="L3215" s="79">
        <v>0</v>
      </c>
      <c r="M3215" s="34"/>
      <c r="N3215" s="35">
        <f t="shared" si="250"/>
        <v>107.33830142194414</v>
      </c>
      <c r="O3215" s="35">
        <f t="shared" si="251"/>
        <v>30700.596170633296</v>
      </c>
      <c r="P3215" s="35">
        <f t="shared" si="254"/>
        <v>66.787520808725731</v>
      </c>
      <c r="Q3215" s="35">
        <f t="shared" si="252"/>
        <v>25834.502497047088</v>
      </c>
    </row>
    <row r="3216" spans="1:17" x14ac:dyDescent="0.25">
      <c r="A3216" s="112" t="s">
        <v>3492</v>
      </c>
      <c r="B3216" s="79">
        <v>12500</v>
      </c>
      <c r="C3216" s="86">
        <f t="shared" si="253"/>
        <v>20663.715415019764</v>
      </c>
      <c r="D3216" s="79">
        <v>27400</v>
      </c>
      <c r="E3216" s="79">
        <v>311</v>
      </c>
      <c r="F3216" s="79">
        <v>954</v>
      </c>
      <c r="G3216" s="79">
        <v>3123900</v>
      </c>
      <c r="H3216" s="79" t="s">
        <v>82</v>
      </c>
      <c r="I3216" s="79" t="s">
        <v>85</v>
      </c>
      <c r="J3216" s="79">
        <v>1</v>
      </c>
      <c r="K3216" s="79">
        <v>0</v>
      </c>
      <c r="L3216" s="79">
        <v>0</v>
      </c>
      <c r="M3216" s="34"/>
      <c r="N3216" s="35">
        <f t="shared" si="250"/>
        <v>132.58189404884405</v>
      </c>
      <c r="O3216" s="35">
        <f t="shared" si="251"/>
        <v>33729.827285861284</v>
      </c>
      <c r="P3216" s="35">
        <f t="shared" si="254"/>
        <v>82.494467402082179</v>
      </c>
      <c r="Q3216" s="35">
        <f t="shared" si="252"/>
        <v>27719.33608824986</v>
      </c>
    </row>
    <row r="3217" spans="1:17" x14ac:dyDescent="0.25">
      <c r="A3217" s="112" t="s">
        <v>2627</v>
      </c>
      <c r="B3217" s="79">
        <v>7685</v>
      </c>
      <c r="C3217" s="86">
        <f t="shared" si="253"/>
        <v>23653.691275167785</v>
      </c>
      <c r="D3217" s="79">
        <v>33000</v>
      </c>
      <c r="E3217" s="79">
        <v>211</v>
      </c>
      <c r="F3217" s="79">
        <v>534</v>
      </c>
      <c r="G3217" s="79">
        <v>3124000</v>
      </c>
      <c r="H3217" s="79" t="s">
        <v>82</v>
      </c>
      <c r="I3217" s="79" t="s">
        <v>89</v>
      </c>
      <c r="J3217" s="79">
        <v>1</v>
      </c>
      <c r="K3217" s="79">
        <v>0</v>
      </c>
      <c r="L3217" s="79">
        <v>0</v>
      </c>
      <c r="M3217" s="34"/>
      <c r="N3217" s="35">
        <f t="shared" si="250"/>
        <v>81.511348461229318</v>
      </c>
      <c r="O3217" s="35">
        <f t="shared" si="251"/>
        <v>27601.361815347518</v>
      </c>
      <c r="P3217" s="35">
        <f t="shared" si="254"/>
        <v>50.71759855880012</v>
      </c>
      <c r="Q3217" s="35">
        <f t="shared" si="252"/>
        <v>23906.111827056015</v>
      </c>
    </row>
    <row r="3218" spans="1:17" x14ac:dyDescent="0.25">
      <c r="A3218" s="112" t="s">
        <v>2628</v>
      </c>
      <c r="B3218" s="79">
        <v>7511</v>
      </c>
      <c r="C3218" s="86">
        <f t="shared" si="253"/>
        <v>18324.067796610168</v>
      </c>
      <c r="D3218" s="79">
        <v>23300</v>
      </c>
      <c r="E3218" s="79">
        <v>63</v>
      </c>
      <c r="F3218" s="79">
        <v>232</v>
      </c>
      <c r="G3218" s="79">
        <v>3124800</v>
      </c>
      <c r="H3218" s="79" t="s">
        <v>82</v>
      </c>
      <c r="I3218" s="79" t="s">
        <v>85</v>
      </c>
      <c r="J3218" s="79">
        <v>1</v>
      </c>
      <c r="K3218" s="79">
        <v>0</v>
      </c>
      <c r="L3218" s="79">
        <v>0</v>
      </c>
      <c r="M3218" s="34"/>
      <c r="N3218" s="35">
        <f t="shared" si="250"/>
        <v>79.665808496069403</v>
      </c>
      <c r="O3218" s="35">
        <f t="shared" si="251"/>
        <v>27379.897019528325</v>
      </c>
      <c r="P3218" s="35">
        <f t="shared" si="254"/>
        <v>49.569275572563136</v>
      </c>
      <c r="Q3218" s="35">
        <f t="shared" si="252"/>
        <v>23768.313068707575</v>
      </c>
    </row>
    <row r="3219" spans="1:17" x14ac:dyDescent="0.25">
      <c r="A3219" s="112" t="s">
        <v>2629</v>
      </c>
      <c r="B3219" s="79">
        <v>9500</v>
      </c>
      <c r="C3219" s="86">
        <f t="shared" si="253"/>
        <v>26735.74297188755</v>
      </c>
      <c r="D3219" s="79">
        <v>35600</v>
      </c>
      <c r="E3219" s="79">
        <v>62</v>
      </c>
      <c r="F3219" s="79">
        <v>187</v>
      </c>
      <c r="G3219" s="79">
        <v>3125800</v>
      </c>
      <c r="H3219" s="79" t="s">
        <v>82</v>
      </c>
      <c r="I3219" s="79" t="s">
        <v>85</v>
      </c>
      <c r="J3219" s="79">
        <v>1</v>
      </c>
      <c r="K3219" s="79">
        <v>0</v>
      </c>
      <c r="L3219" s="79">
        <v>0</v>
      </c>
      <c r="M3219" s="34"/>
      <c r="N3219" s="35">
        <f t="shared" si="250"/>
        <v>100.76223947712148</v>
      </c>
      <c r="O3219" s="35">
        <f t="shared" si="251"/>
        <v>29911.468737254578</v>
      </c>
      <c r="P3219" s="35">
        <f t="shared" si="254"/>
        <v>62.695795225582451</v>
      </c>
      <c r="Q3219" s="35">
        <f t="shared" si="252"/>
        <v>25343.495427069895</v>
      </c>
    </row>
    <row r="3220" spans="1:17" x14ac:dyDescent="0.25">
      <c r="A3220" s="112" t="s">
        <v>2630</v>
      </c>
      <c r="B3220" s="79">
        <v>20000</v>
      </c>
      <c r="C3220" s="86">
        <f t="shared" si="253"/>
        <v>33532</v>
      </c>
      <c r="D3220" s="79">
        <v>40400</v>
      </c>
      <c r="E3220" s="79">
        <v>51</v>
      </c>
      <c r="F3220" s="79">
        <v>249</v>
      </c>
      <c r="G3220" s="79">
        <v>3126300</v>
      </c>
      <c r="H3220" s="79" t="s">
        <v>82</v>
      </c>
      <c r="I3220" s="79" t="s">
        <v>85</v>
      </c>
      <c r="J3220" s="79">
        <v>1</v>
      </c>
      <c r="K3220" s="79">
        <v>0</v>
      </c>
      <c r="L3220" s="79">
        <v>0</v>
      </c>
      <c r="M3220" s="34"/>
      <c r="N3220" s="35">
        <f t="shared" si="250"/>
        <v>212.13103047815048</v>
      </c>
      <c r="O3220" s="35">
        <f t="shared" si="251"/>
        <v>43275.723657378054</v>
      </c>
      <c r="P3220" s="35">
        <f t="shared" si="254"/>
        <v>131.99114784333148</v>
      </c>
      <c r="Q3220" s="35">
        <f t="shared" si="252"/>
        <v>33658.937741199778</v>
      </c>
    </row>
    <row r="3221" spans="1:17" x14ac:dyDescent="0.25">
      <c r="A3221" s="112" t="s">
        <v>2631</v>
      </c>
      <c r="B3221" s="79">
        <v>14250</v>
      </c>
      <c r="C3221" s="86">
        <f t="shared" si="253"/>
        <v>19472.3595505618</v>
      </c>
      <c r="D3221" s="79">
        <v>24900</v>
      </c>
      <c r="E3221" s="79">
        <v>194</v>
      </c>
      <c r="F3221" s="79">
        <v>696</v>
      </c>
      <c r="G3221" s="79">
        <v>3126400</v>
      </c>
      <c r="H3221" s="79" t="s">
        <v>82</v>
      </c>
      <c r="I3221" s="79" t="s">
        <v>85</v>
      </c>
      <c r="J3221" s="79">
        <v>1</v>
      </c>
      <c r="K3221" s="79">
        <v>0</v>
      </c>
      <c r="L3221" s="79">
        <v>0</v>
      </c>
      <c r="M3221" s="34"/>
      <c r="N3221" s="35">
        <f t="shared" si="250"/>
        <v>151.14335921568221</v>
      </c>
      <c r="O3221" s="35">
        <f t="shared" si="251"/>
        <v>35957.203105881868</v>
      </c>
      <c r="P3221" s="35">
        <f t="shared" si="254"/>
        <v>94.043692838373687</v>
      </c>
      <c r="Q3221" s="35">
        <f t="shared" si="252"/>
        <v>29105.243140604842</v>
      </c>
    </row>
    <row r="3222" spans="1:17" x14ac:dyDescent="0.25">
      <c r="A3222" s="112" t="s">
        <v>2632</v>
      </c>
      <c r="B3222" s="79">
        <v>12149</v>
      </c>
      <c r="C3222" s="86">
        <f t="shared" si="253"/>
        <v>33873.015873015873</v>
      </c>
      <c r="D3222" s="79">
        <v>38800</v>
      </c>
      <c r="E3222" s="79">
        <v>64</v>
      </c>
      <c r="F3222" s="79">
        <v>440</v>
      </c>
      <c r="G3222" s="79">
        <v>3127500</v>
      </c>
      <c r="H3222" s="79" t="s">
        <v>82</v>
      </c>
      <c r="I3222" s="79" t="s">
        <v>85</v>
      </c>
      <c r="J3222" s="79">
        <v>1</v>
      </c>
      <c r="K3222" s="79">
        <v>0</v>
      </c>
      <c r="L3222" s="79">
        <v>0</v>
      </c>
      <c r="M3222" s="34"/>
      <c r="N3222" s="35">
        <f t="shared" si="250"/>
        <v>128.85899446395248</v>
      </c>
      <c r="O3222" s="35">
        <f t="shared" si="251"/>
        <v>33283.079335674294</v>
      </c>
      <c r="P3222" s="35">
        <f t="shared" si="254"/>
        <v>80.178022757431719</v>
      </c>
      <c r="Q3222" s="35">
        <f t="shared" si="252"/>
        <v>27441.362730891808</v>
      </c>
    </row>
    <row r="3223" spans="1:17" x14ac:dyDescent="0.25">
      <c r="A3223" s="112" t="s">
        <v>2633</v>
      </c>
      <c r="B3223" s="79">
        <v>7916.5</v>
      </c>
      <c r="C3223" s="86">
        <f t="shared" si="253"/>
        <v>24756.685082872929</v>
      </c>
      <c r="D3223" s="79">
        <v>30400</v>
      </c>
      <c r="E3223" s="79">
        <v>168</v>
      </c>
      <c r="F3223" s="79">
        <v>737</v>
      </c>
      <c r="G3223" s="79">
        <v>3128100</v>
      </c>
      <c r="H3223" s="79" t="s">
        <v>82</v>
      </c>
      <c r="I3223" s="79" t="s">
        <v>83</v>
      </c>
      <c r="J3223" s="79">
        <v>1</v>
      </c>
      <c r="K3223" s="79">
        <v>0</v>
      </c>
      <c r="L3223" s="79">
        <v>0</v>
      </c>
      <c r="M3223" s="34"/>
      <c r="N3223" s="35">
        <f t="shared" si="250"/>
        <v>83.966765139013916</v>
      </c>
      <c r="O3223" s="35">
        <f t="shared" si="251"/>
        <v>27896.011816681668</v>
      </c>
      <c r="P3223" s="35">
        <f t="shared" si="254"/>
        <v>52.245396095086683</v>
      </c>
      <c r="Q3223" s="35">
        <f t="shared" si="252"/>
        <v>24089.447531410402</v>
      </c>
    </row>
    <row r="3224" spans="1:17" x14ac:dyDescent="0.25">
      <c r="A3224" s="112" t="s">
        <v>2634</v>
      </c>
      <c r="B3224" s="79">
        <v>9500</v>
      </c>
      <c r="C3224" s="86">
        <f t="shared" si="253"/>
        <v>37822.535211267605</v>
      </c>
      <c r="D3224" s="79">
        <v>46400</v>
      </c>
      <c r="E3224" s="79">
        <v>105</v>
      </c>
      <c r="F3224" s="79">
        <v>463</v>
      </c>
      <c r="G3224" s="79">
        <v>3128700</v>
      </c>
      <c r="H3224" s="79" t="s">
        <v>82</v>
      </c>
      <c r="I3224" s="79" t="s">
        <v>83</v>
      </c>
      <c r="J3224" s="79">
        <v>1</v>
      </c>
      <c r="K3224" s="79">
        <v>0</v>
      </c>
      <c r="L3224" s="79">
        <v>0</v>
      </c>
      <c r="M3224" s="34"/>
      <c r="N3224" s="35">
        <f t="shared" si="250"/>
        <v>100.76223947712148</v>
      </c>
      <c r="O3224" s="35">
        <f t="shared" si="251"/>
        <v>29911.468737254578</v>
      </c>
      <c r="P3224" s="35">
        <f t="shared" si="254"/>
        <v>62.695795225582451</v>
      </c>
      <c r="Q3224" s="35">
        <f t="shared" si="252"/>
        <v>25343.495427069895</v>
      </c>
    </row>
    <row r="3225" spans="1:17" x14ac:dyDescent="0.25">
      <c r="A3225" s="112" t="s">
        <v>3076</v>
      </c>
      <c r="B3225" s="79">
        <v>6702</v>
      </c>
      <c r="C3225" s="86">
        <f t="shared" si="253"/>
        <v>22662.65306122449</v>
      </c>
      <c r="D3225" s="79">
        <v>29300</v>
      </c>
      <c r="E3225" s="79">
        <v>111</v>
      </c>
      <c r="F3225" s="79">
        <v>379</v>
      </c>
      <c r="G3225" s="79">
        <v>3129100</v>
      </c>
      <c r="H3225" s="79" t="s">
        <v>1027</v>
      </c>
      <c r="I3225" s="79" t="s">
        <v>85</v>
      </c>
      <c r="J3225" s="79">
        <v>1</v>
      </c>
      <c r="K3225" s="79">
        <v>0</v>
      </c>
      <c r="L3225" s="79">
        <v>0</v>
      </c>
      <c r="M3225" s="34"/>
      <c r="N3225" s="35">
        <f t="shared" si="250"/>
        <v>71.085108313228218</v>
      </c>
      <c r="O3225" s="35">
        <f t="shared" si="251"/>
        <v>26350.212997587387</v>
      </c>
      <c r="P3225" s="35">
        <f t="shared" si="254"/>
        <v>44.230233642300384</v>
      </c>
      <c r="Q3225" s="35">
        <f t="shared" si="252"/>
        <v>23127.628037076047</v>
      </c>
    </row>
    <row r="3226" spans="1:17" x14ac:dyDescent="0.25">
      <c r="A3226" s="112" t="s">
        <v>2635</v>
      </c>
      <c r="B3226" s="79">
        <v>5872.5</v>
      </c>
      <c r="C3226" s="86">
        <f t="shared" si="253"/>
        <v>15003.870967741936</v>
      </c>
      <c r="D3226" s="79">
        <v>20400</v>
      </c>
      <c r="E3226" s="79">
        <v>41</v>
      </c>
      <c r="F3226" s="79">
        <v>114</v>
      </c>
      <c r="G3226" s="79">
        <v>3148300</v>
      </c>
      <c r="H3226" s="79" t="s">
        <v>82</v>
      </c>
      <c r="I3226" s="79" t="s">
        <v>89</v>
      </c>
      <c r="J3226" s="79">
        <v>1</v>
      </c>
      <c r="K3226" s="79">
        <v>0</v>
      </c>
      <c r="L3226" s="79">
        <v>0</v>
      </c>
      <c r="M3226" s="34"/>
      <c r="N3226" s="35">
        <f t="shared" si="250"/>
        <v>62.286973824146934</v>
      </c>
      <c r="O3226" s="35">
        <f t="shared" si="251"/>
        <v>25294.436858897632</v>
      </c>
      <c r="P3226" s="35">
        <f t="shared" si="254"/>
        <v>38.755900785498206</v>
      </c>
      <c r="Q3226" s="35">
        <f t="shared" si="252"/>
        <v>22470.708094259786</v>
      </c>
    </row>
    <row r="3227" spans="1:17" x14ac:dyDescent="0.25">
      <c r="A3227" s="112" t="s">
        <v>2636</v>
      </c>
      <c r="B3227" s="79">
        <v>8312</v>
      </c>
      <c r="C3227" s="86">
        <f t="shared" si="253"/>
        <v>20690.526315789473</v>
      </c>
      <c r="D3227" s="79">
        <v>25200</v>
      </c>
      <c r="E3227" s="79">
        <v>34</v>
      </c>
      <c r="F3227" s="79">
        <v>156</v>
      </c>
      <c r="G3227" s="79">
        <v>3159300</v>
      </c>
      <c r="H3227" s="79" t="s">
        <v>82</v>
      </c>
      <c r="I3227" s="79" t="s">
        <v>89</v>
      </c>
      <c r="J3227" s="79">
        <v>1</v>
      </c>
      <c r="K3227" s="79">
        <v>0</v>
      </c>
      <c r="L3227" s="79">
        <v>0</v>
      </c>
      <c r="M3227" s="34"/>
      <c r="N3227" s="35">
        <f t="shared" si="250"/>
        <v>88.161656266719334</v>
      </c>
      <c r="O3227" s="35">
        <f t="shared" si="251"/>
        <v>28399.39875200632</v>
      </c>
      <c r="P3227" s="35">
        <f t="shared" si="254"/>
        <v>54.855521043688562</v>
      </c>
      <c r="Q3227" s="35">
        <f t="shared" si="252"/>
        <v>24402.662525242627</v>
      </c>
    </row>
    <row r="3228" spans="1:17" x14ac:dyDescent="0.25">
      <c r="A3228" s="112" t="s">
        <v>2637</v>
      </c>
      <c r="B3228" s="79">
        <v>10000</v>
      </c>
      <c r="C3228" s="86">
        <f t="shared" si="253"/>
        <v>11011.023622047243</v>
      </c>
      <c r="D3228" s="79">
        <v>18400</v>
      </c>
      <c r="E3228" s="79">
        <v>51</v>
      </c>
      <c r="F3228" s="79">
        <v>76</v>
      </c>
      <c r="G3228" s="79">
        <v>3185300</v>
      </c>
      <c r="H3228" s="79" t="s">
        <v>82</v>
      </c>
      <c r="I3228" s="79" t="s">
        <v>85</v>
      </c>
      <c r="J3228" s="79">
        <v>1</v>
      </c>
      <c r="K3228" s="79">
        <v>0</v>
      </c>
      <c r="L3228" s="79">
        <v>0</v>
      </c>
      <c r="M3228" s="34"/>
      <c r="N3228" s="35">
        <f t="shared" si="250"/>
        <v>106.06551523907524</v>
      </c>
      <c r="O3228" s="35">
        <f t="shared" si="251"/>
        <v>30547.861828689027</v>
      </c>
      <c r="P3228" s="35">
        <f t="shared" si="254"/>
        <v>65.995573921665738</v>
      </c>
      <c r="Q3228" s="35">
        <f t="shared" si="252"/>
        <v>25739.468870599889</v>
      </c>
    </row>
    <row r="3229" spans="1:17" x14ac:dyDescent="0.25">
      <c r="A3229" s="112" t="s">
        <v>2638</v>
      </c>
      <c r="B3229" s="79">
        <v>9500</v>
      </c>
      <c r="C3229" s="86">
        <f t="shared" si="253"/>
        <v>17012.269938650308</v>
      </c>
      <c r="D3229" s="79">
        <v>23500</v>
      </c>
      <c r="E3229" s="79">
        <v>90</v>
      </c>
      <c r="F3229" s="79">
        <v>236</v>
      </c>
      <c r="G3229" s="79">
        <v>3195400</v>
      </c>
      <c r="H3229" s="79" t="s">
        <v>82</v>
      </c>
      <c r="I3229" s="79" t="s">
        <v>89</v>
      </c>
      <c r="J3229" s="79">
        <v>1</v>
      </c>
      <c r="K3229" s="79">
        <v>0</v>
      </c>
      <c r="L3229" s="79">
        <v>0</v>
      </c>
      <c r="M3229" s="34"/>
      <c r="N3229" s="35">
        <f t="shared" si="250"/>
        <v>100.76223947712148</v>
      </c>
      <c r="O3229" s="35">
        <f t="shared" si="251"/>
        <v>29911.468737254578</v>
      </c>
      <c r="P3229" s="35">
        <f t="shared" si="254"/>
        <v>62.695795225582451</v>
      </c>
      <c r="Q3229" s="35">
        <f t="shared" si="252"/>
        <v>25343.495427069895</v>
      </c>
    </row>
    <row r="3230" spans="1:17" x14ac:dyDescent="0.25">
      <c r="A3230" s="112" t="s">
        <v>2639</v>
      </c>
      <c r="B3230" s="79">
        <v>9500</v>
      </c>
      <c r="C3230" s="86">
        <f t="shared" si="253"/>
        <v>48814.285714285717</v>
      </c>
      <c r="D3230" s="79">
        <v>59500</v>
      </c>
      <c r="E3230" s="79">
        <v>44</v>
      </c>
      <c r="F3230" s="79">
        <v>201</v>
      </c>
      <c r="G3230" s="79">
        <v>3218300</v>
      </c>
      <c r="H3230" s="79" t="s">
        <v>82</v>
      </c>
      <c r="I3230" s="79" t="s">
        <v>83</v>
      </c>
      <c r="J3230" s="79">
        <v>1</v>
      </c>
      <c r="K3230" s="79">
        <v>0</v>
      </c>
      <c r="L3230" s="79">
        <v>0</v>
      </c>
      <c r="M3230" s="34"/>
      <c r="N3230" s="35">
        <f t="shared" si="250"/>
        <v>100.76223947712148</v>
      </c>
      <c r="O3230" s="35">
        <f t="shared" si="251"/>
        <v>29911.468737254578</v>
      </c>
      <c r="P3230" s="35">
        <f t="shared" si="254"/>
        <v>62.695795225582451</v>
      </c>
      <c r="Q3230" s="35">
        <f t="shared" si="252"/>
        <v>25343.495427069895</v>
      </c>
    </row>
    <row r="3231" spans="1:17" x14ac:dyDescent="0.25">
      <c r="A3231" s="112" t="s">
        <v>2640</v>
      </c>
      <c r="B3231" s="79">
        <v>7390</v>
      </c>
      <c r="C3231" s="86">
        <f t="shared" si="253"/>
        <v>16709.317803660564</v>
      </c>
      <c r="D3231" s="79">
        <v>23300</v>
      </c>
      <c r="E3231" s="79">
        <v>170</v>
      </c>
      <c r="F3231" s="79">
        <v>431</v>
      </c>
      <c r="G3231" s="79">
        <v>3224300</v>
      </c>
      <c r="H3231" s="79" t="s">
        <v>82</v>
      </c>
      <c r="I3231" s="79" t="s">
        <v>89</v>
      </c>
      <c r="J3231" s="79">
        <v>1</v>
      </c>
      <c r="K3231" s="79">
        <v>0</v>
      </c>
      <c r="L3231" s="79">
        <v>0</v>
      </c>
      <c r="M3231" s="34"/>
      <c r="N3231" s="35">
        <f t="shared" si="250"/>
        <v>78.382415761676597</v>
      </c>
      <c r="O3231" s="35">
        <f t="shared" si="251"/>
        <v>27225.889891401192</v>
      </c>
      <c r="P3231" s="35">
        <f t="shared" si="254"/>
        <v>48.770729128110979</v>
      </c>
      <c r="Q3231" s="35">
        <f t="shared" si="252"/>
        <v>23672.487495373316</v>
      </c>
    </row>
    <row r="3232" spans="1:17" x14ac:dyDescent="0.25">
      <c r="A3232" s="112" t="s">
        <v>3493</v>
      </c>
      <c r="B3232" s="79">
        <v>9184</v>
      </c>
      <c r="C3232" s="86">
        <f t="shared" si="253"/>
        <v>22500</v>
      </c>
      <c r="D3232" s="79">
        <v>29100</v>
      </c>
      <c r="E3232" s="79">
        <v>462</v>
      </c>
      <c r="F3232" s="79">
        <v>1575</v>
      </c>
      <c r="G3232" s="79">
        <v>3232300</v>
      </c>
      <c r="H3232" s="79" t="s">
        <v>82</v>
      </c>
      <c r="I3232" s="79" t="s">
        <v>85</v>
      </c>
      <c r="J3232" s="79">
        <v>1</v>
      </c>
      <c r="K3232" s="79">
        <v>0</v>
      </c>
      <c r="L3232" s="79">
        <v>0</v>
      </c>
      <c r="M3232" s="34"/>
      <c r="N3232" s="35">
        <f t="shared" si="250"/>
        <v>97.410569195566694</v>
      </c>
      <c r="O3232" s="35">
        <f t="shared" si="251"/>
        <v>29509.268303468001</v>
      </c>
      <c r="P3232" s="35">
        <f t="shared" si="254"/>
        <v>60.610335089657816</v>
      </c>
      <c r="Q3232" s="35">
        <f t="shared" si="252"/>
        <v>25093.240210758937</v>
      </c>
    </row>
    <row r="3233" spans="1:17" x14ac:dyDescent="0.25">
      <c r="A3233" s="112" t="s">
        <v>3494</v>
      </c>
      <c r="B3233" s="79">
        <v>8763</v>
      </c>
      <c r="C3233" s="86">
        <f t="shared" si="253"/>
        <v>37200</v>
      </c>
      <c r="D3233" s="79">
        <v>43400</v>
      </c>
      <c r="E3233" s="79">
        <v>36</v>
      </c>
      <c r="F3233" s="79">
        <v>216</v>
      </c>
      <c r="G3233" s="79">
        <v>3272300</v>
      </c>
      <c r="H3233" s="79" t="s">
        <v>82</v>
      </c>
      <c r="I3233" s="79" t="s">
        <v>85</v>
      </c>
      <c r="J3233" s="79">
        <v>1</v>
      </c>
      <c r="K3233" s="79">
        <v>0</v>
      </c>
      <c r="L3233" s="79">
        <v>0</v>
      </c>
      <c r="M3233" s="34"/>
      <c r="N3233" s="35">
        <f t="shared" si="250"/>
        <v>92.945211004001621</v>
      </c>
      <c r="O3233" s="35">
        <f t="shared" si="251"/>
        <v>28973.425320480193</v>
      </c>
      <c r="P3233" s="35">
        <f t="shared" si="254"/>
        <v>57.831921427555692</v>
      </c>
      <c r="Q3233" s="35">
        <f t="shared" si="252"/>
        <v>24759.830571306684</v>
      </c>
    </row>
    <row r="3234" spans="1:17" x14ac:dyDescent="0.25">
      <c r="A3234" s="112" t="s">
        <v>2641</v>
      </c>
      <c r="B3234" s="79">
        <v>9833</v>
      </c>
      <c r="C3234" s="86">
        <f t="shared" si="253"/>
        <v>11643.076923076924</v>
      </c>
      <c r="D3234" s="79">
        <v>17600</v>
      </c>
      <c r="E3234" s="79">
        <v>44</v>
      </c>
      <c r="F3234" s="79">
        <v>86</v>
      </c>
      <c r="G3234" s="79">
        <v>3275300</v>
      </c>
      <c r="H3234" s="79" t="s">
        <v>82</v>
      </c>
      <c r="I3234" s="79" t="s">
        <v>89</v>
      </c>
      <c r="J3234" s="79">
        <v>1</v>
      </c>
      <c r="K3234" s="79">
        <v>0</v>
      </c>
      <c r="L3234" s="79">
        <v>0</v>
      </c>
      <c r="M3234" s="34"/>
      <c r="N3234" s="35">
        <f t="shared" si="250"/>
        <v>104.29422113458267</v>
      </c>
      <c r="O3234" s="35">
        <f t="shared" si="251"/>
        <v>30335.306536149918</v>
      </c>
      <c r="P3234" s="35">
        <f t="shared" si="254"/>
        <v>64.893447837173923</v>
      </c>
      <c r="Q3234" s="35">
        <f t="shared" si="252"/>
        <v>25607.213740460869</v>
      </c>
    </row>
    <row r="3235" spans="1:17" x14ac:dyDescent="0.25">
      <c r="A3235" s="112" t="s">
        <v>2642</v>
      </c>
      <c r="B3235" s="79">
        <v>9500</v>
      </c>
      <c r="C3235" s="86">
        <f t="shared" si="253"/>
        <v>20778.671328671328</v>
      </c>
      <c r="D3235" s="79">
        <v>27900</v>
      </c>
      <c r="E3235" s="79">
        <v>73</v>
      </c>
      <c r="F3235" s="79">
        <v>213</v>
      </c>
      <c r="G3235" s="79">
        <v>3278300</v>
      </c>
      <c r="H3235" s="79" t="s">
        <v>82</v>
      </c>
      <c r="I3235" s="79" t="s">
        <v>83</v>
      </c>
      <c r="J3235" s="79">
        <v>1</v>
      </c>
      <c r="K3235" s="79">
        <v>0</v>
      </c>
      <c r="L3235" s="79">
        <v>0</v>
      </c>
      <c r="M3235" s="34"/>
      <c r="N3235" s="35">
        <f t="shared" si="250"/>
        <v>100.76223947712148</v>
      </c>
      <c r="O3235" s="35">
        <f t="shared" si="251"/>
        <v>29911.468737254578</v>
      </c>
      <c r="P3235" s="35">
        <f t="shared" si="254"/>
        <v>62.695795225582451</v>
      </c>
      <c r="Q3235" s="35">
        <f t="shared" si="252"/>
        <v>25343.495427069895</v>
      </c>
    </row>
    <row r="3236" spans="1:17" x14ac:dyDescent="0.25">
      <c r="A3236" s="112" t="s">
        <v>2643</v>
      </c>
      <c r="B3236" s="79">
        <v>9500</v>
      </c>
      <c r="C3236" s="86">
        <f t="shared" si="253"/>
        <v>19121.951219512193</v>
      </c>
      <c r="D3236" s="79">
        <v>24500</v>
      </c>
      <c r="E3236" s="79">
        <v>36</v>
      </c>
      <c r="F3236" s="79">
        <v>128</v>
      </c>
      <c r="G3236" s="79">
        <v>3294300</v>
      </c>
      <c r="H3236" s="79" t="s">
        <v>82</v>
      </c>
      <c r="I3236" s="79" t="s">
        <v>85</v>
      </c>
      <c r="J3236" s="79">
        <v>1</v>
      </c>
      <c r="K3236" s="79">
        <v>0</v>
      </c>
      <c r="L3236" s="79">
        <v>0</v>
      </c>
      <c r="M3236" s="34"/>
      <c r="N3236" s="35">
        <f t="shared" si="250"/>
        <v>100.76223947712148</v>
      </c>
      <c r="O3236" s="35">
        <f t="shared" si="251"/>
        <v>29911.468737254578</v>
      </c>
      <c r="P3236" s="35">
        <f t="shared" si="254"/>
        <v>62.695795225582451</v>
      </c>
      <c r="Q3236" s="35">
        <f t="shared" si="252"/>
        <v>25343.495427069895</v>
      </c>
    </row>
    <row r="3237" spans="1:17" x14ac:dyDescent="0.25">
      <c r="A3237" s="112" t="s">
        <v>2644</v>
      </c>
      <c r="B3237" s="79">
        <v>16955</v>
      </c>
      <c r="C3237" s="86">
        <f t="shared" si="253"/>
        <v>36826.704545454544</v>
      </c>
      <c r="D3237" s="79">
        <v>43500</v>
      </c>
      <c r="E3237" s="79">
        <v>54</v>
      </c>
      <c r="F3237" s="79">
        <v>298</v>
      </c>
      <c r="G3237" s="79">
        <v>3299300</v>
      </c>
      <c r="H3237" s="79" t="s">
        <v>82</v>
      </c>
      <c r="I3237" s="79" t="s">
        <v>83</v>
      </c>
      <c r="J3237" s="79">
        <v>1</v>
      </c>
      <c r="K3237" s="79">
        <v>0</v>
      </c>
      <c r="L3237" s="79">
        <v>0</v>
      </c>
      <c r="M3237" s="34"/>
      <c r="N3237" s="35">
        <f t="shared" si="250"/>
        <v>179.83408108785207</v>
      </c>
      <c r="O3237" s="35">
        <f t="shared" si="251"/>
        <v>39400.089730542248</v>
      </c>
      <c r="P3237" s="35">
        <f t="shared" si="254"/>
        <v>111.89549558418427</v>
      </c>
      <c r="Q3237" s="35">
        <f t="shared" si="252"/>
        <v>31247.459470102112</v>
      </c>
    </row>
    <row r="3238" spans="1:17" x14ac:dyDescent="0.25">
      <c r="A3238" s="112" t="s">
        <v>2645</v>
      </c>
      <c r="B3238" s="79">
        <v>9500</v>
      </c>
      <c r="C3238" s="86">
        <f t="shared" si="253"/>
        <v>17811.627906976744</v>
      </c>
      <c r="D3238" s="79">
        <v>22200</v>
      </c>
      <c r="E3238" s="79">
        <v>136</v>
      </c>
      <c r="F3238" s="79">
        <v>552</v>
      </c>
      <c r="G3238" s="79">
        <v>3304300</v>
      </c>
      <c r="H3238" s="79" t="s">
        <v>82</v>
      </c>
      <c r="I3238" s="79" t="s">
        <v>85</v>
      </c>
      <c r="J3238" s="79">
        <v>1</v>
      </c>
      <c r="K3238" s="79">
        <v>0</v>
      </c>
      <c r="L3238" s="79">
        <v>0</v>
      </c>
      <c r="M3238" s="34"/>
      <c r="N3238" s="35">
        <f t="shared" si="250"/>
        <v>100.76223947712148</v>
      </c>
      <c r="O3238" s="35">
        <f t="shared" si="251"/>
        <v>29911.468737254578</v>
      </c>
      <c r="P3238" s="35">
        <f t="shared" si="254"/>
        <v>62.695795225582451</v>
      </c>
      <c r="Q3238" s="35">
        <f t="shared" si="252"/>
        <v>25343.495427069895</v>
      </c>
    </row>
    <row r="3239" spans="1:17" x14ac:dyDescent="0.25">
      <c r="A3239" s="112" t="s">
        <v>2646</v>
      </c>
      <c r="B3239" s="79">
        <v>14250</v>
      </c>
      <c r="C3239" s="86">
        <f t="shared" si="253"/>
        <v>27331.407035175878</v>
      </c>
      <c r="D3239" s="79">
        <v>34100</v>
      </c>
      <c r="E3239" s="79">
        <v>79</v>
      </c>
      <c r="F3239" s="79">
        <v>319</v>
      </c>
      <c r="G3239" s="79">
        <v>3316300</v>
      </c>
      <c r="H3239" s="79" t="s">
        <v>82</v>
      </c>
      <c r="I3239" s="79" t="s">
        <v>85</v>
      </c>
      <c r="J3239" s="79">
        <v>1</v>
      </c>
      <c r="K3239" s="79">
        <v>0</v>
      </c>
      <c r="L3239" s="79">
        <v>0</v>
      </c>
      <c r="M3239" s="34"/>
      <c r="N3239" s="35">
        <f t="shared" si="250"/>
        <v>151.14335921568221</v>
      </c>
      <c r="O3239" s="35">
        <f t="shared" si="251"/>
        <v>35957.203105881868</v>
      </c>
      <c r="P3239" s="35">
        <f t="shared" si="254"/>
        <v>94.043692838373687</v>
      </c>
      <c r="Q3239" s="35">
        <f t="shared" si="252"/>
        <v>29105.243140604842</v>
      </c>
    </row>
    <row r="3240" spans="1:17" x14ac:dyDescent="0.25">
      <c r="A3240" s="112" t="s">
        <v>2647</v>
      </c>
      <c r="B3240" s="79">
        <v>8127.5</v>
      </c>
      <c r="C3240" s="86">
        <f t="shared" si="253"/>
        <v>15902.439024390244</v>
      </c>
      <c r="D3240" s="79">
        <v>20000</v>
      </c>
      <c r="E3240" s="79">
        <v>42</v>
      </c>
      <c r="F3240" s="79">
        <v>163</v>
      </c>
      <c r="G3240" s="79">
        <v>3319300</v>
      </c>
      <c r="H3240" s="79" t="s">
        <v>82</v>
      </c>
      <c r="I3240" s="79" t="s">
        <v>85</v>
      </c>
      <c r="J3240" s="79">
        <v>1</v>
      </c>
      <c r="K3240" s="79">
        <v>0</v>
      </c>
      <c r="L3240" s="79">
        <v>0</v>
      </c>
      <c r="M3240" s="34"/>
      <c r="N3240" s="35">
        <f t="shared" si="250"/>
        <v>86.204747510558406</v>
      </c>
      <c r="O3240" s="35">
        <f t="shared" si="251"/>
        <v>28164.56970126701</v>
      </c>
      <c r="P3240" s="35">
        <f t="shared" si="254"/>
        <v>53.637902704833827</v>
      </c>
      <c r="Q3240" s="35">
        <f t="shared" si="252"/>
        <v>24256.548324580057</v>
      </c>
    </row>
    <row r="3241" spans="1:17" x14ac:dyDescent="0.25">
      <c r="A3241" s="112" t="s">
        <v>2648</v>
      </c>
      <c r="B3241" s="79">
        <v>4494</v>
      </c>
      <c r="C3241" s="86">
        <f t="shared" si="253"/>
        <v>17334.831460674159</v>
      </c>
      <c r="D3241" s="79">
        <v>23200</v>
      </c>
      <c r="E3241" s="79">
        <v>45</v>
      </c>
      <c r="F3241" s="79">
        <v>133</v>
      </c>
      <c r="G3241" s="79">
        <v>3332600</v>
      </c>
      <c r="H3241" s="79" t="s">
        <v>82</v>
      </c>
      <c r="I3241" s="79" t="s">
        <v>85</v>
      </c>
      <c r="J3241" s="79">
        <v>1</v>
      </c>
      <c r="K3241" s="79">
        <v>0</v>
      </c>
      <c r="L3241" s="79">
        <v>0</v>
      </c>
      <c r="M3241" s="34"/>
      <c r="N3241" s="35">
        <f t="shared" si="250"/>
        <v>47.665842548440409</v>
      </c>
      <c r="O3241" s="35">
        <f t="shared" si="251"/>
        <v>23539.901105812849</v>
      </c>
      <c r="P3241" s="35">
        <f t="shared" si="254"/>
        <v>29.658410920396584</v>
      </c>
      <c r="Q3241" s="35">
        <f t="shared" si="252"/>
        <v>21379.009310447589</v>
      </c>
    </row>
    <row r="3242" spans="1:17" x14ac:dyDescent="0.25">
      <c r="A3242" s="112" t="s">
        <v>2800</v>
      </c>
      <c r="B3242" s="79">
        <v>7048</v>
      </c>
      <c r="C3242" s="86">
        <f t="shared" si="253"/>
        <v>27527.131782945737</v>
      </c>
      <c r="D3242" s="79">
        <v>33500</v>
      </c>
      <c r="E3242" s="79">
        <v>46</v>
      </c>
      <c r="F3242" s="79">
        <v>212</v>
      </c>
      <c r="G3242" s="79">
        <v>3346300</v>
      </c>
      <c r="H3242" s="79" t="s">
        <v>268</v>
      </c>
      <c r="I3242" s="79" t="s">
        <v>85</v>
      </c>
      <c r="J3242" s="79">
        <v>1</v>
      </c>
      <c r="K3242" s="79">
        <v>0</v>
      </c>
      <c r="L3242" s="79">
        <v>0</v>
      </c>
      <c r="M3242" s="34"/>
      <c r="N3242" s="35">
        <f t="shared" si="250"/>
        <v>74.754975140500221</v>
      </c>
      <c r="O3242" s="35">
        <f t="shared" si="251"/>
        <v>26790.597016860025</v>
      </c>
      <c r="P3242" s="35">
        <f t="shared" si="254"/>
        <v>46.513680499990009</v>
      </c>
      <c r="Q3242" s="35">
        <f t="shared" si="252"/>
        <v>23401.641659998801</v>
      </c>
    </row>
    <row r="3243" spans="1:17" x14ac:dyDescent="0.25">
      <c r="A3243" s="112" t="s">
        <v>2649</v>
      </c>
      <c r="B3243" s="79">
        <v>4583</v>
      </c>
      <c r="C3243" s="86">
        <f t="shared" si="253"/>
        <v>18297.727272727272</v>
      </c>
      <c r="D3243" s="79">
        <v>24900</v>
      </c>
      <c r="E3243" s="79">
        <v>70</v>
      </c>
      <c r="F3243" s="79">
        <v>194</v>
      </c>
      <c r="G3243" s="79">
        <v>3356300</v>
      </c>
      <c r="H3243" s="79" t="s">
        <v>82</v>
      </c>
      <c r="I3243" s="79" t="s">
        <v>89</v>
      </c>
      <c r="J3243" s="79">
        <v>1</v>
      </c>
      <c r="K3243" s="79">
        <v>0</v>
      </c>
      <c r="L3243" s="79">
        <v>0</v>
      </c>
      <c r="M3243" s="34"/>
      <c r="N3243" s="35">
        <f t="shared" si="250"/>
        <v>48.60982563406818</v>
      </c>
      <c r="O3243" s="35">
        <f t="shared" si="251"/>
        <v>23653.179076088181</v>
      </c>
      <c r="P3243" s="35">
        <f t="shared" si="254"/>
        <v>30.245771528299411</v>
      </c>
      <c r="Q3243" s="35">
        <f t="shared" si="252"/>
        <v>21449.492583395928</v>
      </c>
    </row>
    <row r="3244" spans="1:17" x14ac:dyDescent="0.25">
      <c r="A3244" s="112" t="s">
        <v>2650</v>
      </c>
      <c r="B3244" s="79">
        <v>9269</v>
      </c>
      <c r="C3244" s="86">
        <f t="shared" si="253"/>
        <v>24061.45251396648</v>
      </c>
      <c r="D3244" s="79">
        <v>29200</v>
      </c>
      <c r="E3244" s="79">
        <v>189</v>
      </c>
      <c r="F3244" s="79">
        <v>885</v>
      </c>
      <c r="G3244" s="79">
        <v>3358300</v>
      </c>
      <c r="H3244" s="79" t="s">
        <v>82</v>
      </c>
      <c r="I3244" s="79" t="s">
        <v>85</v>
      </c>
      <c r="J3244" s="79">
        <v>1</v>
      </c>
      <c r="K3244" s="79">
        <v>0</v>
      </c>
      <c r="L3244" s="79">
        <v>0</v>
      </c>
      <c r="M3244" s="34"/>
      <c r="N3244" s="35">
        <f t="shared" si="250"/>
        <v>98.312126075098831</v>
      </c>
      <c r="O3244" s="35">
        <f t="shared" si="251"/>
        <v>29617.455129011862</v>
      </c>
      <c r="P3244" s="35">
        <f t="shared" si="254"/>
        <v>61.171297467991977</v>
      </c>
      <c r="Q3244" s="35">
        <f t="shared" si="252"/>
        <v>25160.555696159037</v>
      </c>
    </row>
    <row r="3245" spans="1:17" x14ac:dyDescent="0.25">
      <c r="A3245" s="112" t="s">
        <v>2651</v>
      </c>
      <c r="B3245" s="79">
        <v>9320.5</v>
      </c>
      <c r="C3245" s="86">
        <f t="shared" si="253"/>
        <v>16862.727272727272</v>
      </c>
      <c r="D3245" s="79">
        <v>22900</v>
      </c>
      <c r="E3245" s="79">
        <v>87</v>
      </c>
      <c r="F3245" s="79">
        <v>243</v>
      </c>
      <c r="G3245" s="79">
        <v>3367400</v>
      </c>
      <c r="H3245" s="79" t="s">
        <v>82</v>
      </c>
      <c r="I3245" s="79" t="s">
        <v>85</v>
      </c>
      <c r="J3245" s="79">
        <v>1</v>
      </c>
      <c r="K3245" s="79">
        <v>0</v>
      </c>
      <c r="L3245" s="79">
        <v>0</v>
      </c>
      <c r="M3245" s="34"/>
      <c r="N3245" s="35">
        <f t="shared" si="250"/>
        <v>98.858363478580074</v>
      </c>
      <c r="O3245" s="35">
        <f t="shared" si="251"/>
        <v>29683.003617429607</v>
      </c>
      <c r="P3245" s="35">
        <f t="shared" si="254"/>
        <v>61.511174673688551</v>
      </c>
      <c r="Q3245" s="35">
        <f t="shared" si="252"/>
        <v>25201.340960842626</v>
      </c>
    </row>
    <row r="3246" spans="1:17" x14ac:dyDescent="0.25">
      <c r="A3246" s="112" t="s">
        <v>2652</v>
      </c>
      <c r="B3246" s="79">
        <v>9833</v>
      </c>
      <c r="C3246" s="86">
        <f t="shared" si="253"/>
        <v>21516.27486437613</v>
      </c>
      <c r="D3246" s="79">
        <v>26500</v>
      </c>
      <c r="E3246" s="79">
        <v>104</v>
      </c>
      <c r="F3246" s="79">
        <v>449</v>
      </c>
      <c r="G3246" s="79">
        <v>3390300</v>
      </c>
      <c r="H3246" s="79" t="s">
        <v>82</v>
      </c>
      <c r="I3246" s="79" t="s">
        <v>85</v>
      </c>
      <c r="J3246" s="79">
        <v>1</v>
      </c>
      <c r="K3246" s="79">
        <v>0</v>
      </c>
      <c r="L3246" s="79">
        <v>0</v>
      </c>
      <c r="M3246" s="34"/>
      <c r="N3246" s="35">
        <f t="shared" si="250"/>
        <v>104.29422113458267</v>
      </c>
      <c r="O3246" s="35">
        <f t="shared" si="251"/>
        <v>30335.306536149918</v>
      </c>
      <c r="P3246" s="35">
        <f t="shared" si="254"/>
        <v>64.893447837173923</v>
      </c>
      <c r="Q3246" s="35">
        <f t="shared" si="252"/>
        <v>25607.213740460869</v>
      </c>
    </row>
    <row r="3247" spans="1:17" x14ac:dyDescent="0.25">
      <c r="A3247" s="112" t="s">
        <v>2653</v>
      </c>
      <c r="B3247" s="79">
        <v>9289</v>
      </c>
      <c r="C3247" s="86">
        <f t="shared" si="253"/>
        <v>16799.635036496351</v>
      </c>
      <c r="D3247" s="79">
        <v>24100</v>
      </c>
      <c r="E3247" s="79">
        <v>249</v>
      </c>
      <c r="F3247" s="79">
        <v>573</v>
      </c>
      <c r="G3247" s="79">
        <v>3395300</v>
      </c>
      <c r="H3247" s="79" t="s">
        <v>82</v>
      </c>
      <c r="I3247" s="79" t="s">
        <v>85</v>
      </c>
      <c r="J3247" s="79">
        <v>1</v>
      </c>
      <c r="K3247" s="79">
        <v>0</v>
      </c>
      <c r="L3247" s="79">
        <v>0</v>
      </c>
      <c r="M3247" s="34"/>
      <c r="N3247" s="35">
        <f t="shared" si="250"/>
        <v>98.524257105576979</v>
      </c>
      <c r="O3247" s="35">
        <f t="shared" si="251"/>
        <v>29642.910852669236</v>
      </c>
      <c r="P3247" s="35">
        <f t="shared" si="254"/>
        <v>61.303288615835307</v>
      </c>
      <c r="Q3247" s="35">
        <f t="shared" si="252"/>
        <v>25176.394633900236</v>
      </c>
    </row>
    <row r="3248" spans="1:17" x14ac:dyDescent="0.25">
      <c r="A3248" s="112" t="s">
        <v>2654</v>
      </c>
      <c r="B3248" s="79">
        <v>16883</v>
      </c>
      <c r="C3248" s="86">
        <f t="shared" si="253"/>
        <v>28519.587628865978</v>
      </c>
      <c r="D3248" s="79">
        <v>41600</v>
      </c>
      <c r="E3248" s="79">
        <v>122</v>
      </c>
      <c r="F3248" s="79">
        <v>266</v>
      </c>
      <c r="G3248" s="79">
        <v>3399300</v>
      </c>
      <c r="H3248" s="79" t="s">
        <v>82</v>
      </c>
      <c r="I3248" s="79" t="s">
        <v>85</v>
      </c>
      <c r="J3248" s="79">
        <v>1</v>
      </c>
      <c r="K3248" s="79">
        <v>0</v>
      </c>
      <c r="L3248" s="79">
        <v>0</v>
      </c>
      <c r="M3248" s="34"/>
      <c r="N3248" s="35">
        <f t="shared" si="250"/>
        <v>179.07040937813071</v>
      </c>
      <c r="O3248" s="35">
        <f t="shared" si="251"/>
        <v>39308.449125375686</v>
      </c>
      <c r="P3248" s="35">
        <f t="shared" si="254"/>
        <v>111.42032745194827</v>
      </c>
      <c r="Q3248" s="35">
        <f t="shared" si="252"/>
        <v>31190.439294233794</v>
      </c>
    </row>
    <row r="3249" spans="1:17" x14ac:dyDescent="0.25">
      <c r="A3249" s="112" t="s">
        <v>3495</v>
      </c>
      <c r="B3249" s="79">
        <v>7500</v>
      </c>
      <c r="C3249" s="86">
        <f t="shared" si="253"/>
        <v>15066.666666666666</v>
      </c>
      <c r="D3249" s="79">
        <v>22600</v>
      </c>
      <c r="E3249" s="79">
        <v>32</v>
      </c>
      <c r="F3249" s="79">
        <v>64</v>
      </c>
      <c r="G3249" s="79">
        <v>3400300</v>
      </c>
      <c r="H3249" s="79" t="s">
        <v>82</v>
      </c>
      <c r="I3249" s="79" t="s">
        <v>85</v>
      </c>
      <c r="J3249" s="79">
        <v>1</v>
      </c>
      <c r="K3249" s="79">
        <v>0</v>
      </c>
      <c r="L3249" s="79">
        <v>0</v>
      </c>
      <c r="M3249" s="34"/>
      <c r="N3249" s="35">
        <f t="shared" si="250"/>
        <v>79.549136429306429</v>
      </c>
      <c r="O3249" s="35">
        <f t="shared" si="251"/>
        <v>27365.89637151677</v>
      </c>
      <c r="P3249" s="35">
        <f t="shared" si="254"/>
        <v>49.496680441249303</v>
      </c>
      <c r="Q3249" s="35">
        <f t="shared" si="252"/>
        <v>23759.601652949917</v>
      </c>
    </row>
    <row r="3250" spans="1:17" x14ac:dyDescent="0.25">
      <c r="A3250" s="112" t="s">
        <v>2801</v>
      </c>
      <c r="B3250" s="79">
        <v>7167</v>
      </c>
      <c r="C3250" s="86">
        <f t="shared" si="253"/>
        <v>22445.652173913044</v>
      </c>
      <c r="D3250" s="79">
        <v>35000</v>
      </c>
      <c r="E3250" s="79">
        <v>33</v>
      </c>
      <c r="F3250" s="79">
        <v>59</v>
      </c>
      <c r="G3250" s="79">
        <v>3403300</v>
      </c>
      <c r="H3250" s="79" t="s">
        <v>268</v>
      </c>
      <c r="I3250" s="79" t="s">
        <v>83</v>
      </c>
      <c r="J3250" s="79">
        <v>1</v>
      </c>
      <c r="K3250" s="79">
        <v>0</v>
      </c>
      <c r="L3250" s="79">
        <v>0</v>
      </c>
      <c r="M3250" s="34"/>
      <c r="N3250" s="35">
        <f t="shared" si="250"/>
        <v>76.017154771845227</v>
      </c>
      <c r="O3250" s="35">
        <f t="shared" si="251"/>
        <v>26942.058572621427</v>
      </c>
      <c r="P3250" s="35">
        <f t="shared" si="254"/>
        <v>47.299027829657838</v>
      </c>
      <c r="Q3250" s="35">
        <f t="shared" si="252"/>
        <v>23495.883339558939</v>
      </c>
    </row>
    <row r="3251" spans="1:17" x14ac:dyDescent="0.25">
      <c r="A3251" s="112" t="s">
        <v>3496</v>
      </c>
      <c r="B3251" s="79">
        <v>7253</v>
      </c>
      <c r="C3251" s="86">
        <f t="shared" si="253"/>
        <v>27328.331177231565</v>
      </c>
      <c r="D3251" s="79">
        <v>32400</v>
      </c>
      <c r="E3251" s="79">
        <v>121</v>
      </c>
      <c r="F3251" s="79">
        <v>652</v>
      </c>
      <c r="G3251" s="79">
        <v>3409500</v>
      </c>
      <c r="H3251" s="79" t="s">
        <v>82</v>
      </c>
      <c r="I3251" s="79" t="s">
        <v>85</v>
      </c>
      <c r="J3251" s="79">
        <v>1</v>
      </c>
      <c r="K3251" s="79">
        <v>0</v>
      </c>
      <c r="L3251" s="79">
        <v>0</v>
      </c>
      <c r="M3251" s="34"/>
      <c r="N3251" s="35">
        <f t="shared" si="250"/>
        <v>76.929318202901257</v>
      </c>
      <c r="O3251" s="35">
        <f t="shared" si="251"/>
        <v>27051.518184348151</v>
      </c>
      <c r="P3251" s="35">
        <f t="shared" si="254"/>
        <v>47.866589765384163</v>
      </c>
      <c r="Q3251" s="35">
        <f t="shared" si="252"/>
        <v>23563.9907718461</v>
      </c>
    </row>
    <row r="3252" spans="1:17" x14ac:dyDescent="0.25">
      <c r="A3252" s="112" t="s">
        <v>2655</v>
      </c>
      <c r="B3252" s="79">
        <v>4750</v>
      </c>
      <c r="C3252" s="86">
        <f t="shared" si="253"/>
        <v>21589.385474860333</v>
      </c>
      <c r="D3252" s="79">
        <v>29500</v>
      </c>
      <c r="E3252" s="79">
        <v>48</v>
      </c>
      <c r="F3252" s="79">
        <v>131</v>
      </c>
      <c r="G3252" s="79">
        <v>3409600</v>
      </c>
      <c r="H3252" s="79" t="s">
        <v>82</v>
      </c>
      <c r="I3252" s="79" t="s">
        <v>89</v>
      </c>
      <c r="J3252" s="79">
        <v>1</v>
      </c>
      <c r="K3252" s="79">
        <v>0</v>
      </c>
      <c r="L3252" s="79">
        <v>0</v>
      </c>
      <c r="M3252" s="34"/>
      <c r="N3252" s="35">
        <f t="shared" si="250"/>
        <v>50.381119738560741</v>
      </c>
      <c r="O3252" s="35">
        <f t="shared" si="251"/>
        <v>23865.734368627287</v>
      </c>
      <c r="P3252" s="35">
        <f t="shared" si="254"/>
        <v>31.347897612791225</v>
      </c>
      <c r="Q3252" s="35">
        <f t="shared" si="252"/>
        <v>21581.747713534947</v>
      </c>
    </row>
    <row r="3253" spans="1:17" x14ac:dyDescent="0.25">
      <c r="A3253" s="112" t="s">
        <v>2802</v>
      </c>
      <c r="B3253" s="79">
        <v>7891</v>
      </c>
      <c r="C3253" s="86">
        <f t="shared" si="253"/>
        <v>14024.953095684803</v>
      </c>
      <c r="D3253" s="79">
        <v>18100</v>
      </c>
      <c r="E3253" s="79">
        <v>120</v>
      </c>
      <c r="F3253" s="79">
        <v>413</v>
      </c>
      <c r="G3253" s="79">
        <v>3411400</v>
      </c>
      <c r="H3253" s="79" t="s">
        <v>268</v>
      </c>
      <c r="I3253" s="79" t="s">
        <v>89</v>
      </c>
      <c r="J3253" s="79">
        <v>1</v>
      </c>
      <c r="K3253" s="79">
        <v>0</v>
      </c>
      <c r="L3253" s="79">
        <v>0</v>
      </c>
      <c r="M3253" s="34"/>
      <c r="N3253" s="35">
        <f t="shared" si="250"/>
        <v>83.696298075154274</v>
      </c>
      <c r="O3253" s="35">
        <f t="shared" si="251"/>
        <v>27863.555769018512</v>
      </c>
      <c r="P3253" s="35">
        <f t="shared" si="254"/>
        <v>52.077107381586437</v>
      </c>
      <c r="Q3253" s="35">
        <f t="shared" si="252"/>
        <v>24069.252885790374</v>
      </c>
    </row>
    <row r="3254" spans="1:17" x14ac:dyDescent="0.25">
      <c r="A3254" s="112" t="s">
        <v>2656</v>
      </c>
      <c r="B3254" s="79">
        <v>7600</v>
      </c>
      <c r="C3254" s="86">
        <f t="shared" si="253"/>
        <v>20102.307692307691</v>
      </c>
      <c r="D3254" s="79">
        <v>28100</v>
      </c>
      <c r="E3254" s="79">
        <v>37</v>
      </c>
      <c r="F3254" s="79">
        <v>93</v>
      </c>
      <c r="G3254" s="79">
        <v>3414500</v>
      </c>
      <c r="H3254" s="79" t="s">
        <v>82</v>
      </c>
      <c r="I3254" s="79" t="s">
        <v>83</v>
      </c>
      <c r="J3254" s="79">
        <v>1</v>
      </c>
      <c r="K3254" s="79">
        <v>0</v>
      </c>
      <c r="L3254" s="79">
        <v>0</v>
      </c>
      <c r="M3254" s="34"/>
      <c r="N3254" s="35">
        <f t="shared" si="250"/>
        <v>80.609791581697181</v>
      </c>
      <c r="O3254" s="35">
        <f t="shared" si="251"/>
        <v>27493.174989803661</v>
      </c>
      <c r="P3254" s="35">
        <f t="shared" si="254"/>
        <v>50.156636180465966</v>
      </c>
      <c r="Q3254" s="35">
        <f t="shared" si="252"/>
        <v>23838.796341655914</v>
      </c>
    </row>
    <row r="3255" spans="1:17" x14ac:dyDescent="0.25">
      <c r="A3255" s="112" t="s">
        <v>2657</v>
      </c>
      <c r="B3255" s="79">
        <v>9500</v>
      </c>
      <c r="C3255" s="86">
        <f t="shared" si="253"/>
        <v>32389.411764705881</v>
      </c>
      <c r="D3255" s="79">
        <v>41400</v>
      </c>
      <c r="E3255" s="79">
        <v>37</v>
      </c>
      <c r="F3255" s="79">
        <v>133</v>
      </c>
      <c r="G3255" s="79">
        <v>3416300</v>
      </c>
      <c r="H3255" s="79" t="s">
        <v>82</v>
      </c>
      <c r="I3255" s="79" t="s">
        <v>89</v>
      </c>
      <c r="J3255" s="79">
        <v>1</v>
      </c>
      <c r="K3255" s="79">
        <v>0</v>
      </c>
      <c r="L3255" s="79">
        <v>0</v>
      </c>
      <c r="M3255" s="34"/>
      <c r="N3255" s="35">
        <f t="shared" si="250"/>
        <v>100.76223947712148</v>
      </c>
      <c r="O3255" s="35">
        <f t="shared" si="251"/>
        <v>29911.468737254578</v>
      </c>
      <c r="P3255" s="35">
        <f t="shared" si="254"/>
        <v>62.695795225582451</v>
      </c>
      <c r="Q3255" s="35">
        <f t="shared" si="252"/>
        <v>25343.495427069895</v>
      </c>
    </row>
    <row r="3256" spans="1:17" x14ac:dyDescent="0.25">
      <c r="A3256" s="112" t="s">
        <v>2658</v>
      </c>
      <c r="B3256" s="79">
        <v>9484.5</v>
      </c>
      <c r="C3256" s="86">
        <f t="shared" si="253"/>
        <v>18330.638297872341</v>
      </c>
      <c r="D3256" s="79">
        <v>24900</v>
      </c>
      <c r="E3256" s="79">
        <v>62</v>
      </c>
      <c r="F3256" s="79">
        <v>173</v>
      </c>
      <c r="G3256" s="79">
        <v>3418300</v>
      </c>
      <c r="H3256" s="79" t="s">
        <v>82</v>
      </c>
      <c r="I3256" s="79" t="s">
        <v>89</v>
      </c>
      <c r="J3256" s="79">
        <v>1</v>
      </c>
      <c r="K3256" s="79">
        <v>0</v>
      </c>
      <c r="L3256" s="79">
        <v>0</v>
      </c>
      <c r="M3256" s="34"/>
      <c r="N3256" s="35">
        <f t="shared" si="250"/>
        <v>100.59783792850091</v>
      </c>
      <c r="O3256" s="35">
        <f t="shared" si="251"/>
        <v>29891.740551420109</v>
      </c>
      <c r="P3256" s="35">
        <f t="shared" si="254"/>
        <v>62.593502086003873</v>
      </c>
      <c r="Q3256" s="35">
        <f t="shared" si="252"/>
        <v>25331.220250320464</v>
      </c>
    </row>
    <row r="3257" spans="1:17" x14ac:dyDescent="0.25">
      <c r="A3257" s="112" t="s">
        <v>2659</v>
      </c>
      <c r="B3257" s="79">
        <v>9377</v>
      </c>
      <c r="C3257" s="86">
        <f t="shared" si="253"/>
        <v>12710.738255033557</v>
      </c>
      <c r="D3257" s="79">
        <v>17700</v>
      </c>
      <c r="E3257" s="79">
        <v>42</v>
      </c>
      <c r="F3257" s="79">
        <v>107</v>
      </c>
      <c r="G3257" s="79">
        <v>3422300</v>
      </c>
      <c r="H3257" s="79" t="s">
        <v>82</v>
      </c>
      <c r="I3257" s="79" t="s">
        <v>85</v>
      </c>
      <c r="J3257" s="79">
        <v>1</v>
      </c>
      <c r="K3257" s="79">
        <v>0</v>
      </c>
      <c r="L3257" s="79">
        <v>0</v>
      </c>
      <c r="M3257" s="34"/>
      <c r="N3257" s="35">
        <f t="shared" si="250"/>
        <v>99.45763363968085</v>
      </c>
      <c r="O3257" s="35">
        <f t="shared" si="251"/>
        <v>29754.916036761701</v>
      </c>
      <c r="P3257" s="35">
        <f t="shared" si="254"/>
        <v>61.884049666345966</v>
      </c>
      <c r="Q3257" s="35">
        <f t="shared" si="252"/>
        <v>25246.085959961514</v>
      </c>
    </row>
    <row r="3258" spans="1:17" x14ac:dyDescent="0.25">
      <c r="A3258" s="112" t="s">
        <v>3497</v>
      </c>
      <c r="B3258" s="79">
        <v>9455</v>
      </c>
      <c r="C3258" s="86">
        <f t="shared" si="253"/>
        <v>15476.785714285714</v>
      </c>
      <c r="D3258" s="79">
        <v>21400</v>
      </c>
      <c r="E3258" s="79">
        <v>31</v>
      </c>
      <c r="F3258" s="79">
        <v>81</v>
      </c>
      <c r="G3258" s="79">
        <v>3422500</v>
      </c>
      <c r="H3258" s="79" t="s">
        <v>82</v>
      </c>
      <c r="I3258" s="79" t="s">
        <v>85</v>
      </c>
      <c r="J3258" s="79">
        <v>1</v>
      </c>
      <c r="K3258" s="79">
        <v>0</v>
      </c>
      <c r="L3258" s="79">
        <v>0</v>
      </c>
      <c r="M3258" s="34"/>
      <c r="N3258" s="35">
        <f t="shared" si="250"/>
        <v>100.28494465854563</v>
      </c>
      <c r="O3258" s="35">
        <f t="shared" si="251"/>
        <v>29854.193359025478</v>
      </c>
      <c r="P3258" s="35">
        <f t="shared" si="254"/>
        <v>62.398815142934957</v>
      </c>
      <c r="Q3258" s="35">
        <f t="shared" si="252"/>
        <v>25307.857817152195</v>
      </c>
    </row>
    <row r="3259" spans="1:17" x14ac:dyDescent="0.25">
      <c r="A3259" s="112" t="s">
        <v>3498</v>
      </c>
      <c r="B3259" s="79">
        <v>8579</v>
      </c>
      <c r="C3259" s="86">
        <f t="shared" si="253"/>
        <v>23037.704918032789</v>
      </c>
      <c r="D3259" s="79">
        <v>29900</v>
      </c>
      <c r="E3259" s="79">
        <v>28</v>
      </c>
      <c r="F3259" s="79">
        <v>94</v>
      </c>
      <c r="G3259" s="79">
        <v>3422600</v>
      </c>
      <c r="H3259" s="79" t="s">
        <v>82</v>
      </c>
      <c r="I3259" s="79" t="s">
        <v>85</v>
      </c>
      <c r="J3259" s="79">
        <v>1</v>
      </c>
      <c r="K3259" s="79">
        <v>0</v>
      </c>
      <c r="L3259" s="79">
        <v>0</v>
      </c>
      <c r="M3259" s="34"/>
      <c r="N3259" s="35">
        <f t="shared" si="250"/>
        <v>90.993605523602639</v>
      </c>
      <c r="O3259" s="35">
        <f t="shared" si="251"/>
        <v>28739.232662832317</v>
      </c>
      <c r="P3259" s="35">
        <f t="shared" si="254"/>
        <v>56.617602867397039</v>
      </c>
      <c r="Q3259" s="35">
        <f t="shared" si="252"/>
        <v>24614.112344087644</v>
      </c>
    </row>
    <row r="3260" spans="1:17" x14ac:dyDescent="0.25">
      <c r="A3260" s="112" t="s">
        <v>3499</v>
      </c>
      <c r="B3260" s="79">
        <v>9452</v>
      </c>
      <c r="C3260" s="86">
        <f t="shared" si="253"/>
        <v>17170.93142272262</v>
      </c>
      <c r="D3260" s="79">
        <v>24000</v>
      </c>
      <c r="E3260" s="79">
        <v>278</v>
      </c>
      <c r="F3260" s="79">
        <v>699</v>
      </c>
      <c r="G3260" s="79">
        <v>3427400</v>
      </c>
      <c r="H3260" s="79" t="s">
        <v>82</v>
      </c>
      <c r="I3260" s="79" t="s">
        <v>85</v>
      </c>
      <c r="J3260" s="79">
        <v>1</v>
      </c>
      <c r="K3260" s="79">
        <v>0</v>
      </c>
      <c r="L3260" s="79">
        <v>0</v>
      </c>
      <c r="M3260" s="34"/>
      <c r="N3260" s="35">
        <f t="shared" si="250"/>
        <v>100.25312500397392</v>
      </c>
      <c r="O3260" s="35">
        <f t="shared" si="251"/>
        <v>29850.37500047687</v>
      </c>
      <c r="P3260" s="35">
        <f t="shared" si="254"/>
        <v>62.379016470758458</v>
      </c>
      <c r="Q3260" s="35">
        <f t="shared" si="252"/>
        <v>25305.481976491013</v>
      </c>
    </row>
    <row r="3261" spans="1:17" x14ac:dyDescent="0.25">
      <c r="A3261" s="112" t="s">
        <v>3500</v>
      </c>
      <c r="B3261" s="79">
        <v>7437</v>
      </c>
      <c r="C3261" s="86">
        <f t="shared" si="253"/>
        <v>19195.238095238095</v>
      </c>
      <c r="D3261" s="79">
        <v>27800</v>
      </c>
      <c r="E3261" s="79">
        <v>26</v>
      </c>
      <c r="F3261" s="79">
        <v>58</v>
      </c>
      <c r="G3261" s="79">
        <v>3427500</v>
      </c>
      <c r="H3261" s="79" t="s">
        <v>82</v>
      </c>
      <c r="I3261" s="79" t="s">
        <v>83</v>
      </c>
      <c r="J3261" s="79">
        <v>1</v>
      </c>
      <c r="K3261" s="79">
        <v>0</v>
      </c>
      <c r="L3261" s="79">
        <v>0</v>
      </c>
      <c r="M3261" s="34"/>
      <c r="N3261" s="35">
        <f t="shared" si="250"/>
        <v>78.880923683300239</v>
      </c>
      <c r="O3261" s="35">
        <f t="shared" si="251"/>
        <v>27285.710841996028</v>
      </c>
      <c r="P3261" s="35">
        <f t="shared" si="254"/>
        <v>49.080908325542815</v>
      </c>
      <c r="Q3261" s="35">
        <f t="shared" si="252"/>
        <v>23709.708999065137</v>
      </c>
    </row>
    <row r="3262" spans="1:17" x14ac:dyDescent="0.25">
      <c r="A3262" s="112" t="s">
        <v>3077</v>
      </c>
      <c r="B3262" s="79">
        <v>6843</v>
      </c>
      <c r="C3262" s="86">
        <f t="shared" si="253"/>
        <v>18022.715404699738</v>
      </c>
      <c r="D3262" s="79">
        <v>26600</v>
      </c>
      <c r="E3262" s="79">
        <v>247</v>
      </c>
      <c r="F3262" s="79">
        <v>519</v>
      </c>
      <c r="G3262" s="79">
        <v>3428300</v>
      </c>
      <c r="H3262" s="79" t="s">
        <v>1027</v>
      </c>
      <c r="I3262" s="79" t="s">
        <v>85</v>
      </c>
      <c r="J3262" s="79">
        <v>1</v>
      </c>
      <c r="K3262" s="79">
        <v>0</v>
      </c>
      <c r="L3262" s="79">
        <v>0</v>
      </c>
      <c r="M3262" s="34"/>
      <c r="N3262" s="35">
        <f t="shared" si="250"/>
        <v>72.580632078099185</v>
      </c>
      <c r="O3262" s="35">
        <f t="shared" si="251"/>
        <v>26529.675849371903</v>
      </c>
      <c r="P3262" s="35">
        <f t="shared" si="254"/>
        <v>45.160771234595863</v>
      </c>
      <c r="Q3262" s="35">
        <f t="shared" si="252"/>
        <v>23239.292548151505</v>
      </c>
    </row>
    <row r="3263" spans="1:17" x14ac:dyDescent="0.25">
      <c r="A3263" s="112" t="s">
        <v>2660</v>
      </c>
      <c r="B3263" s="79">
        <v>9500</v>
      </c>
      <c r="C3263" s="86">
        <f t="shared" si="253"/>
        <v>16018.260869565218</v>
      </c>
      <c r="D3263" s="79">
        <v>21800</v>
      </c>
      <c r="E3263" s="79">
        <v>61</v>
      </c>
      <c r="F3263" s="79">
        <v>169</v>
      </c>
      <c r="G3263" s="79">
        <v>3430300</v>
      </c>
      <c r="H3263" s="79" t="s">
        <v>82</v>
      </c>
      <c r="I3263" s="79" t="s">
        <v>89</v>
      </c>
      <c r="J3263" s="79">
        <v>1</v>
      </c>
      <c r="K3263" s="79">
        <v>0</v>
      </c>
      <c r="L3263" s="79">
        <v>0</v>
      </c>
      <c r="M3263" s="34"/>
      <c r="N3263" s="35">
        <f t="shared" si="250"/>
        <v>100.76223947712148</v>
      </c>
      <c r="O3263" s="35">
        <f t="shared" si="251"/>
        <v>29911.468737254578</v>
      </c>
      <c r="P3263" s="35">
        <f t="shared" si="254"/>
        <v>62.695795225582451</v>
      </c>
      <c r="Q3263" s="35">
        <f t="shared" si="252"/>
        <v>25343.495427069895</v>
      </c>
    </row>
    <row r="3264" spans="1:17" x14ac:dyDescent="0.25">
      <c r="A3264" s="112" t="s">
        <v>2661</v>
      </c>
      <c r="B3264" s="79">
        <v>9500</v>
      </c>
      <c r="C3264" s="86">
        <f t="shared" si="253"/>
        <v>16690.672451193059</v>
      </c>
      <c r="D3264" s="79">
        <v>22900</v>
      </c>
      <c r="E3264" s="79">
        <v>125</v>
      </c>
      <c r="F3264" s="79">
        <v>336</v>
      </c>
      <c r="G3264" s="79">
        <v>3434300</v>
      </c>
      <c r="H3264" s="79" t="s">
        <v>82</v>
      </c>
      <c r="I3264" s="79" t="s">
        <v>85</v>
      </c>
      <c r="J3264" s="79">
        <v>1</v>
      </c>
      <c r="K3264" s="79">
        <v>0</v>
      </c>
      <c r="L3264" s="79">
        <v>0</v>
      </c>
      <c r="M3264" s="34"/>
      <c r="N3264" s="35">
        <f t="shared" si="250"/>
        <v>100.76223947712148</v>
      </c>
      <c r="O3264" s="35">
        <f t="shared" si="251"/>
        <v>29911.468737254578</v>
      </c>
      <c r="P3264" s="35">
        <f t="shared" si="254"/>
        <v>62.695795225582451</v>
      </c>
      <c r="Q3264" s="35">
        <f t="shared" si="252"/>
        <v>25343.495427069895</v>
      </c>
    </row>
    <row r="3265" spans="1:17" x14ac:dyDescent="0.25">
      <c r="A3265" s="112" t="s">
        <v>3501</v>
      </c>
      <c r="B3265" s="79">
        <v>8930</v>
      </c>
      <c r="C3265" s="86">
        <f t="shared" si="253"/>
        <v>17192.682926829268</v>
      </c>
      <c r="D3265" s="79">
        <v>24700</v>
      </c>
      <c r="E3265" s="79">
        <v>162</v>
      </c>
      <c r="F3265" s="79">
        <v>371</v>
      </c>
      <c r="G3265" s="79">
        <v>3441400</v>
      </c>
      <c r="H3265" s="79" t="s">
        <v>82</v>
      </c>
      <c r="I3265" s="79" t="s">
        <v>89</v>
      </c>
      <c r="J3265" s="79">
        <v>1</v>
      </c>
      <c r="K3265" s="79">
        <v>0</v>
      </c>
      <c r="L3265" s="79">
        <v>0</v>
      </c>
      <c r="M3265" s="34"/>
      <c r="N3265" s="35">
        <f t="shared" si="250"/>
        <v>94.716505108494189</v>
      </c>
      <c r="O3265" s="35">
        <f t="shared" si="251"/>
        <v>29185.980613019303</v>
      </c>
      <c r="P3265" s="35">
        <f t="shared" si="254"/>
        <v>58.934047512047513</v>
      </c>
      <c r="Q3265" s="35">
        <f t="shared" si="252"/>
        <v>24892.0857014457</v>
      </c>
    </row>
    <row r="3266" spans="1:17" x14ac:dyDescent="0.25">
      <c r="A3266" s="112" t="s">
        <v>2662</v>
      </c>
      <c r="B3266" s="79">
        <v>7549</v>
      </c>
      <c r="C3266" s="86">
        <f t="shared" si="253"/>
        <v>19026.162790697676</v>
      </c>
      <c r="D3266" s="79">
        <v>27500</v>
      </c>
      <c r="E3266" s="79">
        <v>53</v>
      </c>
      <c r="F3266" s="79">
        <v>119</v>
      </c>
      <c r="G3266" s="79">
        <v>3445300</v>
      </c>
      <c r="H3266" s="79" t="s">
        <v>82</v>
      </c>
      <c r="I3266" s="79" t="s">
        <v>89</v>
      </c>
      <c r="J3266" s="79">
        <v>1</v>
      </c>
      <c r="K3266" s="79">
        <v>0</v>
      </c>
      <c r="L3266" s="79">
        <v>0</v>
      </c>
      <c r="M3266" s="34"/>
      <c r="N3266" s="35">
        <f t="shared" si="250"/>
        <v>80.068857453977898</v>
      </c>
      <c r="O3266" s="35">
        <f t="shared" si="251"/>
        <v>27428.262894477346</v>
      </c>
      <c r="P3266" s="35">
        <f t="shared" si="254"/>
        <v>49.820058753465467</v>
      </c>
      <c r="Q3266" s="35">
        <f t="shared" si="252"/>
        <v>23798.407050415855</v>
      </c>
    </row>
    <row r="3267" spans="1:17" x14ac:dyDescent="0.25">
      <c r="A3267" s="112" t="s">
        <v>2663</v>
      </c>
      <c r="B3267" s="79">
        <v>9500</v>
      </c>
      <c r="C3267" s="86">
        <f t="shared" si="253"/>
        <v>16794.612794612796</v>
      </c>
      <c r="D3267" s="79">
        <v>21500</v>
      </c>
      <c r="E3267" s="79">
        <v>65</v>
      </c>
      <c r="F3267" s="79">
        <v>232</v>
      </c>
      <c r="G3267" s="79">
        <v>3450300</v>
      </c>
      <c r="H3267" s="79" t="s">
        <v>82</v>
      </c>
      <c r="I3267" s="79" t="s">
        <v>89</v>
      </c>
      <c r="J3267" s="79">
        <v>1</v>
      </c>
      <c r="K3267" s="79">
        <v>0</v>
      </c>
      <c r="L3267" s="79">
        <v>0</v>
      </c>
      <c r="M3267" s="34"/>
      <c r="N3267" s="35">
        <f t="shared" si="250"/>
        <v>100.76223947712148</v>
      </c>
      <c r="O3267" s="35">
        <f t="shared" si="251"/>
        <v>29911.468737254578</v>
      </c>
      <c r="P3267" s="35">
        <f t="shared" si="254"/>
        <v>62.695795225582451</v>
      </c>
      <c r="Q3267" s="35">
        <f t="shared" si="252"/>
        <v>25343.495427069895</v>
      </c>
    </row>
    <row r="3268" spans="1:17" x14ac:dyDescent="0.25">
      <c r="A3268" s="112" t="s">
        <v>2664</v>
      </c>
      <c r="B3268" s="79">
        <v>14250</v>
      </c>
      <c r="C3268" s="86">
        <f t="shared" si="253"/>
        <v>19905.882352941175</v>
      </c>
      <c r="D3268" s="79">
        <v>26400</v>
      </c>
      <c r="E3268" s="79">
        <v>46</v>
      </c>
      <c r="F3268" s="79">
        <v>141</v>
      </c>
      <c r="G3268" s="79">
        <v>3468500</v>
      </c>
      <c r="H3268" s="79" t="s">
        <v>82</v>
      </c>
      <c r="I3268" s="79" t="s">
        <v>85</v>
      </c>
      <c r="J3268" s="79">
        <v>1</v>
      </c>
      <c r="K3268" s="79">
        <v>0</v>
      </c>
      <c r="L3268" s="79">
        <v>0</v>
      </c>
      <c r="M3268" s="34"/>
      <c r="N3268" s="35">
        <f t="shared" si="250"/>
        <v>151.14335921568221</v>
      </c>
      <c r="O3268" s="35">
        <f t="shared" si="251"/>
        <v>35957.203105881868</v>
      </c>
      <c r="P3268" s="35">
        <f t="shared" si="254"/>
        <v>94.043692838373687</v>
      </c>
      <c r="Q3268" s="35">
        <f t="shared" si="252"/>
        <v>29105.243140604842</v>
      </c>
    </row>
    <row r="3269" spans="1:17" x14ac:dyDescent="0.25">
      <c r="A3269" s="112" t="s">
        <v>3502</v>
      </c>
      <c r="B3269" s="79">
        <v>9317</v>
      </c>
      <c r="C3269" s="86">
        <f t="shared" si="253"/>
        <v>21218.292682926829</v>
      </c>
      <c r="D3269" s="79">
        <v>25400</v>
      </c>
      <c r="E3269" s="79">
        <v>27</v>
      </c>
      <c r="F3269" s="79">
        <v>137</v>
      </c>
      <c r="G3269" s="79">
        <v>3480300</v>
      </c>
      <c r="H3269" s="79" t="s">
        <v>82</v>
      </c>
      <c r="I3269" s="79" t="s">
        <v>85</v>
      </c>
      <c r="J3269" s="79">
        <v>1</v>
      </c>
      <c r="K3269" s="79">
        <v>0</v>
      </c>
      <c r="L3269" s="79">
        <v>0</v>
      </c>
      <c r="M3269" s="34"/>
      <c r="N3269" s="35">
        <f t="shared" si="250"/>
        <v>98.821240548246394</v>
      </c>
      <c r="O3269" s="35">
        <f t="shared" si="251"/>
        <v>29678.548865789566</v>
      </c>
      <c r="P3269" s="35">
        <f t="shared" si="254"/>
        <v>61.48807622281597</v>
      </c>
      <c r="Q3269" s="35">
        <f t="shared" si="252"/>
        <v>25198.569146737915</v>
      </c>
    </row>
    <row r="3270" spans="1:17" x14ac:dyDescent="0.25">
      <c r="A3270" s="112" t="s">
        <v>2665</v>
      </c>
      <c r="B3270" s="79">
        <v>6333</v>
      </c>
      <c r="C3270" s="86">
        <f t="shared" si="253"/>
        <v>25760.846560846559</v>
      </c>
      <c r="D3270" s="79">
        <v>35800</v>
      </c>
      <c r="E3270" s="79">
        <v>212</v>
      </c>
      <c r="F3270" s="79">
        <v>544</v>
      </c>
      <c r="G3270" s="79">
        <v>3493300</v>
      </c>
      <c r="H3270" s="79" t="s">
        <v>82</v>
      </c>
      <c r="I3270" s="79" t="s">
        <v>85</v>
      </c>
      <c r="J3270" s="79">
        <v>1</v>
      </c>
      <c r="K3270" s="79">
        <v>0</v>
      </c>
      <c r="L3270" s="79">
        <v>0</v>
      </c>
      <c r="M3270" s="34"/>
      <c r="N3270" s="35">
        <f t="shared" ref="N3270:N3281" si="255">-PMT($O$3/12,120,B3270)</f>
        <v>67.171290800906348</v>
      </c>
      <c r="O3270" s="35">
        <f t="shared" ref="O3270:O3281" si="256">N3270*12*10+$O$2</f>
        <v>25880.554896108762</v>
      </c>
      <c r="P3270" s="35">
        <f t="shared" si="254"/>
        <v>41.794996964590915</v>
      </c>
      <c r="Q3270" s="35">
        <f t="shared" ref="Q3270:Q3281" si="257">P3270*12*10+$O$2</f>
        <v>22835.39963575091</v>
      </c>
    </row>
    <row r="3271" spans="1:17" x14ac:dyDescent="0.25">
      <c r="A3271" s="112" t="s">
        <v>2666</v>
      </c>
      <c r="B3271" s="79">
        <v>16844</v>
      </c>
      <c r="C3271" s="86">
        <f t="shared" ref="C3271:C3281" si="258">D3271*F3271/SUM(E3271:F3271)</f>
        <v>35608.407079646015</v>
      </c>
      <c r="D3271" s="79">
        <v>43500</v>
      </c>
      <c r="E3271" s="79">
        <v>41</v>
      </c>
      <c r="F3271" s="79">
        <v>185</v>
      </c>
      <c r="G3271" s="79">
        <v>3523300</v>
      </c>
      <c r="H3271" s="79" t="s">
        <v>82</v>
      </c>
      <c r="I3271" s="79" t="s">
        <v>85</v>
      </c>
      <c r="J3271" s="79">
        <v>1</v>
      </c>
      <c r="K3271" s="79">
        <v>0</v>
      </c>
      <c r="L3271" s="79">
        <v>0</v>
      </c>
      <c r="M3271" s="34"/>
      <c r="N3271" s="35">
        <f t="shared" si="255"/>
        <v>178.65675386869833</v>
      </c>
      <c r="O3271" s="35">
        <f t="shared" si="256"/>
        <v>39258.810464243797</v>
      </c>
      <c r="P3271" s="35">
        <f t="shared" ref="P3271:P3281" si="259">-PMT($O$3/12,240,B3271)</f>
        <v>111.16294471365379</v>
      </c>
      <c r="Q3271" s="35">
        <f t="shared" si="257"/>
        <v>31159.553365638454</v>
      </c>
    </row>
    <row r="3272" spans="1:17" x14ac:dyDescent="0.25">
      <c r="A3272" s="112" t="s">
        <v>3503</v>
      </c>
      <c r="B3272" s="79">
        <v>8685</v>
      </c>
      <c r="C3272" s="86">
        <f t="shared" si="258"/>
        <v>19650</v>
      </c>
      <c r="D3272" s="79">
        <v>26200</v>
      </c>
      <c r="E3272" s="79">
        <v>42</v>
      </c>
      <c r="F3272" s="79">
        <v>126</v>
      </c>
      <c r="G3272" s="79">
        <v>3525300</v>
      </c>
      <c r="H3272" s="79" t="s">
        <v>82</v>
      </c>
      <c r="I3272" s="79" t="s">
        <v>85</v>
      </c>
      <c r="J3272" s="79">
        <v>1</v>
      </c>
      <c r="K3272" s="79">
        <v>0</v>
      </c>
      <c r="L3272" s="79">
        <v>0</v>
      </c>
      <c r="M3272" s="34"/>
      <c r="N3272" s="35">
        <f t="shared" si="255"/>
        <v>92.117899985136845</v>
      </c>
      <c r="O3272" s="35">
        <f t="shared" si="256"/>
        <v>28874.147998216424</v>
      </c>
      <c r="P3272" s="35">
        <f t="shared" si="259"/>
        <v>57.317155950966701</v>
      </c>
      <c r="Q3272" s="35">
        <f t="shared" si="257"/>
        <v>24698.058714116003</v>
      </c>
    </row>
    <row r="3273" spans="1:17" x14ac:dyDescent="0.25">
      <c r="A3273" s="112" t="s">
        <v>2667</v>
      </c>
      <c r="B3273" s="79">
        <v>9400</v>
      </c>
      <c r="C3273" s="86">
        <f t="shared" si="258"/>
        <v>31207.894736842107</v>
      </c>
      <c r="D3273" s="79">
        <v>40200</v>
      </c>
      <c r="E3273" s="79">
        <v>68</v>
      </c>
      <c r="F3273" s="79">
        <v>236</v>
      </c>
      <c r="G3273" s="79">
        <v>3537300</v>
      </c>
      <c r="H3273" s="79" t="s">
        <v>82</v>
      </c>
      <c r="I3273" s="79" t="s">
        <v>85</v>
      </c>
      <c r="J3273" s="79">
        <v>1</v>
      </c>
      <c r="K3273" s="79">
        <v>0</v>
      </c>
      <c r="L3273" s="79">
        <v>0</v>
      </c>
      <c r="M3273" s="34"/>
      <c r="N3273" s="35">
        <f t="shared" si="255"/>
        <v>99.701584324730717</v>
      </c>
      <c r="O3273" s="35">
        <f t="shared" si="256"/>
        <v>29784.190118967686</v>
      </c>
      <c r="P3273" s="35">
        <f t="shared" si="259"/>
        <v>62.035839486365802</v>
      </c>
      <c r="Q3273" s="35">
        <f t="shared" si="257"/>
        <v>25264.300738363898</v>
      </c>
    </row>
    <row r="3274" spans="1:17" x14ac:dyDescent="0.25">
      <c r="A3274" s="112" t="s">
        <v>2668</v>
      </c>
      <c r="B3274" s="79">
        <v>9500</v>
      </c>
      <c r="C3274" s="86">
        <f t="shared" si="258"/>
        <v>40233.846153846156</v>
      </c>
      <c r="D3274" s="79">
        <v>46700</v>
      </c>
      <c r="E3274" s="79">
        <v>27</v>
      </c>
      <c r="F3274" s="79">
        <v>168</v>
      </c>
      <c r="G3274" s="79">
        <v>3542300</v>
      </c>
      <c r="H3274" s="79" t="s">
        <v>82</v>
      </c>
      <c r="I3274" s="79" t="s">
        <v>85</v>
      </c>
      <c r="J3274" s="79">
        <v>1</v>
      </c>
      <c r="K3274" s="79">
        <v>0</v>
      </c>
      <c r="L3274" s="79">
        <v>0</v>
      </c>
      <c r="M3274" s="34"/>
      <c r="N3274" s="35">
        <f t="shared" si="255"/>
        <v>100.76223947712148</v>
      </c>
      <c r="O3274" s="35">
        <f t="shared" si="256"/>
        <v>29911.468737254578</v>
      </c>
      <c r="P3274" s="35">
        <f t="shared" si="259"/>
        <v>62.695795225582451</v>
      </c>
      <c r="Q3274" s="35">
        <f t="shared" si="257"/>
        <v>25343.495427069895</v>
      </c>
    </row>
    <row r="3275" spans="1:17" x14ac:dyDescent="0.25">
      <c r="A3275" s="112" t="s">
        <v>3078</v>
      </c>
      <c r="B3275" s="79">
        <v>6802</v>
      </c>
      <c r="C3275" s="86">
        <f t="shared" si="258"/>
        <v>20655</v>
      </c>
      <c r="D3275" s="79">
        <v>32400</v>
      </c>
      <c r="E3275" s="79">
        <v>290</v>
      </c>
      <c r="F3275" s="79">
        <v>510</v>
      </c>
      <c r="G3275" s="79">
        <v>3542400</v>
      </c>
      <c r="H3275" s="79" t="s">
        <v>1027</v>
      </c>
      <c r="I3275" s="79" t="s">
        <v>85</v>
      </c>
      <c r="J3275" s="79">
        <v>1</v>
      </c>
      <c r="K3275" s="79">
        <v>0</v>
      </c>
      <c r="L3275" s="79">
        <v>0</v>
      </c>
      <c r="M3275" s="34"/>
      <c r="N3275" s="35">
        <f t="shared" si="255"/>
        <v>72.14576346561897</v>
      </c>
      <c r="O3275" s="35">
        <f t="shared" si="256"/>
        <v>26477.491615874278</v>
      </c>
      <c r="P3275" s="35">
        <f t="shared" si="259"/>
        <v>44.89018938151704</v>
      </c>
      <c r="Q3275" s="35">
        <f t="shared" si="257"/>
        <v>23206.822725782044</v>
      </c>
    </row>
    <row r="3276" spans="1:17" x14ac:dyDescent="0.25">
      <c r="A3276" s="112" t="s">
        <v>3504</v>
      </c>
      <c r="B3276" s="79">
        <v>9500</v>
      </c>
      <c r="C3276" s="86">
        <f t="shared" si="258"/>
        <v>18789.473684210527</v>
      </c>
      <c r="D3276" s="79">
        <v>28000</v>
      </c>
      <c r="E3276" s="79">
        <v>25</v>
      </c>
      <c r="F3276" s="79">
        <v>51</v>
      </c>
      <c r="G3276" s="79">
        <v>3579300</v>
      </c>
      <c r="H3276" s="79" t="s">
        <v>268</v>
      </c>
      <c r="I3276" s="79" t="s">
        <v>85</v>
      </c>
      <c r="J3276" s="79">
        <v>1</v>
      </c>
      <c r="K3276" s="79">
        <v>0</v>
      </c>
      <c r="L3276" s="79">
        <v>0</v>
      </c>
      <c r="M3276" s="34"/>
      <c r="N3276" s="35">
        <f t="shared" si="255"/>
        <v>100.76223947712148</v>
      </c>
      <c r="O3276" s="35">
        <f t="shared" si="256"/>
        <v>29911.468737254578</v>
      </c>
      <c r="P3276" s="35">
        <f t="shared" si="259"/>
        <v>62.695795225582451</v>
      </c>
      <c r="Q3276" s="35">
        <f t="shared" si="257"/>
        <v>25343.495427069895</v>
      </c>
    </row>
    <row r="3277" spans="1:17" x14ac:dyDescent="0.25">
      <c r="A3277" s="112" t="s">
        <v>3505</v>
      </c>
      <c r="B3277" s="79">
        <v>7917</v>
      </c>
      <c r="C3277" s="86">
        <f t="shared" si="258"/>
        <v>15801.980198019803</v>
      </c>
      <c r="D3277" s="79">
        <v>21000</v>
      </c>
      <c r="E3277" s="79">
        <v>25</v>
      </c>
      <c r="F3277" s="79">
        <v>76</v>
      </c>
      <c r="G3277" s="79">
        <v>3610300</v>
      </c>
      <c r="H3277" s="79" t="s">
        <v>82</v>
      </c>
      <c r="I3277" s="79" t="s">
        <v>89</v>
      </c>
      <c r="J3277" s="79">
        <v>1</v>
      </c>
      <c r="K3277" s="79">
        <v>0</v>
      </c>
      <c r="L3277" s="79">
        <v>0</v>
      </c>
      <c r="M3277" s="34"/>
      <c r="N3277" s="35">
        <f t="shared" si="255"/>
        <v>83.972068414775862</v>
      </c>
      <c r="O3277" s="35">
        <f t="shared" si="256"/>
        <v>27896.648209773106</v>
      </c>
      <c r="P3277" s="35">
        <f t="shared" si="259"/>
        <v>52.248695873782765</v>
      </c>
      <c r="Q3277" s="35">
        <f t="shared" si="257"/>
        <v>24089.843504853932</v>
      </c>
    </row>
    <row r="3278" spans="1:17" x14ac:dyDescent="0.25">
      <c r="A3278" s="112" t="s">
        <v>2669</v>
      </c>
      <c r="B3278" s="79">
        <v>27684.5</v>
      </c>
      <c r="C3278" s="86">
        <f t="shared" si="258"/>
        <v>30824.03433476395</v>
      </c>
      <c r="D3278" s="79">
        <v>38000</v>
      </c>
      <c r="E3278" s="79">
        <v>44</v>
      </c>
      <c r="F3278" s="79">
        <v>189</v>
      </c>
      <c r="G3278" s="79">
        <v>3616300</v>
      </c>
      <c r="H3278" s="79" t="s">
        <v>82</v>
      </c>
      <c r="I3278" s="79" t="s">
        <v>85</v>
      </c>
      <c r="J3278" s="79">
        <v>1</v>
      </c>
      <c r="K3278" s="79">
        <v>0</v>
      </c>
      <c r="L3278" s="79">
        <v>0</v>
      </c>
      <c r="M3278" s="34"/>
      <c r="N3278" s="35">
        <f t="shared" si="255"/>
        <v>293.63707566361785</v>
      </c>
      <c r="O3278" s="35">
        <f t="shared" si="256"/>
        <v>53056.449079634142</v>
      </c>
      <c r="P3278" s="35">
        <f t="shared" si="259"/>
        <v>182.70544662343551</v>
      </c>
      <c r="Q3278" s="35">
        <f t="shared" si="257"/>
        <v>39744.653594812262</v>
      </c>
    </row>
    <row r="3279" spans="1:17" x14ac:dyDescent="0.25">
      <c r="A3279" s="112" t="s">
        <v>3506</v>
      </c>
      <c r="B3279" s="79">
        <v>7500</v>
      </c>
      <c r="C3279" s="86">
        <f t="shared" si="258"/>
        <v>10298.159509202455</v>
      </c>
      <c r="D3279" s="79">
        <v>15400</v>
      </c>
      <c r="E3279" s="79">
        <v>54</v>
      </c>
      <c r="F3279" s="79">
        <v>109</v>
      </c>
      <c r="G3279" s="79">
        <v>3627600</v>
      </c>
      <c r="H3279" s="79" t="s">
        <v>82</v>
      </c>
      <c r="I3279" s="79" t="s">
        <v>85</v>
      </c>
      <c r="J3279" s="79">
        <v>1</v>
      </c>
      <c r="K3279" s="79">
        <v>0</v>
      </c>
      <c r="L3279" s="79">
        <v>0</v>
      </c>
      <c r="M3279" s="34"/>
      <c r="N3279" s="35">
        <f t="shared" si="255"/>
        <v>79.549136429306429</v>
      </c>
      <c r="O3279" s="35">
        <f t="shared" si="256"/>
        <v>27365.89637151677</v>
      </c>
      <c r="P3279" s="35">
        <f t="shared" si="259"/>
        <v>49.496680441249303</v>
      </c>
      <c r="Q3279" s="35">
        <f t="shared" si="257"/>
        <v>23759.601652949917</v>
      </c>
    </row>
    <row r="3280" spans="1:17" x14ac:dyDescent="0.25">
      <c r="A3280" s="112" t="s">
        <v>3507</v>
      </c>
      <c r="B3280" s="79">
        <v>4875</v>
      </c>
      <c r="C3280" s="86">
        <f t="shared" si="258"/>
        <v>9860.1503759398493</v>
      </c>
      <c r="D3280" s="79">
        <v>16600</v>
      </c>
      <c r="E3280" s="79">
        <v>54</v>
      </c>
      <c r="F3280" s="79">
        <v>79</v>
      </c>
      <c r="G3280" s="79">
        <v>3680300</v>
      </c>
      <c r="H3280" s="79" t="s">
        <v>82</v>
      </c>
      <c r="I3280" s="79" t="s">
        <v>89</v>
      </c>
      <c r="J3280" s="79">
        <v>1</v>
      </c>
      <c r="K3280" s="79">
        <v>0</v>
      </c>
      <c r="L3280" s="79">
        <v>0</v>
      </c>
      <c r="M3280" s="34"/>
      <c r="N3280" s="35">
        <f t="shared" si="255"/>
        <v>51.706938679049173</v>
      </c>
      <c r="O3280" s="35">
        <f t="shared" si="256"/>
        <v>24024.8326414859</v>
      </c>
      <c r="P3280" s="35">
        <f t="shared" si="259"/>
        <v>32.172842286812049</v>
      </c>
      <c r="Q3280" s="35">
        <f t="shared" si="257"/>
        <v>21680.741074417445</v>
      </c>
    </row>
    <row r="3281" spans="1:17" x14ac:dyDescent="0.25">
      <c r="A3281" s="112" t="s">
        <v>2670</v>
      </c>
      <c r="B3281" s="79">
        <v>8168</v>
      </c>
      <c r="C3281" s="86">
        <f t="shared" si="258"/>
        <v>25210.0790513834</v>
      </c>
      <c r="D3281" s="79">
        <v>30300</v>
      </c>
      <c r="E3281" s="79">
        <v>85</v>
      </c>
      <c r="F3281" s="79">
        <v>421</v>
      </c>
      <c r="G3281" s="79">
        <v>4051300</v>
      </c>
      <c r="H3281" s="79" t="s">
        <v>82</v>
      </c>
      <c r="I3281" s="79" t="s">
        <v>83</v>
      </c>
      <c r="J3281" s="79">
        <v>1</v>
      </c>
      <c r="K3281" s="79">
        <v>0</v>
      </c>
      <c r="L3281" s="79">
        <v>0</v>
      </c>
      <c r="M3281" s="34"/>
      <c r="N3281" s="35">
        <f t="shared" si="255"/>
        <v>86.634312847276647</v>
      </c>
      <c r="O3281" s="35">
        <f t="shared" si="256"/>
        <v>28216.117541673197</v>
      </c>
      <c r="P3281" s="35">
        <f t="shared" si="259"/>
        <v>53.905184779216583</v>
      </c>
      <c r="Q3281" s="35">
        <f t="shared" si="257"/>
        <v>24288.622173505988</v>
      </c>
    </row>
    <row r="3282" spans="1:17" x14ac:dyDescent="0.25">
      <c r="C3282" s="86"/>
      <c r="M3282" s="34"/>
      <c r="N3282" s="35"/>
      <c r="O3282" s="35"/>
      <c r="P3282" s="35"/>
      <c r="Q3282" s="35"/>
    </row>
    <row r="3283" spans="1:17" x14ac:dyDescent="0.25">
      <c r="C3283" s="86"/>
      <c r="M3283" s="34"/>
      <c r="N3283" s="35"/>
      <c r="O3283" s="35"/>
      <c r="P3283" s="35"/>
      <c r="Q3283" s="35"/>
    </row>
    <row r="3284" spans="1:17" x14ac:dyDescent="0.25">
      <c r="C3284" s="86"/>
      <c r="M3284" s="34"/>
      <c r="N3284" s="35"/>
      <c r="O3284" s="35"/>
      <c r="P3284" s="35"/>
      <c r="Q3284" s="35"/>
    </row>
    <row r="3285" spans="1:17" x14ac:dyDescent="0.25">
      <c r="C3285" s="86"/>
      <c r="M3285" s="34"/>
      <c r="N3285" s="35"/>
      <c r="O3285" s="35"/>
      <c r="P3285" s="35"/>
      <c r="Q3285" s="35"/>
    </row>
    <row r="3286" spans="1:17" x14ac:dyDescent="0.25">
      <c r="C3286" s="86"/>
      <c r="M3286" s="34"/>
      <c r="N3286" s="35"/>
      <c r="O3286" s="35"/>
      <c r="P3286" s="35"/>
      <c r="Q3286" s="35"/>
    </row>
    <row r="3287" spans="1:17" x14ac:dyDescent="0.25">
      <c r="C3287" s="86"/>
      <c r="M3287" s="34"/>
      <c r="N3287" s="35"/>
      <c r="O3287" s="35"/>
      <c r="P3287" s="35"/>
      <c r="Q3287" s="35"/>
    </row>
    <row r="3288" spans="1:17" x14ac:dyDescent="0.25">
      <c r="C3288" s="86"/>
      <c r="M3288" s="34"/>
      <c r="N3288" s="35"/>
      <c r="O3288" s="35"/>
      <c r="P3288" s="35"/>
      <c r="Q3288" s="35"/>
    </row>
    <row r="3289" spans="1:17" x14ac:dyDescent="0.25">
      <c r="C3289" s="86"/>
      <c r="M3289" s="34"/>
      <c r="N3289" s="35"/>
      <c r="O3289" s="35"/>
      <c r="P3289" s="35"/>
      <c r="Q3289" s="35"/>
    </row>
    <row r="3290" spans="1:17" x14ac:dyDescent="0.25">
      <c r="C3290" s="86"/>
      <c r="M3290" s="34"/>
      <c r="N3290" s="35"/>
      <c r="O3290" s="35"/>
      <c r="P3290" s="35"/>
      <c r="Q3290" s="35"/>
    </row>
    <row r="3291" spans="1:17" x14ac:dyDescent="0.25">
      <c r="C3291" s="86"/>
      <c r="M3291" s="34"/>
      <c r="N3291" s="35"/>
      <c r="O3291" s="35"/>
      <c r="P3291" s="35"/>
      <c r="Q3291" s="35"/>
    </row>
    <row r="3292" spans="1:17" x14ac:dyDescent="0.25">
      <c r="C3292" s="86"/>
      <c r="M3292" s="34"/>
      <c r="N3292" s="35"/>
      <c r="O3292" s="35"/>
      <c r="P3292" s="35"/>
      <c r="Q3292" s="35"/>
    </row>
    <row r="3293" spans="1:17" x14ac:dyDescent="0.25">
      <c r="C3293" s="86"/>
      <c r="M3293" s="34"/>
      <c r="N3293" s="35"/>
      <c r="O3293" s="35"/>
      <c r="P3293" s="35"/>
      <c r="Q3293" s="35"/>
    </row>
    <row r="3294" spans="1:17" x14ac:dyDescent="0.25">
      <c r="C3294" s="86"/>
      <c r="M3294" s="34"/>
      <c r="N3294" s="35"/>
      <c r="O3294" s="35"/>
      <c r="P3294" s="35"/>
      <c r="Q3294" s="35"/>
    </row>
    <row r="3295" spans="1:17" x14ac:dyDescent="0.25">
      <c r="C3295" s="86"/>
      <c r="M3295" s="34"/>
      <c r="N3295" s="35"/>
      <c r="O3295" s="35"/>
      <c r="P3295" s="35"/>
      <c r="Q3295" s="35"/>
    </row>
    <row r="3296" spans="1:17" x14ac:dyDescent="0.25">
      <c r="C3296" s="86"/>
      <c r="M3296" s="34"/>
      <c r="N3296" s="35"/>
      <c r="O3296" s="35"/>
      <c r="P3296" s="35"/>
      <c r="Q3296" s="35"/>
    </row>
    <row r="3297" spans="3:17" x14ac:dyDescent="0.25">
      <c r="C3297" s="86"/>
      <c r="M3297" s="34"/>
      <c r="N3297" s="35"/>
      <c r="O3297" s="35"/>
      <c r="P3297" s="35"/>
      <c r="Q3297" s="35"/>
    </row>
    <row r="3298" spans="3:17" x14ac:dyDescent="0.25">
      <c r="C3298" s="86"/>
      <c r="M3298" s="34"/>
      <c r="N3298" s="35"/>
      <c r="O3298" s="35"/>
      <c r="P3298" s="35"/>
      <c r="Q3298" s="35"/>
    </row>
    <row r="3299" spans="3:17" x14ac:dyDescent="0.25">
      <c r="C3299" s="86"/>
      <c r="M3299" s="34"/>
      <c r="N3299" s="35"/>
      <c r="O3299" s="35"/>
      <c r="P3299" s="35"/>
      <c r="Q3299" s="35"/>
    </row>
    <row r="3300" spans="3:17" x14ac:dyDescent="0.25">
      <c r="C3300" s="86"/>
      <c r="M3300" s="34"/>
      <c r="N3300" s="35"/>
      <c r="O3300" s="35"/>
      <c r="P3300" s="35"/>
      <c r="Q3300" s="35"/>
    </row>
    <row r="3301" spans="3:17" x14ac:dyDescent="0.25">
      <c r="C3301" s="86"/>
      <c r="M3301" s="34"/>
      <c r="N3301" s="35"/>
      <c r="O3301" s="35"/>
      <c r="P3301" s="35"/>
      <c r="Q3301" s="35"/>
    </row>
    <row r="3302" spans="3:17" x14ac:dyDescent="0.25">
      <c r="C3302" s="86"/>
      <c r="M3302" s="34"/>
      <c r="N3302" s="35"/>
      <c r="O3302" s="35"/>
      <c r="P3302" s="35"/>
      <c r="Q3302" s="35"/>
    </row>
    <row r="3303" spans="3:17" x14ac:dyDescent="0.25">
      <c r="C3303" s="86"/>
      <c r="M3303" s="34"/>
      <c r="N3303" s="35"/>
      <c r="O3303" s="35"/>
      <c r="P3303" s="35"/>
      <c r="Q3303" s="35"/>
    </row>
    <row r="3304" spans="3:17" x14ac:dyDescent="0.25">
      <c r="C3304" s="86"/>
      <c r="M3304" s="34"/>
      <c r="N3304" s="35"/>
      <c r="O3304" s="35"/>
      <c r="P3304" s="35"/>
      <c r="Q3304" s="35"/>
    </row>
    <row r="3305" spans="3:17" x14ac:dyDescent="0.25">
      <c r="C3305" s="86"/>
      <c r="M3305" s="34"/>
      <c r="N3305" s="35"/>
      <c r="O3305" s="35"/>
      <c r="P3305" s="35"/>
      <c r="Q3305" s="35"/>
    </row>
    <row r="3306" spans="3:17" x14ac:dyDescent="0.25">
      <c r="C3306" s="86"/>
      <c r="M3306" s="34"/>
      <c r="N3306" s="35"/>
      <c r="O3306" s="35"/>
      <c r="P3306" s="35"/>
      <c r="Q3306" s="35"/>
    </row>
    <row r="3307" spans="3:17" x14ac:dyDescent="0.25">
      <c r="C3307" s="86"/>
      <c r="M3307" s="34"/>
      <c r="N3307" s="35"/>
      <c r="O3307" s="35"/>
      <c r="P3307" s="35"/>
      <c r="Q3307" s="35"/>
    </row>
    <row r="3308" spans="3:17" x14ac:dyDescent="0.25">
      <c r="C3308" s="86"/>
      <c r="M3308" s="34"/>
      <c r="N3308" s="35"/>
      <c r="O3308" s="35"/>
      <c r="P3308" s="35"/>
      <c r="Q3308" s="35"/>
    </row>
    <row r="3309" spans="3:17" x14ac:dyDescent="0.25">
      <c r="C3309" s="86"/>
      <c r="M3309" s="34"/>
      <c r="N3309" s="35"/>
      <c r="O3309" s="35"/>
      <c r="P3309" s="35"/>
      <c r="Q3309" s="35"/>
    </row>
    <row r="3310" spans="3:17" x14ac:dyDescent="0.25">
      <c r="C3310" s="86"/>
      <c r="M3310" s="34"/>
      <c r="N3310" s="35"/>
      <c r="O3310" s="35"/>
      <c r="P3310" s="35"/>
      <c r="Q3310" s="35"/>
    </row>
    <row r="3311" spans="3:17" x14ac:dyDescent="0.25">
      <c r="C3311" s="86"/>
      <c r="M3311" s="34"/>
      <c r="N3311" s="35"/>
      <c r="O3311" s="35"/>
      <c r="P3311" s="35"/>
      <c r="Q3311" s="35"/>
    </row>
    <row r="3312" spans="3:17" x14ac:dyDescent="0.25">
      <c r="C3312" s="86"/>
      <c r="M3312" s="34"/>
      <c r="N3312" s="35"/>
      <c r="O3312" s="35"/>
      <c r="P3312" s="35"/>
      <c r="Q3312" s="35"/>
    </row>
    <row r="3313" spans="3:17" x14ac:dyDescent="0.25">
      <c r="C3313" s="86"/>
      <c r="M3313" s="34"/>
      <c r="N3313" s="35"/>
      <c r="O3313" s="35"/>
      <c r="P3313" s="35"/>
      <c r="Q3313" s="35"/>
    </row>
    <row r="3314" spans="3:17" x14ac:dyDescent="0.25">
      <c r="C3314" s="86"/>
      <c r="M3314" s="34"/>
      <c r="N3314" s="35"/>
      <c r="O3314" s="35"/>
      <c r="P3314" s="35"/>
      <c r="Q3314" s="35"/>
    </row>
    <row r="3315" spans="3:17" x14ac:dyDescent="0.25">
      <c r="C3315" s="86"/>
      <c r="M3315" s="34"/>
      <c r="N3315" s="35"/>
      <c r="O3315" s="35"/>
      <c r="P3315" s="35"/>
      <c r="Q3315" s="35"/>
    </row>
    <row r="3316" spans="3:17" x14ac:dyDescent="0.25">
      <c r="C3316" s="86"/>
      <c r="M3316" s="34"/>
      <c r="N3316" s="35"/>
      <c r="O3316" s="35"/>
      <c r="P3316" s="35"/>
      <c r="Q3316" s="35"/>
    </row>
    <row r="3317" spans="3:17" x14ac:dyDescent="0.25">
      <c r="C3317" s="86"/>
      <c r="M3317" s="34"/>
      <c r="N3317" s="35"/>
      <c r="O3317" s="35"/>
      <c r="P3317" s="35"/>
      <c r="Q3317" s="35"/>
    </row>
    <row r="3318" spans="3:17" x14ac:dyDescent="0.25">
      <c r="C3318" s="86"/>
      <c r="M3318" s="34"/>
      <c r="N3318" s="35"/>
      <c r="O3318" s="35"/>
      <c r="P3318" s="35"/>
      <c r="Q3318" s="35"/>
    </row>
    <row r="3319" spans="3:17" x14ac:dyDescent="0.25">
      <c r="C3319" s="86"/>
      <c r="M3319" s="34"/>
      <c r="N3319" s="35"/>
      <c r="O3319" s="35"/>
      <c r="P3319" s="35"/>
      <c r="Q3319" s="35"/>
    </row>
    <row r="3320" spans="3:17" x14ac:dyDescent="0.25">
      <c r="C3320" s="86"/>
      <c r="M3320" s="34"/>
      <c r="N3320" s="35"/>
      <c r="O3320" s="35"/>
      <c r="P3320" s="35"/>
      <c r="Q3320" s="35"/>
    </row>
    <row r="3321" spans="3:17" x14ac:dyDescent="0.25">
      <c r="C3321" s="86"/>
      <c r="M3321" s="34"/>
      <c r="N3321" s="35"/>
      <c r="O3321" s="35"/>
      <c r="P3321" s="35"/>
      <c r="Q3321" s="35"/>
    </row>
    <row r="3322" spans="3:17" x14ac:dyDescent="0.25">
      <c r="C3322" s="86"/>
      <c r="M3322" s="34"/>
      <c r="N3322" s="35"/>
      <c r="O3322" s="35"/>
      <c r="P3322" s="35"/>
      <c r="Q3322" s="35"/>
    </row>
    <row r="3323" spans="3:17" x14ac:dyDescent="0.25">
      <c r="C3323" s="86"/>
      <c r="M3323" s="34"/>
      <c r="N3323" s="35"/>
      <c r="O3323" s="35"/>
      <c r="P3323" s="35"/>
      <c r="Q3323" s="35"/>
    </row>
    <row r="3324" spans="3:17" x14ac:dyDescent="0.25">
      <c r="C3324" s="86"/>
      <c r="M3324" s="34"/>
      <c r="N3324" s="35"/>
      <c r="O3324" s="35"/>
      <c r="P3324" s="35"/>
      <c r="Q3324" s="35"/>
    </row>
    <row r="3325" spans="3:17" x14ac:dyDescent="0.25">
      <c r="C3325" s="86"/>
      <c r="M3325" s="34"/>
      <c r="N3325" s="35"/>
      <c r="O3325" s="35"/>
      <c r="P3325" s="35"/>
      <c r="Q3325" s="35"/>
    </row>
    <row r="3326" spans="3:17" x14ac:dyDescent="0.25">
      <c r="C3326" s="86"/>
      <c r="M3326" s="34"/>
      <c r="N3326" s="35"/>
      <c r="O3326" s="35"/>
      <c r="P3326" s="35"/>
      <c r="Q3326" s="35"/>
    </row>
    <row r="3327" spans="3:17" x14ac:dyDescent="0.25">
      <c r="C3327" s="86"/>
      <c r="M3327" s="34"/>
      <c r="N3327" s="35"/>
      <c r="O3327" s="35"/>
      <c r="P3327" s="35"/>
      <c r="Q3327" s="35"/>
    </row>
    <row r="3328" spans="3:17" x14ac:dyDescent="0.25">
      <c r="C3328" s="86"/>
      <c r="M3328" s="34"/>
      <c r="N3328" s="35"/>
      <c r="O3328" s="35"/>
      <c r="P3328" s="35"/>
      <c r="Q3328" s="35"/>
    </row>
    <row r="3329" spans="3:17" x14ac:dyDescent="0.25">
      <c r="C3329" s="86"/>
      <c r="M3329" s="34"/>
      <c r="N3329" s="35"/>
      <c r="O3329" s="35"/>
      <c r="P3329" s="35"/>
      <c r="Q3329" s="35"/>
    </row>
    <row r="3330" spans="3:17" x14ac:dyDescent="0.25">
      <c r="C3330" s="86"/>
      <c r="M3330" s="34"/>
      <c r="N3330" s="35"/>
      <c r="O3330" s="35"/>
      <c r="P3330" s="35"/>
      <c r="Q3330" s="35"/>
    </row>
    <row r="3331" spans="3:17" x14ac:dyDescent="0.25">
      <c r="C3331" s="86"/>
      <c r="M3331" s="34"/>
      <c r="N3331" s="35"/>
      <c r="O3331" s="35"/>
      <c r="P3331" s="35"/>
      <c r="Q3331" s="35"/>
    </row>
    <row r="3332" spans="3:17" x14ac:dyDescent="0.25">
      <c r="C3332" s="86"/>
      <c r="M3332" s="34"/>
      <c r="N3332" s="35"/>
      <c r="O3332" s="35"/>
      <c r="P3332" s="35"/>
      <c r="Q3332" s="35"/>
    </row>
    <row r="3333" spans="3:17" x14ac:dyDescent="0.25">
      <c r="C3333" s="86"/>
      <c r="M3333" s="34"/>
      <c r="N3333" s="35"/>
      <c r="O3333" s="35"/>
      <c r="P3333" s="35"/>
      <c r="Q3333" s="35"/>
    </row>
    <row r="3334" spans="3:17" x14ac:dyDescent="0.25">
      <c r="C3334" s="86"/>
      <c r="M3334" s="34"/>
      <c r="N3334" s="35"/>
      <c r="O3334" s="35"/>
      <c r="P3334" s="35"/>
      <c r="Q3334" s="35"/>
    </row>
    <row r="3335" spans="3:17" x14ac:dyDescent="0.25">
      <c r="C3335" s="86"/>
      <c r="M3335" s="34"/>
      <c r="N3335" s="35"/>
      <c r="O3335" s="35"/>
      <c r="P3335" s="35"/>
      <c r="Q3335" s="35"/>
    </row>
    <row r="3336" spans="3:17" x14ac:dyDescent="0.25">
      <c r="C3336" s="86"/>
      <c r="M3336" s="34"/>
      <c r="N3336" s="35"/>
      <c r="O3336" s="35"/>
      <c r="P3336" s="35"/>
      <c r="Q3336" s="35"/>
    </row>
    <row r="3337" spans="3:17" x14ac:dyDescent="0.25">
      <c r="C3337" s="86"/>
      <c r="M3337" s="34"/>
      <c r="N3337" s="35"/>
      <c r="O3337" s="35"/>
      <c r="P3337" s="35"/>
      <c r="Q3337" s="35"/>
    </row>
    <row r="3338" spans="3:17" x14ac:dyDescent="0.25">
      <c r="C3338" s="86"/>
      <c r="M3338" s="34"/>
      <c r="N3338" s="35"/>
      <c r="O3338" s="35"/>
      <c r="P3338" s="35"/>
      <c r="Q3338" s="35"/>
    </row>
    <row r="3339" spans="3:17" x14ac:dyDescent="0.25">
      <c r="C3339" s="86"/>
      <c r="M3339" s="34"/>
      <c r="N3339" s="35"/>
      <c r="O3339" s="35"/>
      <c r="P3339" s="35"/>
      <c r="Q3339" s="35"/>
    </row>
    <row r="3340" spans="3:17" x14ac:dyDescent="0.25">
      <c r="C3340" s="86"/>
      <c r="M3340" s="34"/>
      <c r="N3340" s="35"/>
      <c r="O3340" s="35"/>
      <c r="P3340" s="35"/>
      <c r="Q3340" s="35"/>
    </row>
    <row r="3341" spans="3:17" x14ac:dyDescent="0.25">
      <c r="C3341" s="86"/>
      <c r="M3341" s="34"/>
      <c r="N3341" s="35"/>
      <c r="O3341" s="35"/>
      <c r="P3341" s="35"/>
      <c r="Q3341" s="35"/>
    </row>
    <row r="3342" spans="3:17" x14ac:dyDescent="0.25">
      <c r="C3342" s="86"/>
      <c r="M3342" s="34"/>
      <c r="N3342" s="35"/>
      <c r="O3342" s="35"/>
      <c r="P3342" s="35"/>
      <c r="Q3342" s="35"/>
    </row>
    <row r="3343" spans="3:17" x14ac:dyDescent="0.25">
      <c r="C3343" s="86"/>
      <c r="M3343" s="34"/>
      <c r="N3343" s="35"/>
      <c r="O3343" s="35"/>
      <c r="P3343" s="35"/>
      <c r="Q3343" s="35"/>
    </row>
    <row r="3344" spans="3:17" x14ac:dyDescent="0.25">
      <c r="C3344" s="86"/>
      <c r="M3344" s="34"/>
      <c r="N3344" s="35"/>
      <c r="O3344" s="35"/>
      <c r="P3344" s="35"/>
      <c r="Q3344" s="35"/>
    </row>
    <row r="3345" spans="3:17" x14ac:dyDescent="0.25">
      <c r="C3345" s="86"/>
      <c r="M3345" s="34"/>
      <c r="N3345" s="35"/>
      <c r="O3345" s="35"/>
      <c r="P3345" s="35"/>
      <c r="Q3345" s="35"/>
    </row>
    <row r="3346" spans="3:17" x14ac:dyDescent="0.25">
      <c r="C3346" s="86"/>
      <c r="M3346" s="34"/>
      <c r="N3346" s="35"/>
      <c r="O3346" s="35"/>
      <c r="P3346" s="35"/>
      <c r="Q3346" s="35"/>
    </row>
    <row r="3347" spans="3:17" x14ac:dyDescent="0.25">
      <c r="C3347" s="86"/>
      <c r="M3347" s="34"/>
      <c r="N3347" s="35"/>
      <c r="O3347" s="35"/>
      <c r="P3347" s="35"/>
      <c r="Q3347" s="35"/>
    </row>
    <row r="3348" spans="3:17" x14ac:dyDescent="0.25">
      <c r="C3348" s="86"/>
      <c r="M3348" s="34"/>
      <c r="N3348" s="35"/>
      <c r="O3348" s="35"/>
      <c r="P3348" s="35"/>
      <c r="Q3348" s="35"/>
    </row>
    <row r="3349" spans="3:17" x14ac:dyDescent="0.25">
      <c r="C3349" s="86"/>
      <c r="M3349" s="34"/>
      <c r="N3349" s="35"/>
      <c r="O3349" s="35"/>
      <c r="P3349" s="35"/>
      <c r="Q3349" s="35"/>
    </row>
    <row r="3350" spans="3:17" x14ac:dyDescent="0.25">
      <c r="C3350" s="86"/>
      <c r="M3350" s="34"/>
      <c r="N3350" s="35"/>
      <c r="O3350" s="35"/>
      <c r="P3350" s="35"/>
      <c r="Q3350" s="35"/>
    </row>
    <row r="3351" spans="3:17" x14ac:dyDescent="0.25">
      <c r="C3351" s="86"/>
      <c r="M3351" s="34"/>
      <c r="N3351" s="35"/>
      <c r="O3351" s="35"/>
      <c r="P3351" s="35"/>
      <c r="Q3351" s="35"/>
    </row>
    <row r="3352" spans="3:17" x14ac:dyDescent="0.25">
      <c r="C3352" s="86"/>
      <c r="M3352" s="34"/>
      <c r="N3352" s="35"/>
      <c r="O3352" s="35"/>
      <c r="P3352" s="35"/>
      <c r="Q3352" s="35"/>
    </row>
    <row r="3353" spans="3:17" x14ac:dyDescent="0.25">
      <c r="C3353" s="86"/>
      <c r="M3353" s="34"/>
      <c r="N3353" s="35"/>
      <c r="O3353" s="35"/>
      <c r="P3353" s="35"/>
      <c r="Q3353" s="35"/>
    </row>
    <row r="3354" spans="3:17" x14ac:dyDescent="0.25">
      <c r="C3354" s="86"/>
      <c r="M3354" s="34"/>
      <c r="N3354" s="35"/>
      <c r="O3354" s="35"/>
      <c r="P3354" s="35"/>
      <c r="Q3354" s="35"/>
    </row>
    <row r="3355" spans="3:17" x14ac:dyDescent="0.25">
      <c r="C3355" s="86"/>
      <c r="M3355" s="34"/>
      <c r="N3355" s="35"/>
      <c r="O3355" s="35"/>
      <c r="P3355" s="35"/>
      <c r="Q3355" s="35"/>
    </row>
    <row r="3356" spans="3:17" x14ac:dyDescent="0.25">
      <c r="C3356" s="86"/>
      <c r="M3356" s="34"/>
      <c r="N3356" s="35"/>
      <c r="O3356" s="35"/>
      <c r="P3356" s="35"/>
      <c r="Q3356" s="35"/>
    </row>
    <row r="3357" spans="3:17" x14ac:dyDescent="0.25">
      <c r="C3357" s="86"/>
      <c r="M3357" s="34"/>
      <c r="N3357" s="35"/>
      <c r="O3357" s="35"/>
      <c r="P3357" s="35"/>
      <c r="Q3357" s="35"/>
    </row>
    <row r="3358" spans="3:17" x14ac:dyDescent="0.25">
      <c r="C3358" s="86"/>
      <c r="M3358" s="34"/>
      <c r="N3358" s="35"/>
      <c r="O3358" s="35"/>
      <c r="P3358" s="35"/>
      <c r="Q3358" s="35"/>
    </row>
    <row r="3359" spans="3:17" x14ac:dyDescent="0.25">
      <c r="C3359" s="86"/>
      <c r="M3359" s="34"/>
      <c r="N3359" s="35"/>
      <c r="O3359" s="35"/>
      <c r="P3359" s="35"/>
      <c r="Q3359" s="35"/>
    </row>
    <row r="3360" spans="3:17" x14ac:dyDescent="0.25">
      <c r="C3360" s="86"/>
      <c r="M3360" s="34"/>
      <c r="N3360" s="35"/>
      <c r="O3360" s="35"/>
      <c r="P3360" s="35"/>
      <c r="Q3360" s="35"/>
    </row>
    <row r="3361" spans="3:17" x14ac:dyDescent="0.25">
      <c r="C3361" s="86"/>
      <c r="M3361" s="34"/>
      <c r="N3361" s="35"/>
      <c r="O3361" s="35"/>
      <c r="P3361" s="35"/>
      <c r="Q3361" s="35"/>
    </row>
    <row r="3362" spans="3:17" x14ac:dyDescent="0.25">
      <c r="C3362" s="86"/>
      <c r="M3362" s="34"/>
      <c r="N3362" s="35"/>
      <c r="O3362" s="35"/>
      <c r="P3362" s="35"/>
      <c r="Q3362" s="35"/>
    </row>
    <row r="3363" spans="3:17" x14ac:dyDescent="0.25">
      <c r="C3363" s="86"/>
      <c r="M3363" s="34"/>
      <c r="N3363" s="35"/>
      <c r="O3363" s="35"/>
      <c r="P3363" s="35"/>
      <c r="Q3363" s="35"/>
    </row>
    <row r="3364" spans="3:17" x14ac:dyDescent="0.25">
      <c r="C3364" s="86"/>
      <c r="M3364" s="34"/>
      <c r="N3364" s="35"/>
      <c r="O3364" s="35"/>
      <c r="P3364" s="35"/>
      <c r="Q3364" s="35"/>
    </row>
    <row r="3365" spans="3:17" x14ac:dyDescent="0.25">
      <c r="C3365" s="86"/>
      <c r="M3365" s="34"/>
      <c r="N3365" s="35"/>
      <c r="O3365" s="35"/>
      <c r="P3365" s="35"/>
      <c r="Q3365" s="35"/>
    </row>
    <row r="3366" spans="3:17" x14ac:dyDescent="0.25">
      <c r="C3366" s="86"/>
      <c r="M3366" s="34"/>
      <c r="N3366" s="35"/>
      <c r="O3366" s="35"/>
      <c r="P3366" s="35"/>
      <c r="Q3366" s="35"/>
    </row>
    <row r="3367" spans="3:17" x14ac:dyDescent="0.25">
      <c r="C3367" s="86"/>
      <c r="M3367" s="34"/>
      <c r="N3367" s="35"/>
      <c r="O3367" s="35"/>
      <c r="P3367" s="35"/>
      <c r="Q3367" s="35"/>
    </row>
    <row r="3368" spans="3:17" x14ac:dyDescent="0.25">
      <c r="C3368" s="86"/>
      <c r="M3368" s="34"/>
      <c r="N3368" s="35"/>
      <c r="O3368" s="35"/>
      <c r="P3368" s="35"/>
      <c r="Q3368" s="35"/>
    </row>
    <row r="3369" spans="3:17" x14ac:dyDescent="0.25">
      <c r="C3369" s="86"/>
      <c r="M3369" s="34"/>
      <c r="N3369" s="35"/>
      <c r="O3369" s="35"/>
      <c r="P3369" s="35"/>
      <c r="Q3369" s="35"/>
    </row>
    <row r="3370" spans="3:17" x14ac:dyDescent="0.25">
      <c r="C3370" s="86"/>
      <c r="M3370" s="34"/>
      <c r="N3370" s="35"/>
      <c r="O3370" s="35"/>
      <c r="P3370" s="35"/>
      <c r="Q3370" s="35"/>
    </row>
    <row r="3371" spans="3:17" x14ac:dyDescent="0.25">
      <c r="C3371" s="86"/>
      <c r="M3371" s="34"/>
      <c r="N3371" s="35"/>
      <c r="O3371" s="35"/>
      <c r="P3371" s="35"/>
      <c r="Q3371" s="35"/>
    </row>
    <row r="3372" spans="3:17" x14ac:dyDescent="0.25">
      <c r="C3372" s="86"/>
      <c r="M3372" s="34"/>
      <c r="N3372" s="35"/>
      <c r="O3372" s="35"/>
      <c r="P3372" s="35"/>
      <c r="Q3372" s="35"/>
    </row>
    <row r="3373" spans="3:17" x14ac:dyDescent="0.25">
      <c r="C3373" s="86"/>
      <c r="M3373" s="34"/>
      <c r="N3373" s="35"/>
      <c r="O3373" s="35"/>
      <c r="P3373" s="35"/>
      <c r="Q3373" s="35"/>
    </row>
    <row r="3374" spans="3:17" x14ac:dyDescent="0.25">
      <c r="C3374" s="86"/>
      <c r="M3374" s="34"/>
      <c r="N3374" s="35"/>
      <c r="O3374" s="35"/>
      <c r="P3374" s="35"/>
      <c r="Q3374" s="35"/>
    </row>
    <row r="3375" spans="3:17" x14ac:dyDescent="0.25">
      <c r="C3375" s="86"/>
      <c r="M3375" s="34"/>
      <c r="N3375" s="35"/>
      <c r="O3375" s="35"/>
      <c r="P3375" s="35"/>
      <c r="Q3375" s="35"/>
    </row>
    <row r="3376" spans="3:17" x14ac:dyDescent="0.25">
      <c r="C3376" s="86"/>
      <c r="M3376" s="34"/>
      <c r="N3376" s="35"/>
      <c r="O3376" s="35"/>
      <c r="P3376" s="35"/>
      <c r="Q3376" s="35"/>
    </row>
    <row r="3377" spans="3:17" x14ac:dyDescent="0.25">
      <c r="C3377" s="86"/>
      <c r="M3377" s="34"/>
      <c r="N3377" s="35"/>
      <c r="O3377" s="35"/>
      <c r="P3377" s="35"/>
      <c r="Q3377" s="35"/>
    </row>
    <row r="3378" spans="3:17" x14ac:dyDescent="0.25">
      <c r="C3378" s="86"/>
      <c r="M3378" s="34"/>
      <c r="N3378" s="35"/>
      <c r="O3378" s="35"/>
      <c r="P3378" s="35"/>
      <c r="Q3378" s="35"/>
    </row>
    <row r="3379" spans="3:17" x14ac:dyDescent="0.25">
      <c r="C3379" s="86"/>
      <c r="M3379" s="34"/>
      <c r="N3379" s="35"/>
      <c r="O3379" s="35"/>
      <c r="P3379" s="35"/>
      <c r="Q3379" s="35"/>
    </row>
    <row r="3380" spans="3:17" x14ac:dyDescent="0.25">
      <c r="C3380" s="86"/>
      <c r="M3380" s="34"/>
      <c r="N3380" s="35"/>
      <c r="O3380" s="35"/>
      <c r="P3380" s="35"/>
      <c r="Q3380" s="35"/>
    </row>
    <row r="3381" spans="3:17" x14ac:dyDescent="0.25">
      <c r="C3381" s="86"/>
      <c r="M3381" s="34"/>
      <c r="N3381" s="35"/>
      <c r="O3381" s="35"/>
      <c r="P3381" s="35"/>
      <c r="Q3381" s="35"/>
    </row>
    <row r="3382" spans="3:17" x14ac:dyDescent="0.25">
      <c r="C3382" s="86"/>
      <c r="M3382" s="34"/>
      <c r="N3382" s="35"/>
      <c r="O3382" s="35"/>
      <c r="P3382" s="35"/>
      <c r="Q3382" s="35"/>
    </row>
    <row r="3383" spans="3:17" x14ac:dyDescent="0.25">
      <c r="C3383" s="86"/>
      <c r="M3383" s="34"/>
      <c r="N3383" s="35"/>
      <c r="O3383" s="35"/>
      <c r="P3383" s="35"/>
      <c r="Q3383" s="35"/>
    </row>
    <row r="3384" spans="3:17" x14ac:dyDescent="0.25">
      <c r="C3384" s="86"/>
      <c r="M3384" s="34"/>
      <c r="N3384" s="35"/>
      <c r="O3384" s="35"/>
      <c r="P3384" s="35"/>
      <c r="Q3384" s="35"/>
    </row>
    <row r="3385" spans="3:17" x14ac:dyDescent="0.25">
      <c r="C3385" s="86"/>
      <c r="M3385" s="34"/>
      <c r="N3385" s="35"/>
      <c r="O3385" s="35"/>
      <c r="P3385" s="35"/>
      <c r="Q3385" s="35"/>
    </row>
    <row r="3386" spans="3:17" x14ac:dyDescent="0.25">
      <c r="C3386" s="86"/>
      <c r="M3386" s="34"/>
      <c r="N3386" s="35"/>
      <c r="O3386" s="35"/>
      <c r="P3386" s="35"/>
      <c r="Q3386" s="35"/>
    </row>
    <row r="3387" spans="3:17" x14ac:dyDescent="0.25">
      <c r="C3387" s="86"/>
      <c r="M3387" s="34"/>
      <c r="N3387" s="35"/>
      <c r="O3387" s="35"/>
      <c r="P3387" s="35"/>
      <c r="Q3387" s="35"/>
    </row>
    <row r="3388" spans="3:17" x14ac:dyDescent="0.25">
      <c r="C3388" s="86"/>
      <c r="M3388" s="34"/>
      <c r="N3388" s="35"/>
      <c r="O3388" s="35"/>
      <c r="P3388" s="35"/>
      <c r="Q3388" s="35"/>
    </row>
    <row r="3389" spans="3:17" x14ac:dyDescent="0.25">
      <c r="C3389" s="86"/>
      <c r="M3389" s="34"/>
      <c r="N3389" s="35"/>
      <c r="O3389" s="35"/>
      <c r="P3389" s="35"/>
      <c r="Q3389" s="35"/>
    </row>
    <row r="3390" spans="3:17" x14ac:dyDescent="0.25">
      <c r="C3390" s="86"/>
      <c r="M3390" s="34"/>
      <c r="N3390" s="35"/>
      <c r="O3390" s="35"/>
      <c r="P3390" s="35"/>
      <c r="Q3390" s="35"/>
    </row>
    <row r="3391" spans="3:17" x14ac:dyDescent="0.25">
      <c r="C3391" s="86"/>
      <c r="M3391" s="34"/>
      <c r="N3391" s="35"/>
      <c r="O3391" s="35"/>
      <c r="P3391" s="35"/>
      <c r="Q3391" s="35"/>
    </row>
    <row r="3392" spans="3:17" x14ac:dyDescent="0.25">
      <c r="C3392" s="86"/>
      <c r="M3392" s="34"/>
      <c r="N3392" s="35"/>
      <c r="O3392" s="35"/>
      <c r="P3392" s="35"/>
      <c r="Q3392" s="35"/>
    </row>
    <row r="3393" spans="3:17" x14ac:dyDescent="0.25">
      <c r="C3393" s="86"/>
      <c r="M3393" s="34"/>
      <c r="N3393" s="35"/>
      <c r="O3393" s="35"/>
      <c r="P3393" s="35"/>
      <c r="Q3393" s="35"/>
    </row>
    <row r="3394" spans="3:17" x14ac:dyDescent="0.25">
      <c r="C3394" s="86"/>
      <c r="M3394" s="34"/>
      <c r="N3394" s="35"/>
      <c r="O3394" s="35"/>
      <c r="P3394" s="35"/>
      <c r="Q3394" s="35"/>
    </row>
    <row r="3395" spans="3:17" x14ac:dyDescent="0.25">
      <c r="C3395" s="86"/>
      <c r="M3395" s="34"/>
      <c r="N3395" s="35"/>
      <c r="O3395" s="35"/>
      <c r="P3395" s="35"/>
      <c r="Q3395" s="35"/>
    </row>
    <row r="3396" spans="3:17" x14ac:dyDescent="0.25">
      <c r="C3396" s="86"/>
      <c r="M3396" s="34"/>
      <c r="N3396" s="35"/>
      <c r="O3396" s="35"/>
      <c r="P3396" s="35"/>
      <c r="Q3396" s="35"/>
    </row>
    <row r="3397" spans="3:17" x14ac:dyDescent="0.25">
      <c r="C3397" s="86"/>
      <c r="M3397" s="34"/>
      <c r="N3397" s="35"/>
      <c r="O3397" s="35"/>
      <c r="P3397" s="35"/>
      <c r="Q3397" s="35"/>
    </row>
    <row r="3398" spans="3:17" x14ac:dyDescent="0.25">
      <c r="C3398" s="86"/>
      <c r="M3398" s="34"/>
      <c r="N3398" s="35"/>
      <c r="O3398" s="35"/>
      <c r="P3398" s="35"/>
      <c r="Q3398" s="35"/>
    </row>
    <row r="3399" spans="3:17" x14ac:dyDescent="0.25">
      <c r="C3399" s="86"/>
      <c r="M3399" s="34"/>
      <c r="N3399" s="35"/>
      <c r="O3399" s="35"/>
      <c r="P3399" s="35"/>
      <c r="Q3399" s="35"/>
    </row>
    <row r="3400" spans="3:17" x14ac:dyDescent="0.25">
      <c r="C3400" s="86"/>
      <c r="M3400" s="34"/>
      <c r="N3400" s="35"/>
      <c r="O3400" s="35"/>
      <c r="P3400" s="35"/>
      <c r="Q3400" s="35"/>
    </row>
    <row r="3401" spans="3:17" x14ac:dyDescent="0.25">
      <c r="C3401" s="86"/>
      <c r="M3401" s="34"/>
      <c r="N3401" s="35"/>
      <c r="O3401" s="35"/>
      <c r="P3401" s="35"/>
      <c r="Q3401" s="35"/>
    </row>
    <row r="3402" spans="3:17" x14ac:dyDescent="0.25">
      <c r="C3402" s="86"/>
      <c r="M3402" s="34"/>
      <c r="N3402" s="35"/>
      <c r="O3402" s="35"/>
      <c r="P3402" s="35"/>
      <c r="Q3402" s="35"/>
    </row>
    <row r="3403" spans="3:17" x14ac:dyDescent="0.25">
      <c r="C3403" s="86"/>
      <c r="M3403" s="34"/>
      <c r="N3403" s="35"/>
      <c r="O3403" s="35"/>
      <c r="P3403" s="35"/>
      <c r="Q3403" s="35"/>
    </row>
    <row r="3404" spans="3:17" x14ac:dyDescent="0.25">
      <c r="C3404" s="86"/>
      <c r="M3404" s="34"/>
      <c r="N3404" s="35"/>
      <c r="O3404" s="35"/>
      <c r="P3404" s="35"/>
      <c r="Q3404" s="35"/>
    </row>
    <row r="3405" spans="3:17" x14ac:dyDescent="0.25">
      <c r="C3405" s="86"/>
      <c r="M3405" s="34"/>
      <c r="N3405" s="35"/>
      <c r="O3405" s="35"/>
      <c r="P3405" s="35"/>
      <c r="Q3405" s="35"/>
    </row>
    <row r="3406" spans="3:17" x14ac:dyDescent="0.25">
      <c r="C3406" s="86"/>
      <c r="M3406" s="34"/>
      <c r="N3406" s="35"/>
      <c r="O3406" s="35"/>
      <c r="P3406" s="35"/>
      <c r="Q3406" s="35"/>
    </row>
    <row r="3407" spans="3:17" x14ac:dyDescent="0.25">
      <c r="C3407" s="86"/>
      <c r="M3407" s="34"/>
      <c r="N3407" s="35"/>
      <c r="O3407" s="35"/>
      <c r="P3407" s="35"/>
      <c r="Q3407" s="35"/>
    </row>
    <row r="3408" spans="3:17" x14ac:dyDescent="0.25">
      <c r="C3408" s="86"/>
      <c r="M3408" s="34"/>
      <c r="N3408" s="35"/>
      <c r="O3408" s="35"/>
      <c r="P3408" s="35"/>
      <c r="Q3408" s="35"/>
    </row>
    <row r="3409" spans="3:17" x14ac:dyDescent="0.25">
      <c r="C3409" s="86"/>
      <c r="M3409" s="34"/>
      <c r="N3409" s="35"/>
      <c r="O3409" s="35"/>
      <c r="P3409" s="35"/>
      <c r="Q3409" s="35"/>
    </row>
    <row r="3410" spans="3:17" x14ac:dyDescent="0.25">
      <c r="C3410" s="86"/>
      <c r="M3410" s="34"/>
      <c r="N3410" s="35"/>
      <c r="O3410" s="35"/>
      <c r="P3410" s="35"/>
      <c r="Q3410" s="35"/>
    </row>
    <row r="3411" spans="3:17" x14ac:dyDescent="0.25">
      <c r="C3411" s="86"/>
      <c r="M3411" s="34"/>
      <c r="N3411" s="35"/>
      <c r="O3411" s="35"/>
      <c r="P3411" s="35"/>
      <c r="Q3411" s="35"/>
    </row>
    <row r="3412" spans="3:17" x14ac:dyDescent="0.25">
      <c r="C3412" s="86"/>
      <c r="M3412" s="34"/>
      <c r="N3412" s="35"/>
      <c r="O3412" s="35"/>
      <c r="P3412" s="35"/>
      <c r="Q3412" s="35"/>
    </row>
    <row r="3413" spans="3:17" x14ac:dyDescent="0.25">
      <c r="C3413" s="86"/>
      <c r="M3413" s="34"/>
      <c r="N3413" s="35"/>
      <c r="O3413" s="35"/>
      <c r="P3413" s="35"/>
      <c r="Q3413" s="35"/>
    </row>
    <row r="3414" spans="3:17" x14ac:dyDescent="0.25">
      <c r="C3414" s="86"/>
      <c r="M3414" s="34"/>
      <c r="N3414" s="35"/>
      <c r="O3414" s="35"/>
      <c r="P3414" s="35"/>
      <c r="Q3414" s="35"/>
    </row>
    <row r="3415" spans="3:17" x14ac:dyDescent="0.25">
      <c r="C3415" s="86"/>
      <c r="M3415" s="34"/>
      <c r="N3415" s="35"/>
      <c r="O3415" s="35"/>
      <c r="P3415" s="35"/>
      <c r="Q3415" s="35"/>
    </row>
    <row r="3416" spans="3:17" x14ac:dyDescent="0.25">
      <c r="C3416" s="86"/>
      <c r="M3416" s="34"/>
      <c r="N3416" s="35"/>
      <c r="O3416" s="35"/>
      <c r="P3416" s="35"/>
      <c r="Q3416" s="35"/>
    </row>
    <row r="3417" spans="3:17" x14ac:dyDescent="0.25">
      <c r="C3417" s="86"/>
      <c r="M3417" s="34"/>
      <c r="N3417" s="35"/>
      <c r="O3417" s="35"/>
      <c r="P3417" s="35"/>
      <c r="Q3417" s="35"/>
    </row>
    <row r="3418" spans="3:17" x14ac:dyDescent="0.25">
      <c r="C3418" s="86"/>
      <c r="M3418" s="34"/>
      <c r="N3418" s="35"/>
      <c r="O3418" s="35"/>
      <c r="P3418" s="35"/>
      <c r="Q3418" s="35"/>
    </row>
    <row r="3419" spans="3:17" x14ac:dyDescent="0.25">
      <c r="C3419" s="86"/>
      <c r="M3419" s="34"/>
      <c r="N3419" s="35"/>
      <c r="O3419" s="35"/>
      <c r="P3419" s="35"/>
      <c r="Q3419" s="35"/>
    </row>
    <row r="3420" spans="3:17" x14ac:dyDescent="0.25">
      <c r="C3420" s="86"/>
      <c r="M3420" s="34"/>
      <c r="N3420" s="35"/>
      <c r="O3420" s="35"/>
      <c r="P3420" s="35"/>
      <c r="Q3420" s="35"/>
    </row>
    <row r="3421" spans="3:17" x14ac:dyDescent="0.25">
      <c r="C3421" s="86"/>
      <c r="M3421" s="34"/>
      <c r="N3421" s="35"/>
      <c r="O3421" s="35"/>
      <c r="P3421" s="35"/>
      <c r="Q3421" s="35"/>
    </row>
    <row r="3422" spans="3:17" x14ac:dyDescent="0.25">
      <c r="C3422" s="86"/>
      <c r="M3422" s="34"/>
      <c r="N3422" s="35"/>
      <c r="O3422" s="35"/>
      <c r="P3422" s="35"/>
      <c r="Q3422" s="35"/>
    </row>
    <row r="3423" spans="3:17" x14ac:dyDescent="0.25">
      <c r="C3423" s="86"/>
      <c r="M3423" s="34"/>
      <c r="N3423" s="35"/>
      <c r="O3423" s="35"/>
      <c r="P3423" s="35"/>
      <c r="Q3423" s="35"/>
    </row>
    <row r="3424" spans="3:17" x14ac:dyDescent="0.25">
      <c r="C3424" s="86"/>
      <c r="M3424" s="34"/>
      <c r="N3424" s="35"/>
      <c r="O3424" s="35"/>
      <c r="P3424" s="35"/>
      <c r="Q3424" s="35"/>
    </row>
    <row r="3425" spans="3:17" x14ac:dyDescent="0.25">
      <c r="C3425" s="86"/>
      <c r="M3425" s="34"/>
      <c r="N3425" s="35"/>
      <c r="O3425" s="35"/>
      <c r="P3425" s="35"/>
      <c r="Q3425" s="35"/>
    </row>
    <row r="3426" spans="3:17" x14ac:dyDescent="0.25">
      <c r="C3426" s="86"/>
      <c r="M3426" s="34"/>
      <c r="N3426" s="35"/>
      <c r="O3426" s="35"/>
      <c r="P3426" s="35"/>
      <c r="Q3426" s="35"/>
    </row>
    <row r="3427" spans="3:17" x14ac:dyDescent="0.25">
      <c r="C3427" s="86"/>
      <c r="M3427" s="34"/>
      <c r="N3427" s="35"/>
      <c r="O3427" s="35"/>
      <c r="P3427" s="35"/>
      <c r="Q3427" s="35"/>
    </row>
    <row r="3428" spans="3:17" x14ac:dyDescent="0.25">
      <c r="C3428" s="86"/>
      <c r="M3428" s="34"/>
      <c r="N3428" s="35"/>
      <c r="O3428" s="35"/>
      <c r="P3428" s="35"/>
      <c r="Q3428" s="35"/>
    </row>
    <row r="3429" spans="3:17" x14ac:dyDescent="0.25">
      <c r="C3429" s="86"/>
      <c r="M3429" s="34"/>
      <c r="N3429" s="35"/>
      <c r="O3429" s="35"/>
      <c r="P3429" s="35"/>
      <c r="Q3429" s="35"/>
    </row>
    <row r="3430" spans="3:17" x14ac:dyDescent="0.25">
      <c r="C3430" s="86"/>
      <c r="M3430" s="34"/>
      <c r="N3430" s="35"/>
      <c r="O3430" s="35"/>
      <c r="P3430" s="35"/>
      <c r="Q3430" s="35"/>
    </row>
    <row r="3431" spans="3:17" x14ac:dyDescent="0.25">
      <c r="C3431" s="86"/>
      <c r="M3431" s="34"/>
      <c r="N3431" s="35"/>
      <c r="O3431" s="35"/>
      <c r="P3431" s="35"/>
      <c r="Q3431" s="35"/>
    </row>
    <row r="3432" spans="3:17" x14ac:dyDescent="0.25">
      <c r="C3432" s="86"/>
      <c r="M3432" s="34"/>
      <c r="N3432" s="35"/>
      <c r="O3432" s="35"/>
      <c r="P3432" s="35"/>
      <c r="Q3432" s="35"/>
    </row>
    <row r="3433" spans="3:17" x14ac:dyDescent="0.25">
      <c r="C3433" s="86"/>
      <c r="M3433" s="34"/>
      <c r="N3433" s="35"/>
      <c r="O3433" s="35"/>
      <c r="P3433" s="35"/>
      <c r="Q3433" s="35"/>
    </row>
    <row r="3434" spans="3:17" x14ac:dyDescent="0.25">
      <c r="C3434" s="86"/>
      <c r="M3434" s="34"/>
      <c r="N3434" s="35"/>
      <c r="O3434" s="35"/>
      <c r="P3434" s="35"/>
      <c r="Q3434" s="35"/>
    </row>
    <row r="3435" spans="3:17" x14ac:dyDescent="0.25">
      <c r="C3435" s="86"/>
      <c r="M3435" s="34"/>
      <c r="N3435" s="35"/>
      <c r="O3435" s="35"/>
      <c r="P3435" s="35"/>
      <c r="Q3435" s="35"/>
    </row>
    <row r="3436" spans="3:17" x14ac:dyDescent="0.25">
      <c r="C3436" s="86"/>
      <c r="M3436" s="34"/>
      <c r="N3436" s="35"/>
      <c r="O3436" s="35"/>
      <c r="P3436" s="35"/>
      <c r="Q3436" s="35"/>
    </row>
    <row r="3437" spans="3:17" x14ac:dyDescent="0.25">
      <c r="C3437" s="86"/>
      <c r="M3437" s="34"/>
      <c r="N3437" s="35"/>
      <c r="O3437" s="35"/>
      <c r="P3437" s="35"/>
      <c r="Q3437" s="35"/>
    </row>
    <row r="3438" spans="3:17" x14ac:dyDescent="0.25">
      <c r="C3438" s="86"/>
      <c r="M3438" s="34"/>
      <c r="N3438" s="35"/>
      <c r="O3438" s="35"/>
      <c r="P3438" s="35"/>
      <c r="Q3438" s="35"/>
    </row>
    <row r="3439" spans="3:17" x14ac:dyDescent="0.25">
      <c r="C3439" s="86"/>
      <c r="M3439" s="34"/>
      <c r="N3439" s="35"/>
      <c r="O3439" s="35"/>
      <c r="P3439" s="35"/>
      <c r="Q3439" s="35"/>
    </row>
    <row r="3440" spans="3:17" x14ac:dyDescent="0.25">
      <c r="C3440" s="86"/>
      <c r="M3440" s="34"/>
      <c r="N3440" s="35"/>
      <c r="O3440" s="35"/>
      <c r="P3440" s="35"/>
      <c r="Q3440" s="35"/>
    </row>
    <row r="3441" spans="3:17" x14ac:dyDescent="0.25">
      <c r="C3441" s="86"/>
      <c r="M3441" s="34"/>
      <c r="N3441" s="35"/>
      <c r="O3441" s="35"/>
      <c r="P3441" s="35"/>
      <c r="Q3441" s="35"/>
    </row>
    <row r="3442" spans="3:17" x14ac:dyDescent="0.25">
      <c r="C3442" s="86"/>
      <c r="M3442" s="34"/>
      <c r="N3442" s="35"/>
      <c r="O3442" s="35"/>
      <c r="P3442" s="35"/>
      <c r="Q3442" s="35"/>
    </row>
    <row r="3443" spans="3:17" x14ac:dyDescent="0.25">
      <c r="C3443" s="86"/>
      <c r="M3443" s="34"/>
      <c r="N3443" s="35"/>
      <c r="O3443" s="35"/>
      <c r="P3443" s="35"/>
      <c r="Q3443" s="35"/>
    </row>
    <row r="3444" spans="3:17" x14ac:dyDescent="0.25">
      <c r="C3444" s="86"/>
      <c r="M3444" s="34"/>
      <c r="N3444" s="35"/>
      <c r="O3444" s="35"/>
      <c r="P3444" s="35"/>
      <c r="Q3444" s="35"/>
    </row>
    <row r="3445" spans="3:17" x14ac:dyDescent="0.25">
      <c r="C3445" s="86"/>
      <c r="M3445" s="34"/>
      <c r="N3445" s="35"/>
      <c r="O3445" s="35"/>
      <c r="P3445" s="35"/>
      <c r="Q3445" s="35"/>
    </row>
    <row r="3446" spans="3:17" x14ac:dyDescent="0.25">
      <c r="C3446" s="86"/>
      <c r="M3446" s="34"/>
      <c r="N3446" s="35"/>
      <c r="O3446" s="35"/>
      <c r="P3446" s="35"/>
      <c r="Q3446" s="35"/>
    </row>
    <row r="3447" spans="3:17" x14ac:dyDescent="0.25">
      <c r="C3447" s="86"/>
      <c r="M3447" s="34"/>
      <c r="N3447" s="35"/>
      <c r="O3447" s="35"/>
      <c r="P3447" s="35"/>
      <c r="Q3447" s="35"/>
    </row>
    <row r="3448" spans="3:17" x14ac:dyDescent="0.25">
      <c r="C3448" s="86"/>
      <c r="M3448" s="34"/>
      <c r="N3448" s="35"/>
      <c r="O3448" s="35"/>
      <c r="P3448" s="35"/>
      <c r="Q3448" s="35"/>
    </row>
    <row r="3449" spans="3:17" x14ac:dyDescent="0.25">
      <c r="C3449" s="86"/>
      <c r="M3449" s="34"/>
      <c r="N3449" s="35"/>
      <c r="O3449" s="35"/>
      <c r="P3449" s="35"/>
      <c r="Q3449" s="35"/>
    </row>
    <row r="3450" spans="3:17" x14ac:dyDescent="0.25">
      <c r="C3450" s="86"/>
      <c r="M3450" s="34"/>
      <c r="N3450" s="35"/>
      <c r="O3450" s="35"/>
      <c r="P3450" s="35"/>
      <c r="Q3450" s="35"/>
    </row>
    <row r="3451" spans="3:17" x14ac:dyDescent="0.25">
      <c r="C3451" s="86"/>
      <c r="M3451" s="34"/>
      <c r="N3451" s="35"/>
      <c r="O3451" s="35"/>
      <c r="P3451" s="35"/>
      <c r="Q3451" s="35"/>
    </row>
    <row r="3452" spans="3:17" x14ac:dyDescent="0.25">
      <c r="C3452" s="86"/>
      <c r="M3452" s="34"/>
      <c r="N3452" s="35"/>
      <c r="O3452" s="35"/>
      <c r="P3452" s="35"/>
      <c r="Q3452" s="35"/>
    </row>
    <row r="3453" spans="3:17" x14ac:dyDescent="0.25">
      <c r="C3453" s="86"/>
      <c r="M3453" s="34"/>
      <c r="N3453" s="35"/>
      <c r="O3453" s="35"/>
      <c r="P3453" s="35"/>
      <c r="Q3453" s="35"/>
    </row>
    <row r="3454" spans="3:17" x14ac:dyDescent="0.25">
      <c r="C3454" s="86"/>
      <c r="M3454" s="34"/>
      <c r="N3454" s="35"/>
      <c r="O3454" s="35"/>
      <c r="P3454" s="35"/>
      <c r="Q3454" s="35"/>
    </row>
    <row r="3455" spans="3:17" x14ac:dyDescent="0.25">
      <c r="C3455" s="86"/>
      <c r="M3455" s="34"/>
      <c r="N3455" s="35"/>
      <c r="O3455" s="35"/>
      <c r="P3455" s="35"/>
      <c r="Q3455" s="35"/>
    </row>
    <row r="3456" spans="3:17" x14ac:dyDescent="0.25">
      <c r="C3456" s="86"/>
      <c r="M3456" s="34"/>
      <c r="N3456" s="35"/>
      <c r="O3456" s="35"/>
      <c r="P3456" s="35"/>
      <c r="Q3456" s="35"/>
    </row>
    <row r="3457" spans="3:17" x14ac:dyDescent="0.25">
      <c r="C3457" s="86"/>
      <c r="M3457" s="34"/>
      <c r="N3457" s="35"/>
      <c r="O3457" s="35"/>
      <c r="P3457" s="35"/>
      <c r="Q3457" s="35"/>
    </row>
    <row r="3458" spans="3:17" x14ac:dyDescent="0.25">
      <c r="C3458" s="86"/>
      <c r="M3458" s="34"/>
      <c r="N3458" s="35"/>
      <c r="O3458" s="35"/>
      <c r="P3458" s="35"/>
      <c r="Q3458" s="35"/>
    </row>
    <row r="3459" spans="3:17" x14ac:dyDescent="0.25">
      <c r="C3459" s="86"/>
      <c r="M3459" s="34"/>
      <c r="N3459" s="35"/>
      <c r="O3459" s="35"/>
      <c r="P3459" s="35"/>
      <c r="Q3459" s="35"/>
    </row>
    <row r="3460" spans="3:17" x14ac:dyDescent="0.25">
      <c r="C3460" s="86"/>
      <c r="M3460" s="34"/>
      <c r="N3460" s="35"/>
      <c r="O3460" s="35"/>
      <c r="P3460" s="35"/>
      <c r="Q3460" s="35"/>
    </row>
    <row r="3461" spans="3:17" x14ac:dyDescent="0.25">
      <c r="C3461" s="86"/>
      <c r="M3461" s="34"/>
      <c r="N3461" s="35"/>
      <c r="O3461" s="35"/>
      <c r="P3461" s="35"/>
      <c r="Q3461" s="35"/>
    </row>
    <row r="3462" spans="3:17" x14ac:dyDescent="0.25">
      <c r="C3462" s="86"/>
      <c r="M3462" s="34"/>
      <c r="N3462" s="35"/>
      <c r="O3462" s="35"/>
      <c r="P3462" s="35"/>
      <c r="Q3462" s="35"/>
    </row>
    <row r="3463" spans="3:17" x14ac:dyDescent="0.25">
      <c r="C3463" s="86"/>
      <c r="M3463" s="34"/>
      <c r="N3463" s="35"/>
      <c r="O3463" s="35"/>
      <c r="P3463" s="35"/>
      <c r="Q3463" s="35"/>
    </row>
    <row r="3464" spans="3:17" x14ac:dyDescent="0.25">
      <c r="C3464" s="86"/>
      <c r="M3464" s="34"/>
      <c r="N3464" s="35"/>
      <c r="O3464" s="35"/>
      <c r="P3464" s="35"/>
      <c r="Q3464" s="35"/>
    </row>
    <row r="3465" spans="3:17" x14ac:dyDescent="0.25">
      <c r="C3465" s="86"/>
      <c r="M3465" s="34"/>
      <c r="N3465" s="35"/>
      <c r="O3465" s="35"/>
      <c r="P3465" s="35"/>
      <c r="Q3465" s="35"/>
    </row>
    <row r="3466" spans="3:17" x14ac:dyDescent="0.25">
      <c r="C3466" s="86"/>
      <c r="M3466" s="34"/>
      <c r="N3466" s="35"/>
      <c r="O3466" s="35"/>
      <c r="P3466" s="35"/>
      <c r="Q3466" s="35"/>
    </row>
    <row r="3467" spans="3:17" x14ac:dyDescent="0.25">
      <c r="C3467" s="86"/>
      <c r="M3467" s="34"/>
      <c r="N3467" s="35"/>
      <c r="O3467" s="35"/>
      <c r="P3467" s="35"/>
      <c r="Q3467" s="35"/>
    </row>
    <row r="3468" spans="3:17" x14ac:dyDescent="0.25">
      <c r="C3468" s="86"/>
      <c r="M3468" s="34"/>
      <c r="N3468" s="35"/>
      <c r="O3468" s="35"/>
      <c r="P3468" s="35"/>
      <c r="Q3468" s="35"/>
    </row>
    <row r="3469" spans="3:17" x14ac:dyDescent="0.25">
      <c r="C3469" s="86"/>
      <c r="M3469" s="34"/>
      <c r="N3469" s="35"/>
      <c r="O3469" s="35"/>
      <c r="P3469" s="35"/>
      <c r="Q3469" s="35"/>
    </row>
    <row r="3470" spans="3:17" x14ac:dyDescent="0.25">
      <c r="C3470" s="86"/>
      <c r="M3470" s="34"/>
      <c r="N3470" s="35"/>
      <c r="O3470" s="35"/>
      <c r="P3470" s="35"/>
      <c r="Q3470" s="35"/>
    </row>
    <row r="3471" spans="3:17" x14ac:dyDescent="0.25">
      <c r="C3471" s="86"/>
      <c r="M3471" s="34"/>
      <c r="N3471" s="35"/>
      <c r="O3471" s="35"/>
      <c r="P3471" s="35"/>
      <c r="Q3471" s="35"/>
    </row>
    <row r="3472" spans="3:17" x14ac:dyDescent="0.25">
      <c r="C3472" s="86"/>
      <c r="M3472" s="34"/>
      <c r="N3472" s="35"/>
      <c r="O3472" s="35"/>
      <c r="P3472" s="35"/>
      <c r="Q3472" s="35"/>
    </row>
    <row r="3473" spans="3:17" x14ac:dyDescent="0.25">
      <c r="C3473" s="86"/>
      <c r="M3473" s="34"/>
      <c r="N3473" s="35"/>
      <c r="O3473" s="35"/>
      <c r="P3473" s="35"/>
      <c r="Q3473" s="35"/>
    </row>
    <row r="3474" spans="3:17" x14ac:dyDescent="0.25">
      <c r="C3474" s="86"/>
      <c r="M3474" s="34"/>
      <c r="N3474" s="35"/>
      <c r="O3474" s="35"/>
      <c r="P3474" s="35"/>
      <c r="Q3474" s="35"/>
    </row>
    <row r="3475" spans="3:17" x14ac:dyDescent="0.25">
      <c r="C3475" s="86"/>
      <c r="M3475" s="34"/>
      <c r="N3475" s="35"/>
      <c r="O3475" s="35"/>
      <c r="P3475" s="35"/>
      <c r="Q3475" s="35"/>
    </row>
    <row r="3476" spans="3:17" x14ac:dyDescent="0.25">
      <c r="C3476" s="86"/>
      <c r="M3476" s="34"/>
      <c r="N3476" s="35"/>
      <c r="O3476" s="35"/>
      <c r="P3476" s="35"/>
      <c r="Q3476" s="35"/>
    </row>
    <row r="3477" spans="3:17" x14ac:dyDescent="0.25">
      <c r="C3477" s="86"/>
      <c r="M3477" s="34"/>
      <c r="N3477" s="35"/>
      <c r="O3477" s="35"/>
      <c r="P3477" s="35"/>
      <c r="Q3477" s="35"/>
    </row>
    <row r="3478" spans="3:17" x14ac:dyDescent="0.25">
      <c r="C3478" s="86"/>
      <c r="M3478" s="34"/>
      <c r="N3478" s="35"/>
      <c r="O3478" s="35"/>
      <c r="P3478" s="35"/>
      <c r="Q3478" s="35"/>
    </row>
    <row r="3479" spans="3:17" x14ac:dyDescent="0.25">
      <c r="C3479" s="86"/>
      <c r="M3479" s="34"/>
      <c r="N3479" s="35"/>
      <c r="O3479" s="35"/>
      <c r="P3479" s="35"/>
      <c r="Q3479" s="35"/>
    </row>
    <row r="3480" spans="3:17" x14ac:dyDescent="0.25">
      <c r="C3480" s="86"/>
      <c r="M3480" s="34"/>
      <c r="N3480" s="35"/>
      <c r="O3480" s="35"/>
      <c r="P3480" s="35"/>
      <c r="Q3480" s="35"/>
    </row>
    <row r="3481" spans="3:17" x14ac:dyDescent="0.25">
      <c r="C3481" s="86"/>
      <c r="M3481" s="34"/>
      <c r="N3481" s="35"/>
      <c r="O3481" s="35"/>
      <c r="P3481" s="35"/>
      <c r="Q3481" s="35"/>
    </row>
    <row r="3482" spans="3:17" x14ac:dyDescent="0.25">
      <c r="C3482" s="86"/>
      <c r="M3482" s="34"/>
      <c r="N3482" s="35"/>
      <c r="O3482" s="35"/>
      <c r="P3482" s="35"/>
      <c r="Q3482" s="35"/>
    </row>
    <row r="3483" spans="3:17" x14ac:dyDescent="0.25">
      <c r="C3483" s="86"/>
      <c r="M3483" s="34"/>
      <c r="N3483" s="35"/>
      <c r="O3483" s="35"/>
      <c r="P3483" s="35"/>
      <c r="Q3483" s="35"/>
    </row>
    <row r="3484" spans="3:17" x14ac:dyDescent="0.25">
      <c r="C3484" s="86"/>
      <c r="M3484" s="34"/>
      <c r="N3484" s="35"/>
      <c r="O3484" s="35"/>
      <c r="P3484" s="35"/>
      <c r="Q3484" s="35"/>
    </row>
    <row r="3485" spans="3:17" x14ac:dyDescent="0.25">
      <c r="C3485" s="86"/>
      <c r="M3485" s="34"/>
      <c r="N3485" s="35"/>
      <c r="O3485" s="35"/>
      <c r="P3485" s="35"/>
      <c r="Q3485" s="35"/>
    </row>
    <row r="3486" spans="3:17" x14ac:dyDescent="0.25">
      <c r="C3486" s="86"/>
      <c r="M3486" s="34"/>
      <c r="N3486" s="35"/>
      <c r="O3486" s="35"/>
      <c r="P3486" s="35"/>
      <c r="Q3486" s="35"/>
    </row>
    <row r="3487" spans="3:17" x14ac:dyDescent="0.25">
      <c r="C3487" s="86"/>
      <c r="M3487" s="34"/>
      <c r="N3487" s="35"/>
      <c r="O3487" s="35"/>
      <c r="P3487" s="35"/>
      <c r="Q3487" s="35"/>
    </row>
    <row r="3488" spans="3:17" x14ac:dyDescent="0.25">
      <c r="C3488" s="86"/>
      <c r="M3488" s="34"/>
      <c r="N3488" s="35"/>
      <c r="O3488" s="35"/>
      <c r="P3488" s="35"/>
      <c r="Q3488" s="35"/>
    </row>
    <row r="3489" spans="3:17" x14ac:dyDescent="0.25">
      <c r="C3489" s="86"/>
      <c r="M3489" s="34"/>
      <c r="N3489" s="35"/>
      <c r="O3489" s="35"/>
      <c r="P3489" s="35"/>
      <c r="Q3489" s="35"/>
    </row>
    <row r="3490" spans="3:17" x14ac:dyDescent="0.25">
      <c r="C3490" s="86"/>
      <c r="M3490" s="34"/>
      <c r="N3490" s="35"/>
      <c r="O3490" s="35"/>
      <c r="P3490" s="35"/>
      <c r="Q3490" s="35"/>
    </row>
    <row r="3491" spans="3:17" x14ac:dyDescent="0.25">
      <c r="C3491" s="86"/>
      <c r="M3491" s="34"/>
      <c r="N3491" s="35"/>
      <c r="O3491" s="35"/>
      <c r="P3491" s="35"/>
      <c r="Q3491" s="35"/>
    </row>
    <row r="3492" spans="3:17" x14ac:dyDescent="0.25">
      <c r="C3492" s="86"/>
      <c r="M3492" s="34"/>
      <c r="N3492" s="35"/>
      <c r="O3492" s="35"/>
      <c r="P3492" s="35"/>
      <c r="Q3492" s="35"/>
    </row>
    <row r="3493" spans="3:17" x14ac:dyDescent="0.25">
      <c r="C3493" s="86"/>
      <c r="M3493" s="34"/>
      <c r="N3493" s="35"/>
      <c r="O3493" s="35"/>
      <c r="P3493" s="35"/>
      <c r="Q3493" s="35"/>
    </row>
    <row r="3494" spans="3:17" x14ac:dyDescent="0.25">
      <c r="C3494" s="86"/>
      <c r="M3494" s="34"/>
      <c r="N3494" s="35"/>
      <c r="O3494" s="35"/>
      <c r="P3494" s="35"/>
      <c r="Q3494" s="35"/>
    </row>
    <row r="3495" spans="3:17" x14ac:dyDescent="0.25">
      <c r="C3495" s="86"/>
      <c r="M3495" s="34"/>
      <c r="N3495" s="35"/>
      <c r="O3495" s="35"/>
      <c r="P3495" s="35"/>
      <c r="Q3495" s="35"/>
    </row>
    <row r="3496" spans="3:17" x14ac:dyDescent="0.25">
      <c r="C3496" s="86"/>
      <c r="M3496" s="34"/>
      <c r="N3496" s="35"/>
      <c r="O3496" s="35"/>
      <c r="P3496" s="35"/>
      <c r="Q3496" s="35"/>
    </row>
    <row r="3497" spans="3:17" x14ac:dyDescent="0.25">
      <c r="C3497" s="86"/>
      <c r="M3497" s="34"/>
      <c r="N3497" s="35"/>
      <c r="O3497" s="35"/>
      <c r="P3497" s="35"/>
      <c r="Q3497" s="35"/>
    </row>
    <row r="3498" spans="3:17" x14ac:dyDescent="0.25">
      <c r="C3498" s="86"/>
      <c r="M3498" s="34"/>
      <c r="N3498" s="35"/>
      <c r="O3498" s="35"/>
      <c r="P3498" s="35"/>
      <c r="Q3498" s="35"/>
    </row>
    <row r="3499" spans="3:17" x14ac:dyDescent="0.25">
      <c r="C3499" s="86"/>
      <c r="M3499" s="34"/>
      <c r="N3499" s="35"/>
      <c r="O3499" s="35"/>
      <c r="P3499" s="35"/>
      <c r="Q3499" s="35"/>
    </row>
    <row r="3500" spans="3:17" x14ac:dyDescent="0.25">
      <c r="C3500" s="86"/>
      <c r="M3500" s="34"/>
      <c r="N3500" s="35"/>
      <c r="O3500" s="35"/>
      <c r="P3500" s="35"/>
      <c r="Q3500" s="35"/>
    </row>
  </sheetData>
  <mergeCells count="1">
    <mergeCell ref="J4:L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Z68"/>
  <sheetViews>
    <sheetView topLeftCell="A16" zoomScale="70" zoomScaleNormal="70" workbookViewId="0">
      <selection activeCell="B64" sqref="B64:J64"/>
    </sheetView>
  </sheetViews>
  <sheetFormatPr defaultRowHeight="15" x14ac:dyDescent="0.25"/>
  <cols>
    <col min="2" max="2" width="15.7109375" customWidth="1"/>
    <col min="3" max="7" width="15.7109375" style="79" customWidth="1"/>
    <col min="8" max="9" width="15.7109375" style="60" customWidth="1"/>
    <col min="10" max="10" width="15.7109375" style="58" customWidth="1"/>
  </cols>
  <sheetData>
    <row r="1" spans="2:13" s="37" customFormat="1" x14ac:dyDescent="0.25">
      <c r="C1" s="79"/>
      <c r="D1" s="79"/>
      <c r="E1" s="79"/>
      <c r="F1" s="79"/>
      <c r="G1" s="79"/>
      <c r="H1" s="60"/>
      <c r="I1" s="60"/>
      <c r="J1" s="58"/>
    </row>
    <row r="2" spans="2:13" s="37" customFormat="1" x14ac:dyDescent="0.25">
      <c r="B2" s="39" t="s">
        <v>3210</v>
      </c>
      <c r="C2" s="79"/>
      <c r="D2" s="79"/>
      <c r="E2" s="79"/>
      <c r="F2" s="79"/>
      <c r="G2" s="79"/>
      <c r="H2" s="60"/>
      <c r="I2" s="60"/>
      <c r="J2" s="58"/>
    </row>
    <row r="3" spans="2:13" s="37" customFormat="1" x14ac:dyDescent="0.25">
      <c r="C3" s="79"/>
      <c r="D3" s="79"/>
      <c r="E3" s="79"/>
      <c r="F3" s="79"/>
      <c r="G3" s="79"/>
      <c r="H3" s="60"/>
      <c r="I3" s="60"/>
      <c r="J3" s="58"/>
    </row>
    <row r="4" spans="2:13" x14ac:dyDescent="0.25">
      <c r="B4" s="48" t="s">
        <v>3250</v>
      </c>
    </row>
    <row r="5" spans="2:13" ht="15.75" thickBot="1" x14ac:dyDescent="0.3">
      <c r="C5" s="88"/>
    </row>
    <row r="6" spans="2:13" ht="45.75" thickTop="1" x14ac:dyDescent="0.25">
      <c r="B6" s="90" t="s">
        <v>3211</v>
      </c>
      <c r="C6" s="91" t="s">
        <v>3086</v>
      </c>
      <c r="D6" s="91" t="s">
        <v>3089</v>
      </c>
      <c r="E6" s="91" t="s">
        <v>3090</v>
      </c>
      <c r="F6" s="91" t="s">
        <v>3096</v>
      </c>
      <c r="G6" s="91" t="s">
        <v>3095</v>
      </c>
      <c r="H6" s="92" t="s">
        <v>3099</v>
      </c>
      <c r="I6" s="92" t="s">
        <v>3100</v>
      </c>
      <c r="J6" s="93" t="s">
        <v>3097</v>
      </c>
    </row>
    <row r="8" spans="2:13" x14ac:dyDescent="0.25">
      <c r="B8">
        <v>1</v>
      </c>
      <c r="C8" s="49">
        <v>0.86603379999999996</v>
      </c>
      <c r="D8" s="49">
        <v>0.44475209999999998</v>
      </c>
      <c r="E8" s="49">
        <v>0.1236814</v>
      </c>
      <c r="F8" s="49">
        <v>-3.3538000000000001E-3</v>
      </c>
      <c r="G8" s="49">
        <v>0.33686490000000002</v>
      </c>
      <c r="H8" s="67">
        <v>10821.02</v>
      </c>
      <c r="I8" s="60">
        <v>11809.76</v>
      </c>
      <c r="J8" s="58">
        <f>1-I8/H8</f>
        <v>-9.1372162698156068E-2</v>
      </c>
      <c r="L8" s="1"/>
      <c r="M8" s="1"/>
    </row>
    <row r="9" spans="2:13" x14ac:dyDescent="0.25">
      <c r="B9">
        <v>2</v>
      </c>
      <c r="C9" s="49">
        <v>0.84277829999999998</v>
      </c>
      <c r="D9" s="49">
        <v>0.45088640000000002</v>
      </c>
      <c r="E9" s="49">
        <v>0.139349</v>
      </c>
      <c r="F9" s="49">
        <v>9.4327400000000006E-2</v>
      </c>
      <c r="G9" s="49">
        <v>0.29681069999999998</v>
      </c>
      <c r="H9" s="67">
        <v>8840.43</v>
      </c>
      <c r="I9" s="60">
        <v>8974.9590000000007</v>
      </c>
      <c r="J9" s="58">
        <f t="shared" ref="J9:J17" si="0">1-I9/H9</f>
        <v>-1.5217472453262992E-2</v>
      </c>
      <c r="L9" s="1"/>
      <c r="M9" s="1"/>
    </row>
    <row r="10" spans="2:13" x14ac:dyDescent="0.25">
      <c r="B10">
        <v>3</v>
      </c>
      <c r="C10" s="49">
        <v>0.86181819999999998</v>
      </c>
      <c r="D10" s="49">
        <v>0.534026</v>
      </c>
      <c r="E10" s="49">
        <v>0.18545449999999999</v>
      </c>
      <c r="F10" s="49">
        <v>8.78607E-2</v>
      </c>
      <c r="G10" s="49">
        <v>0.27144479999999999</v>
      </c>
      <c r="H10" s="67">
        <v>9325.2420000000002</v>
      </c>
      <c r="I10" s="60">
        <v>9402.0470000000005</v>
      </c>
      <c r="J10" s="58">
        <f t="shared" si="0"/>
        <v>-8.2362473810331238E-3</v>
      </c>
      <c r="L10" s="1"/>
      <c r="M10" s="1"/>
    </row>
    <row r="11" spans="2:13" x14ac:dyDescent="0.25">
      <c r="B11">
        <v>4</v>
      </c>
      <c r="C11" s="49">
        <v>0.87846849999999999</v>
      </c>
      <c r="D11" s="49">
        <v>0.55309249999999999</v>
      </c>
      <c r="E11" s="49">
        <v>0.19764380000000001</v>
      </c>
      <c r="F11" s="49">
        <v>8.7061600000000003E-2</v>
      </c>
      <c r="G11" s="49">
        <v>0.23278289999999999</v>
      </c>
      <c r="H11" s="67">
        <v>10280.209999999999</v>
      </c>
      <c r="I11" s="60">
        <v>10390.879999999999</v>
      </c>
      <c r="J11" s="58">
        <f t="shared" si="0"/>
        <v>-1.0765344287714029E-2</v>
      </c>
      <c r="L11" s="1"/>
      <c r="M11" s="1"/>
    </row>
    <row r="12" spans="2:13" x14ac:dyDescent="0.25">
      <c r="B12">
        <v>5</v>
      </c>
      <c r="C12" s="49">
        <v>0.89169920000000003</v>
      </c>
      <c r="D12" s="49">
        <v>0.58307549999999997</v>
      </c>
      <c r="E12" s="49">
        <v>0.21485270000000001</v>
      </c>
      <c r="F12" s="49">
        <v>0.1508545</v>
      </c>
      <c r="G12" s="49">
        <v>0.2024234</v>
      </c>
      <c r="H12" s="67">
        <v>10173.77</v>
      </c>
      <c r="I12" s="60">
        <v>9739.1440000000002</v>
      </c>
      <c r="J12" s="58">
        <f t="shared" si="0"/>
        <v>4.2720250212064936E-2</v>
      </c>
      <c r="L12" s="1"/>
      <c r="M12" s="1"/>
    </row>
    <row r="13" spans="2:13" x14ac:dyDescent="0.25">
      <c r="B13">
        <v>6</v>
      </c>
      <c r="C13" s="49">
        <v>0.89293849999999997</v>
      </c>
      <c r="D13" s="49">
        <v>0.57517079999999998</v>
      </c>
      <c r="E13" s="49">
        <v>0.22451589999999999</v>
      </c>
      <c r="F13" s="49">
        <v>0.16088350000000001</v>
      </c>
      <c r="G13" s="49">
        <v>0.1812858</v>
      </c>
      <c r="H13" s="67">
        <v>10442.56</v>
      </c>
      <c r="I13" s="60">
        <v>9873.9470000000001</v>
      </c>
      <c r="J13" s="58">
        <f t="shared" si="0"/>
        <v>5.4451494652652199E-2</v>
      </c>
      <c r="L13" s="1"/>
      <c r="M13" s="1"/>
    </row>
    <row r="14" spans="2:13" x14ac:dyDescent="0.25">
      <c r="B14">
        <v>7</v>
      </c>
      <c r="C14" s="49">
        <v>0.89259200000000005</v>
      </c>
      <c r="D14" s="49">
        <v>0.62991629999999998</v>
      </c>
      <c r="E14" s="49">
        <v>0.26804610000000001</v>
      </c>
      <c r="F14" s="49">
        <v>0.16222590000000001</v>
      </c>
      <c r="G14" s="49">
        <v>0.1493979</v>
      </c>
      <c r="H14" s="67">
        <v>11066.36</v>
      </c>
      <c r="I14" s="60">
        <v>10275.82</v>
      </c>
      <c r="J14" s="58">
        <f t="shared" si="0"/>
        <v>7.1436316909986752E-2</v>
      </c>
      <c r="L14" s="1"/>
      <c r="M14" s="1"/>
    </row>
    <row r="15" spans="2:13" x14ac:dyDescent="0.25">
      <c r="B15">
        <v>8</v>
      </c>
      <c r="C15" s="49">
        <v>0.90156020000000003</v>
      </c>
      <c r="D15" s="49">
        <v>0.64307539999999996</v>
      </c>
      <c r="E15" s="49">
        <v>0.29548010000000002</v>
      </c>
      <c r="F15" s="49">
        <v>0.189161</v>
      </c>
      <c r="G15" s="49">
        <v>0.13342860000000001</v>
      </c>
      <c r="H15" s="67">
        <v>11192.61</v>
      </c>
      <c r="I15" s="60">
        <v>10024.74</v>
      </c>
      <c r="J15" s="58">
        <f t="shared" si="0"/>
        <v>0.10434295486039458</v>
      </c>
      <c r="L15" s="1"/>
      <c r="M15" s="1"/>
    </row>
    <row r="16" spans="2:13" x14ac:dyDescent="0.25">
      <c r="B16">
        <v>9</v>
      </c>
      <c r="C16" s="49">
        <v>0.89277300000000004</v>
      </c>
      <c r="D16" s="49">
        <v>0.65839519999999996</v>
      </c>
      <c r="E16" s="49">
        <v>0.31751489999999999</v>
      </c>
      <c r="F16" s="49">
        <v>0.1985278</v>
      </c>
      <c r="G16" s="49">
        <v>0.1152678</v>
      </c>
      <c r="H16" s="67">
        <v>11643.46</v>
      </c>
      <c r="I16" s="60">
        <v>10441.06</v>
      </c>
      <c r="J16" s="58">
        <f t="shared" si="0"/>
        <v>0.10326827248944903</v>
      </c>
      <c r="L16" s="1"/>
      <c r="M16" s="1"/>
    </row>
    <row r="17" spans="2:13" x14ac:dyDescent="0.25">
      <c r="B17" s="28">
        <v>10</v>
      </c>
      <c r="C17" s="50">
        <v>0.90057730000000003</v>
      </c>
      <c r="D17" s="50">
        <v>0.70836010000000005</v>
      </c>
      <c r="E17" s="50">
        <v>0.42505880000000001</v>
      </c>
      <c r="F17" s="50">
        <v>0.24955369999999999</v>
      </c>
      <c r="G17" s="50">
        <v>7.7375299999999994E-2</v>
      </c>
      <c r="H17" s="70">
        <v>11957.12</v>
      </c>
      <c r="I17" s="66">
        <v>9803.4650000000001</v>
      </c>
      <c r="J17" s="69">
        <f t="shared" si="0"/>
        <v>0.18011486043461977</v>
      </c>
      <c r="L17" s="1"/>
      <c r="M17" s="1"/>
    </row>
    <row r="19" spans="2:13" s="36" customFormat="1" x14ac:dyDescent="0.25">
      <c r="C19" s="79"/>
      <c r="D19" s="79"/>
      <c r="E19" s="79"/>
      <c r="F19" s="79"/>
      <c r="G19" s="79"/>
      <c r="H19" s="60"/>
      <c r="I19" s="60"/>
      <c r="J19" s="58"/>
    </row>
    <row r="20" spans="2:13" s="36" customFormat="1" x14ac:dyDescent="0.25">
      <c r="B20" s="48" t="s">
        <v>3251</v>
      </c>
      <c r="C20" s="79"/>
      <c r="D20" s="79"/>
      <c r="E20" s="79"/>
      <c r="F20" s="79"/>
      <c r="G20" s="79"/>
      <c r="H20" s="60"/>
      <c r="I20" s="60"/>
      <c r="J20" s="58"/>
    </row>
    <row r="21" spans="2:13" s="89" customFormat="1" ht="15.75" thickBot="1" x14ac:dyDescent="0.3">
      <c r="B21" s="48"/>
      <c r="C21" s="79"/>
      <c r="D21" s="79"/>
      <c r="E21" s="79"/>
      <c r="F21" s="79"/>
      <c r="G21" s="79"/>
      <c r="H21" s="60"/>
      <c r="I21" s="60"/>
      <c r="J21" s="58"/>
    </row>
    <row r="22" spans="2:13" s="36" customFormat="1" ht="45.75" thickTop="1" x14ac:dyDescent="0.25">
      <c r="B22" s="90" t="s">
        <v>3211</v>
      </c>
      <c r="C22" s="91" t="s">
        <v>3086</v>
      </c>
      <c r="D22" s="91" t="s">
        <v>3089</v>
      </c>
      <c r="E22" s="91" t="s">
        <v>3090</v>
      </c>
      <c r="F22" s="91" t="s">
        <v>3096</v>
      </c>
      <c r="G22" s="91" t="s">
        <v>3095</v>
      </c>
      <c r="H22" s="92" t="s">
        <v>3099</v>
      </c>
      <c r="I22" s="92" t="s">
        <v>3100</v>
      </c>
      <c r="J22" s="93" t="s">
        <v>3097</v>
      </c>
    </row>
    <row r="23" spans="2:13" s="36" customFormat="1" x14ac:dyDescent="0.25">
      <c r="B23" s="37">
        <v>1</v>
      </c>
      <c r="C23" s="49">
        <v>0.89460130000000004</v>
      </c>
      <c r="D23" s="49">
        <v>0.54152069999999997</v>
      </c>
      <c r="E23" s="49">
        <v>0.1728828</v>
      </c>
      <c r="F23" s="49">
        <v>6.6264000000000003E-2</v>
      </c>
      <c r="G23" s="49">
        <v>0.25528479999999998</v>
      </c>
      <c r="H23" s="67">
        <v>10896.99</v>
      </c>
      <c r="I23" s="60">
        <v>11210.76</v>
      </c>
      <c r="J23" s="58">
        <f>1-I23/H23</f>
        <v>-2.8794189955207772E-2</v>
      </c>
    </row>
    <row r="24" spans="2:13" s="36" customFormat="1" x14ac:dyDescent="0.25">
      <c r="B24" s="37">
        <v>2</v>
      </c>
      <c r="C24" s="49">
        <v>0.8862044</v>
      </c>
      <c r="D24" s="49">
        <v>0.56445959999999995</v>
      </c>
      <c r="E24" s="49">
        <v>0.19817409999999999</v>
      </c>
      <c r="F24" s="49">
        <v>0.16923460000000001</v>
      </c>
      <c r="G24" s="49">
        <v>0.1866371</v>
      </c>
      <c r="H24" s="67">
        <v>9349.2639999999992</v>
      </c>
      <c r="I24" s="60">
        <v>8770.93</v>
      </c>
      <c r="J24" s="58">
        <f t="shared" ref="J24:J32" si="1">1-I24/H24</f>
        <v>6.185877305422105E-2</v>
      </c>
    </row>
    <row r="25" spans="2:13" s="36" customFormat="1" x14ac:dyDescent="0.25">
      <c r="B25" s="37">
        <v>3</v>
      </c>
      <c r="C25" s="49">
        <v>0.89499740000000005</v>
      </c>
      <c r="D25" s="49">
        <v>0.63405420000000001</v>
      </c>
      <c r="E25" s="49">
        <v>0.25977070000000002</v>
      </c>
      <c r="F25" s="49">
        <v>0.18585550000000001</v>
      </c>
      <c r="G25" s="49">
        <v>0.1595732</v>
      </c>
      <c r="H25" s="67">
        <v>9862.1730000000007</v>
      </c>
      <c r="I25" s="60">
        <v>9043.1980000000003</v>
      </c>
      <c r="J25" s="58">
        <f t="shared" si="1"/>
        <v>8.3042043573966939E-2</v>
      </c>
    </row>
    <row r="26" spans="2:13" s="36" customFormat="1" x14ac:dyDescent="0.25">
      <c r="B26" s="37">
        <v>4</v>
      </c>
      <c r="C26" s="49">
        <v>0.91458589999999995</v>
      </c>
      <c r="D26" s="49">
        <v>0.64370459999999996</v>
      </c>
      <c r="E26" s="49">
        <v>0.24638450000000001</v>
      </c>
      <c r="F26" s="49">
        <v>0.2108254</v>
      </c>
      <c r="G26" s="49">
        <v>0.12759490000000001</v>
      </c>
      <c r="H26" s="67">
        <v>10097.629999999999</v>
      </c>
      <c r="I26" s="60">
        <v>8943.8150000000005</v>
      </c>
      <c r="J26" s="58">
        <f t="shared" si="1"/>
        <v>0.11426592180541362</v>
      </c>
    </row>
    <row r="27" spans="2:13" s="36" customFormat="1" x14ac:dyDescent="0.25">
      <c r="B27" s="37">
        <v>5</v>
      </c>
      <c r="C27" s="49">
        <v>0.92101420000000001</v>
      </c>
      <c r="D27" s="49">
        <v>0.65909090000000004</v>
      </c>
      <c r="E27" s="49">
        <v>0.25846799999999998</v>
      </c>
      <c r="F27" s="49">
        <v>0.2343305</v>
      </c>
      <c r="G27" s="49">
        <v>0.1139015</v>
      </c>
      <c r="H27" s="67">
        <v>10109.92</v>
      </c>
      <c r="I27" s="60">
        <v>8653.3539999999994</v>
      </c>
      <c r="J27" s="58">
        <f t="shared" si="1"/>
        <v>0.14407295013214749</v>
      </c>
    </row>
    <row r="28" spans="2:13" s="36" customFormat="1" x14ac:dyDescent="0.25">
      <c r="B28" s="37">
        <v>6</v>
      </c>
      <c r="C28" s="49">
        <v>0.91857999999999995</v>
      </c>
      <c r="D28" s="49">
        <v>0.66880079999999997</v>
      </c>
      <c r="E28" s="49">
        <v>0.27472619999999998</v>
      </c>
      <c r="F28" s="49">
        <v>0.24858179999999999</v>
      </c>
      <c r="G28" s="49">
        <v>9.5639399999999999E-2</v>
      </c>
      <c r="H28" s="67">
        <v>10059.370000000001</v>
      </c>
      <c r="I28" s="60">
        <v>8450.8799999999992</v>
      </c>
      <c r="J28" s="58">
        <f t="shared" si="1"/>
        <v>0.15989967562580976</v>
      </c>
    </row>
    <row r="29" spans="2:13" s="36" customFormat="1" x14ac:dyDescent="0.25">
      <c r="B29" s="37">
        <v>7</v>
      </c>
      <c r="C29" s="49">
        <v>0.92547219999999997</v>
      </c>
      <c r="D29" s="49">
        <v>0.69816040000000001</v>
      </c>
      <c r="E29" s="49">
        <v>0.30978820000000001</v>
      </c>
      <c r="F29" s="49">
        <v>0.26976709999999998</v>
      </c>
      <c r="G29" s="49">
        <v>8.4178799999999998E-2</v>
      </c>
      <c r="H29" s="67">
        <v>10391.32</v>
      </c>
      <c r="I29" s="60">
        <v>8475.7240000000002</v>
      </c>
      <c r="J29" s="58">
        <f t="shared" si="1"/>
        <v>0.18434578090175258</v>
      </c>
    </row>
    <row r="30" spans="2:13" s="36" customFormat="1" x14ac:dyDescent="0.25">
      <c r="B30" s="37">
        <v>8</v>
      </c>
      <c r="C30" s="49">
        <v>0.93059599999999998</v>
      </c>
      <c r="D30" s="49">
        <v>0.70460509999999998</v>
      </c>
      <c r="E30" s="49">
        <v>0.32100699999999999</v>
      </c>
      <c r="F30" s="49">
        <v>0.2758369</v>
      </c>
      <c r="G30" s="49">
        <v>6.8186300000000005E-2</v>
      </c>
      <c r="H30" s="67">
        <v>10552.4</v>
      </c>
      <c r="I30" s="60">
        <v>8454.5959999999995</v>
      </c>
      <c r="J30" s="58">
        <f t="shared" si="1"/>
        <v>0.1987987566809446</v>
      </c>
    </row>
    <row r="31" spans="2:13" s="36" customFormat="1" x14ac:dyDescent="0.25">
      <c r="B31" s="37">
        <v>9</v>
      </c>
      <c r="C31" s="49">
        <v>0.93320740000000002</v>
      </c>
      <c r="D31" s="49">
        <v>0.73195480000000002</v>
      </c>
      <c r="E31" s="49">
        <v>0.36601240000000002</v>
      </c>
      <c r="F31" s="49">
        <v>0.29779240000000001</v>
      </c>
      <c r="G31" s="49">
        <v>5.4426000000000002E-2</v>
      </c>
      <c r="H31" s="67">
        <v>10807.69</v>
      </c>
      <c r="I31" s="60">
        <v>8377.1749999999993</v>
      </c>
      <c r="J31" s="58">
        <f t="shared" si="1"/>
        <v>0.22488755691549267</v>
      </c>
    </row>
    <row r="32" spans="2:13" s="36" customFormat="1" x14ac:dyDescent="0.25">
      <c r="B32" s="28">
        <v>10</v>
      </c>
      <c r="C32" s="50">
        <v>0.93326580000000003</v>
      </c>
      <c r="D32" s="50">
        <v>0.76119550000000002</v>
      </c>
      <c r="E32" s="50">
        <v>0.45525159999999998</v>
      </c>
      <c r="F32" s="50">
        <v>0.33026559999999999</v>
      </c>
      <c r="G32" s="50">
        <v>3.4080199999999998E-2</v>
      </c>
      <c r="H32" s="70">
        <v>11197.58</v>
      </c>
      <c r="I32" s="66">
        <v>8261.4740000000002</v>
      </c>
      <c r="J32" s="69">
        <f t="shared" si="1"/>
        <v>0.2622089772968802</v>
      </c>
    </row>
    <row r="33" spans="2:26" s="36" customFormat="1" x14ac:dyDescent="0.25">
      <c r="C33" s="79"/>
      <c r="D33" s="79"/>
      <c r="E33" s="79"/>
      <c r="F33" s="79"/>
      <c r="G33" s="79"/>
      <c r="H33" s="60"/>
      <c r="I33" s="60"/>
      <c r="J33" s="58"/>
    </row>
    <row r="34" spans="2:26" s="89" customFormat="1" x14ac:dyDescent="0.25">
      <c r="C34" s="79"/>
      <c r="D34" s="79"/>
      <c r="E34" s="79"/>
      <c r="F34" s="79"/>
      <c r="G34" s="79"/>
      <c r="H34" s="60"/>
      <c r="I34" s="60"/>
      <c r="J34" s="58"/>
    </row>
    <row r="35" spans="2:26" s="89" customFormat="1" x14ac:dyDescent="0.25">
      <c r="B35" s="48" t="s">
        <v>3252</v>
      </c>
      <c r="C35" s="79"/>
      <c r="D35" s="79"/>
      <c r="E35" s="79"/>
      <c r="F35" s="79"/>
      <c r="G35" s="79"/>
      <c r="H35" s="60"/>
      <c r="I35" s="60"/>
      <c r="J35" s="58"/>
    </row>
    <row r="36" spans="2:26" s="89" customFormat="1" ht="15.75" thickBot="1" x14ac:dyDescent="0.3">
      <c r="C36" s="79"/>
      <c r="D36" s="79"/>
      <c r="E36" s="79"/>
      <c r="F36" s="79"/>
      <c r="G36" s="79"/>
      <c r="H36" s="60"/>
      <c r="I36" s="60"/>
      <c r="J36" s="58"/>
    </row>
    <row r="37" spans="2:26" s="89" customFormat="1" ht="45.75" thickTop="1" x14ac:dyDescent="0.25">
      <c r="B37" s="90" t="s">
        <v>3211</v>
      </c>
      <c r="C37" s="91" t="s">
        <v>3086</v>
      </c>
      <c r="D37" s="91" t="s">
        <v>3089</v>
      </c>
      <c r="E37" s="91" t="s">
        <v>3090</v>
      </c>
      <c r="F37" s="91" t="s">
        <v>3096</v>
      </c>
      <c r="G37" s="91" t="s">
        <v>3095</v>
      </c>
      <c r="H37" s="92" t="s">
        <v>3099</v>
      </c>
      <c r="I37" s="92" t="s">
        <v>3100</v>
      </c>
      <c r="J37" s="93" t="s">
        <v>3097</v>
      </c>
    </row>
    <row r="38" spans="2:26" x14ac:dyDescent="0.25">
      <c r="B38">
        <v>1</v>
      </c>
      <c r="C38" s="49">
        <v>0.89667419999999998</v>
      </c>
      <c r="D38" s="49">
        <v>0.56926060000000001</v>
      </c>
      <c r="E38" s="49">
        <v>0.187278</v>
      </c>
      <c r="F38" s="49">
        <v>9.1729199999999997E-2</v>
      </c>
      <c r="G38" s="49">
        <v>0.22715070000000001</v>
      </c>
      <c r="H38" s="67">
        <v>10681.18</v>
      </c>
      <c r="I38" s="60">
        <v>10716.63</v>
      </c>
      <c r="J38" s="58">
        <f>1-I38/H38</f>
        <v>-3.3189216921725162E-3</v>
      </c>
      <c r="K38" s="1"/>
      <c r="L38" s="1"/>
    </row>
    <row r="39" spans="2:26" x14ac:dyDescent="0.25">
      <c r="B39">
        <v>2</v>
      </c>
      <c r="C39" s="49">
        <v>0.89555470000000004</v>
      </c>
      <c r="D39" s="49">
        <v>0.59667610000000004</v>
      </c>
      <c r="E39" s="49">
        <v>0.21970000000000001</v>
      </c>
      <c r="F39" s="49">
        <v>0.19619239999999999</v>
      </c>
      <c r="G39" s="49">
        <v>0.16225049999999999</v>
      </c>
      <c r="H39" s="67">
        <v>9385.5820000000003</v>
      </c>
      <c r="I39" s="60">
        <v>8563.902</v>
      </c>
      <c r="J39" s="58">
        <f t="shared" ref="J39:J47" si="2">1-I39/H39</f>
        <v>8.7547048227803015E-2</v>
      </c>
      <c r="K39" s="1"/>
      <c r="L39" s="1"/>
    </row>
    <row r="40" spans="2:26" x14ac:dyDescent="0.25">
      <c r="B40">
        <v>3</v>
      </c>
      <c r="C40" s="49">
        <v>0.89862909999999996</v>
      </c>
      <c r="D40" s="49">
        <v>0.65043289999999998</v>
      </c>
      <c r="E40" s="49">
        <v>0.27290759999999997</v>
      </c>
      <c r="F40" s="49">
        <v>0.2083988</v>
      </c>
      <c r="G40" s="49">
        <v>0.1382362</v>
      </c>
      <c r="H40" s="67">
        <v>9914.0409999999993</v>
      </c>
      <c r="I40" s="60">
        <v>8873.4079999999994</v>
      </c>
      <c r="J40" s="58">
        <f t="shared" si="2"/>
        <v>0.1049655735738837</v>
      </c>
      <c r="K40" s="1"/>
      <c r="L40" s="1"/>
    </row>
    <row r="41" spans="2:26" x14ac:dyDescent="0.25">
      <c r="B41">
        <v>4</v>
      </c>
      <c r="C41" s="49">
        <v>0.92094399999999998</v>
      </c>
      <c r="D41" s="49">
        <v>0.66111070000000005</v>
      </c>
      <c r="E41" s="49">
        <v>0.25967750000000001</v>
      </c>
      <c r="F41" s="49">
        <v>0.2315403</v>
      </c>
      <c r="G41" s="49">
        <v>0.1085385</v>
      </c>
      <c r="H41" s="67">
        <v>10089</v>
      </c>
      <c r="I41" s="60">
        <v>8710.6970000000001</v>
      </c>
      <c r="J41" s="58">
        <f t="shared" si="2"/>
        <v>0.13661443155912378</v>
      </c>
      <c r="K41" s="1"/>
      <c r="L41" s="1"/>
    </row>
    <row r="42" spans="2:26" x14ac:dyDescent="0.25">
      <c r="B42">
        <v>5</v>
      </c>
      <c r="C42" s="49">
        <v>0.9246875</v>
      </c>
      <c r="D42" s="49">
        <v>0.66645520000000003</v>
      </c>
      <c r="E42" s="49">
        <v>0.26425989999999999</v>
      </c>
      <c r="F42" s="49">
        <v>0.2493708</v>
      </c>
      <c r="G42" s="49">
        <v>9.9065200000000006E-2</v>
      </c>
      <c r="H42" s="67">
        <v>10075.18</v>
      </c>
      <c r="I42" s="60">
        <v>8454.7739999999994</v>
      </c>
      <c r="J42" s="58">
        <f t="shared" si="2"/>
        <v>0.16083146901593826</v>
      </c>
      <c r="K42" s="1"/>
      <c r="L42" s="1"/>
    </row>
    <row r="43" spans="2:26" x14ac:dyDescent="0.25">
      <c r="B43">
        <v>6</v>
      </c>
      <c r="C43" s="49">
        <v>0.92291990000000002</v>
      </c>
      <c r="D43" s="49">
        <v>0.67999549999999997</v>
      </c>
      <c r="E43" s="49">
        <v>0.28500940000000002</v>
      </c>
      <c r="F43" s="49">
        <v>0.26619399999999999</v>
      </c>
      <c r="G43" s="49">
        <v>8.2958000000000004E-2</v>
      </c>
      <c r="H43" s="67">
        <v>9926.5789999999997</v>
      </c>
      <c r="I43" s="60">
        <v>8120.8919999999998</v>
      </c>
      <c r="J43" s="58">
        <f t="shared" si="2"/>
        <v>0.18190425926192699</v>
      </c>
      <c r="K43" s="1"/>
      <c r="L43" s="1"/>
    </row>
    <row r="44" spans="2:26" x14ac:dyDescent="0.25">
      <c r="B44">
        <v>7</v>
      </c>
      <c r="C44" s="49">
        <v>0.92738030000000005</v>
      </c>
      <c r="D44" s="49">
        <v>0.70560990000000001</v>
      </c>
      <c r="E44" s="49">
        <v>0.31734430000000002</v>
      </c>
      <c r="F44" s="49">
        <v>0.28380139999999998</v>
      </c>
      <c r="G44" s="49">
        <v>7.6702300000000001E-2</v>
      </c>
      <c r="H44" s="67">
        <v>10247.77</v>
      </c>
      <c r="I44" s="60">
        <v>8206.5400000000009</v>
      </c>
      <c r="J44" s="58">
        <f t="shared" si="2"/>
        <v>0.19918772571983945</v>
      </c>
      <c r="K44" s="1"/>
      <c r="L44" s="1"/>
    </row>
    <row r="45" spans="2:26" x14ac:dyDescent="0.25">
      <c r="B45">
        <v>8</v>
      </c>
      <c r="C45" s="49">
        <v>0.93406489999999998</v>
      </c>
      <c r="D45" s="49">
        <v>0.71345689999999995</v>
      </c>
      <c r="E45" s="49">
        <v>0.32886569999999998</v>
      </c>
      <c r="F45" s="49">
        <v>0.2899429</v>
      </c>
      <c r="G45" s="49">
        <v>6.0119899999999997E-2</v>
      </c>
      <c r="H45" s="67">
        <v>10390.43</v>
      </c>
      <c r="I45" s="60">
        <v>8169.442</v>
      </c>
      <c r="J45" s="58">
        <f t="shared" si="2"/>
        <v>0.21375323254186784</v>
      </c>
      <c r="K45" s="1"/>
      <c r="L45" s="1"/>
    </row>
    <row r="46" spans="2:26" x14ac:dyDescent="0.25">
      <c r="B46">
        <v>9</v>
      </c>
      <c r="C46" s="49">
        <v>0.93569190000000002</v>
      </c>
      <c r="D46" s="49">
        <v>0.73712560000000005</v>
      </c>
      <c r="E46" s="49">
        <v>0.37185030000000002</v>
      </c>
      <c r="F46" s="49">
        <v>0.31026169999999997</v>
      </c>
      <c r="G46" s="49">
        <v>4.7646300000000003E-2</v>
      </c>
      <c r="H46" s="67">
        <v>10732.91</v>
      </c>
      <c r="I46" s="60">
        <v>8165.1409999999996</v>
      </c>
      <c r="J46" s="58">
        <f t="shared" si="2"/>
        <v>0.23924257261078308</v>
      </c>
      <c r="K46" s="1"/>
      <c r="L46" s="1"/>
    </row>
    <row r="47" spans="2:26" x14ac:dyDescent="0.25">
      <c r="B47" s="28">
        <v>10</v>
      </c>
      <c r="C47" s="50">
        <v>0.93638480000000002</v>
      </c>
      <c r="D47" s="50">
        <v>0.76728249999999998</v>
      </c>
      <c r="E47" s="50">
        <v>0.46200809999999998</v>
      </c>
      <c r="F47" s="50">
        <v>0.34036270000000002</v>
      </c>
      <c r="G47" s="50">
        <v>3.0538099999999999E-2</v>
      </c>
      <c r="H47" s="70">
        <v>11080.64</v>
      </c>
      <c r="I47" s="66">
        <v>8044.701</v>
      </c>
      <c r="J47" s="69">
        <f t="shared" si="2"/>
        <v>0.27398588890172404</v>
      </c>
      <c r="K47" s="1"/>
      <c r="L47" s="1"/>
      <c r="Z47" s="22"/>
    </row>
    <row r="48" spans="2:26" s="100" customFormat="1" x14ac:dyDescent="0.25">
      <c r="B48" s="45"/>
      <c r="C48" s="99"/>
      <c r="D48" s="99"/>
      <c r="E48" s="99"/>
      <c r="F48" s="99"/>
      <c r="G48" s="99"/>
      <c r="H48" s="96"/>
      <c r="I48" s="83"/>
      <c r="J48" s="95"/>
      <c r="K48" s="38"/>
      <c r="L48" s="38"/>
    </row>
    <row r="50" spans="2:13" x14ac:dyDescent="0.25">
      <c r="B50" s="48" t="s">
        <v>3107</v>
      </c>
    </row>
    <row r="51" spans="2:13" ht="15.75" thickBot="1" x14ac:dyDescent="0.3"/>
    <row r="52" spans="2:13" ht="45.75" thickTop="1" x14ac:dyDescent="0.25">
      <c r="B52" s="90" t="s">
        <v>3211</v>
      </c>
      <c r="C52" s="91" t="s">
        <v>3086</v>
      </c>
      <c r="D52" s="91" t="s">
        <v>3089</v>
      </c>
      <c r="E52" s="91" t="s">
        <v>3090</v>
      </c>
      <c r="F52" s="91" t="s">
        <v>3096</v>
      </c>
      <c r="G52" s="91" t="s">
        <v>3095</v>
      </c>
    </row>
    <row r="53" spans="2:13" x14ac:dyDescent="0.25">
      <c r="B53" s="79">
        <v>1</v>
      </c>
      <c r="C53" s="49">
        <v>0.80046899999999999</v>
      </c>
      <c r="D53" s="49">
        <v>0.44625969999999998</v>
      </c>
      <c r="E53" s="49">
        <v>0.1585357</v>
      </c>
      <c r="F53" s="49">
        <v>4.3784400000000001E-2</v>
      </c>
      <c r="G53" s="49">
        <v>0.3296943</v>
      </c>
    </row>
    <row r="54" spans="2:13" x14ac:dyDescent="0.25">
      <c r="B54" s="79">
        <v>2</v>
      </c>
      <c r="C54" s="49">
        <v>0.81109849999999994</v>
      </c>
      <c r="D54" s="49">
        <v>0.49935000000000002</v>
      </c>
      <c r="E54" s="49">
        <v>0.20856350000000001</v>
      </c>
      <c r="F54" s="49">
        <v>9.1697699999999993E-2</v>
      </c>
      <c r="G54" s="49">
        <v>0.28902549999999999</v>
      </c>
    </row>
    <row r="55" spans="2:13" x14ac:dyDescent="0.25">
      <c r="B55" s="79">
        <v>3</v>
      </c>
      <c r="C55" s="49">
        <v>0.83650380000000002</v>
      </c>
      <c r="D55" s="49">
        <v>0.56735619999999998</v>
      </c>
      <c r="E55" s="49">
        <v>0.28317900000000001</v>
      </c>
      <c r="F55" s="49">
        <v>0.14613899999999999</v>
      </c>
      <c r="G55" s="49">
        <v>0.30236239999999998</v>
      </c>
    </row>
    <row r="56" spans="2:13" x14ac:dyDescent="0.25">
      <c r="B56" s="79">
        <v>4</v>
      </c>
      <c r="C56" s="49">
        <v>0.83202520000000002</v>
      </c>
      <c r="D56" s="49">
        <v>0.54753620000000003</v>
      </c>
      <c r="E56" s="49">
        <v>0.24306169999999999</v>
      </c>
      <c r="F56" s="49">
        <v>9.5991800000000002E-2</v>
      </c>
      <c r="G56" s="49">
        <v>0.24415619999999999</v>
      </c>
    </row>
    <row r="57" spans="2:13" x14ac:dyDescent="0.25">
      <c r="B57" s="79">
        <v>5</v>
      </c>
      <c r="C57" s="49">
        <v>0.85063849999999996</v>
      </c>
      <c r="D57" s="49">
        <v>0.59744609999999998</v>
      </c>
      <c r="E57" s="49">
        <v>0.26700859999999998</v>
      </c>
      <c r="F57" s="49">
        <v>0.1199688</v>
      </c>
      <c r="G57" s="49">
        <v>0.17474729999999999</v>
      </c>
    </row>
    <row r="58" spans="2:13" x14ac:dyDescent="0.25">
      <c r="B58" s="79">
        <v>6</v>
      </c>
      <c r="C58" s="49">
        <v>0.86310070000000005</v>
      </c>
      <c r="D58" s="49">
        <v>0.62292049999999999</v>
      </c>
      <c r="E58" s="49">
        <v>0.30834099999999998</v>
      </c>
      <c r="F58" s="49">
        <v>0.1469384</v>
      </c>
      <c r="G58" s="49">
        <v>0.14867849999999999</v>
      </c>
    </row>
    <row r="59" spans="2:13" x14ac:dyDescent="0.25">
      <c r="B59" s="79">
        <v>7</v>
      </c>
      <c r="C59" s="49">
        <v>0.85849189999999997</v>
      </c>
      <c r="D59" s="49">
        <v>0.62603520000000001</v>
      </c>
      <c r="E59" s="49">
        <v>0.3132355</v>
      </c>
      <c r="F59" s="49">
        <v>0.16132489999999999</v>
      </c>
      <c r="G59" s="49">
        <v>0.14624190000000001</v>
      </c>
    </row>
    <row r="60" spans="2:13" x14ac:dyDescent="0.25">
      <c r="B60" s="79">
        <v>8</v>
      </c>
      <c r="C60" s="49">
        <v>0.86456750000000004</v>
      </c>
      <c r="D60" s="49">
        <v>0.62860389999999999</v>
      </c>
      <c r="E60" s="49">
        <v>0.3330804</v>
      </c>
      <c r="F60" s="49">
        <v>0.16041859999999999</v>
      </c>
      <c r="G60" s="49">
        <v>0.129687</v>
      </c>
    </row>
    <row r="61" spans="2:13" x14ac:dyDescent="0.25">
      <c r="B61" s="79">
        <v>9</v>
      </c>
      <c r="C61" s="49">
        <v>0.87009329999999996</v>
      </c>
      <c r="D61" s="49">
        <v>0.64606379999999997</v>
      </c>
      <c r="E61" s="49">
        <v>0.34699629999999998</v>
      </c>
      <c r="F61" s="49">
        <v>0.2027612</v>
      </c>
      <c r="G61" s="49">
        <v>0.11143699999999999</v>
      </c>
    </row>
    <row r="62" spans="2:13" x14ac:dyDescent="0.25">
      <c r="B62" s="75">
        <v>10</v>
      </c>
      <c r="C62" s="50">
        <v>0.88205310000000003</v>
      </c>
      <c r="D62" s="50">
        <v>0.71532580000000001</v>
      </c>
      <c r="E62" s="50">
        <v>0.44848929999999998</v>
      </c>
      <c r="F62" s="50">
        <v>0.20972279999999999</v>
      </c>
      <c r="G62" s="50">
        <v>8.59684E-2</v>
      </c>
    </row>
    <row r="64" spans="2:13" ht="120" customHeight="1" x14ac:dyDescent="0.25">
      <c r="B64" s="165" t="s">
        <v>3518</v>
      </c>
      <c r="C64" s="165"/>
      <c r="D64" s="165"/>
      <c r="E64" s="165"/>
      <c r="F64" s="165"/>
      <c r="G64" s="165"/>
      <c r="H64" s="165"/>
      <c r="I64" s="165"/>
      <c r="J64" s="165"/>
      <c r="K64" s="105"/>
      <c r="L64" s="105"/>
      <c r="M64" s="105"/>
    </row>
    <row r="65" spans="2:13" x14ac:dyDescent="0.25">
      <c r="B65" s="100"/>
      <c r="D65" s="60"/>
      <c r="H65" s="79"/>
      <c r="I65" s="79"/>
      <c r="J65" s="79"/>
      <c r="K65" s="60"/>
      <c r="L65" s="60"/>
      <c r="M65" s="79"/>
    </row>
    <row r="66" spans="2:13" ht="15" customHeight="1" x14ac:dyDescent="0.25">
      <c r="B66" s="173" t="s">
        <v>3232</v>
      </c>
      <c r="C66" s="173"/>
      <c r="D66" s="173"/>
      <c r="E66" s="173"/>
      <c r="F66" s="173"/>
      <c r="G66" s="173"/>
      <c r="H66" s="173"/>
      <c r="I66" s="173"/>
      <c r="J66" s="173"/>
      <c r="K66" s="105"/>
      <c r="L66" s="105"/>
      <c r="M66" s="105"/>
    </row>
    <row r="68" spans="2:13" x14ac:dyDescent="0.25">
      <c r="B68" s="105"/>
      <c r="C68" s="105"/>
      <c r="D68" s="105"/>
      <c r="E68" s="105"/>
      <c r="F68" s="105"/>
      <c r="G68" s="105"/>
    </row>
  </sheetData>
  <mergeCells count="2">
    <mergeCell ref="B64:J64"/>
    <mergeCell ref="B66:J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59"/>
  <sheetViews>
    <sheetView zoomScale="85" zoomScaleNormal="85" workbookViewId="0">
      <selection activeCell="O16" sqref="O16"/>
    </sheetView>
  </sheetViews>
  <sheetFormatPr defaultRowHeight="15" x14ac:dyDescent="0.25"/>
  <cols>
    <col min="1" max="1" width="20.7109375" customWidth="1"/>
    <col min="2" max="2" width="12.7109375" customWidth="1"/>
    <col min="3" max="3" width="12.7109375" style="24" customWidth="1"/>
    <col min="4" max="5" width="12.7109375" customWidth="1"/>
    <col min="7" max="7" width="16.7109375" customWidth="1"/>
    <col min="8" max="11" width="12.7109375" customWidth="1"/>
  </cols>
  <sheetData>
    <row r="1" spans="1:11" s="37" customFormat="1" x14ac:dyDescent="0.25">
      <c r="C1" s="24"/>
      <c r="G1" s="126" t="s">
        <v>3524</v>
      </c>
      <c r="H1" s="112"/>
      <c r="I1" s="112"/>
      <c r="J1" s="112"/>
      <c r="K1" s="112"/>
    </row>
    <row r="2" spans="1:11" s="37" customFormat="1" ht="15.75" thickBot="1" x14ac:dyDescent="0.3">
      <c r="A2" s="39" t="s">
        <v>3101</v>
      </c>
      <c r="C2" s="24"/>
      <c r="G2" s="112"/>
      <c r="H2" s="112"/>
      <c r="I2" s="112"/>
      <c r="J2" s="112"/>
      <c r="K2" s="112"/>
    </row>
    <row r="3" spans="1:11" ht="16.5" thickTop="1" thickBot="1" x14ac:dyDescent="0.3">
      <c r="A3" s="51"/>
      <c r="B3" s="52"/>
      <c r="C3" s="61"/>
      <c r="D3" s="52"/>
      <c r="E3" s="52"/>
      <c r="G3" s="128"/>
      <c r="H3" s="163" t="s">
        <v>29</v>
      </c>
      <c r="I3" s="163"/>
      <c r="J3" s="163"/>
      <c r="K3" s="161" t="s">
        <v>30</v>
      </c>
    </row>
    <row r="4" spans="1:11" ht="60.75" thickTop="1" x14ac:dyDescent="0.25">
      <c r="A4" s="82" t="s">
        <v>3087</v>
      </c>
      <c r="B4" s="42" t="s">
        <v>3086</v>
      </c>
      <c r="C4" s="62" t="s">
        <v>3088</v>
      </c>
      <c r="D4" s="42" t="s">
        <v>3089</v>
      </c>
      <c r="E4" s="42" t="s">
        <v>3090</v>
      </c>
      <c r="G4" s="129" t="s">
        <v>3083</v>
      </c>
      <c r="H4" s="133" t="s">
        <v>33</v>
      </c>
      <c r="I4" s="133" t="s">
        <v>31</v>
      </c>
      <c r="J4" s="133" t="s">
        <v>32</v>
      </c>
      <c r="K4" s="162"/>
    </row>
    <row r="5" spans="1:11" x14ac:dyDescent="0.25">
      <c r="A5" s="103">
        <v>0</v>
      </c>
      <c r="B5" s="49">
        <v>0.84448800000000002</v>
      </c>
      <c r="C5" s="63">
        <v>28927.48</v>
      </c>
      <c r="D5" s="49">
        <v>0.46108280000000001</v>
      </c>
      <c r="E5" s="49">
        <v>0.167909</v>
      </c>
      <c r="G5" s="18" t="s">
        <v>36</v>
      </c>
      <c r="H5" s="40">
        <f t="shared" ref="H5:H11" si="0">B5-D5</f>
        <v>0.3834052</v>
      </c>
      <c r="I5" s="40">
        <f t="shared" ref="I5:I11" si="1">D5-E5</f>
        <v>0.29317380000000004</v>
      </c>
      <c r="J5" s="40">
        <f t="shared" ref="J5:J11" si="2">E5</f>
        <v>0.167909</v>
      </c>
      <c r="K5" s="40">
        <f t="shared" ref="K5:K11" si="3">1-B5</f>
        <v>0.15551199999999998</v>
      </c>
    </row>
    <row r="6" spans="1:11" x14ac:dyDescent="0.25">
      <c r="A6" s="79" t="s">
        <v>0</v>
      </c>
      <c r="B6" s="49">
        <v>0.86493140000000002</v>
      </c>
      <c r="C6" s="63">
        <v>29535.040000000001</v>
      </c>
      <c r="D6" s="49">
        <v>0.49039929999999998</v>
      </c>
      <c r="E6" s="49">
        <v>0.17399139999999999</v>
      </c>
      <c r="G6" s="18" t="s">
        <v>37</v>
      </c>
      <c r="H6" s="40">
        <f t="shared" si="0"/>
        <v>0.37453210000000003</v>
      </c>
      <c r="I6" s="40">
        <f t="shared" si="1"/>
        <v>0.31640789999999996</v>
      </c>
      <c r="J6" s="40">
        <f t="shared" si="2"/>
        <v>0.17399139999999999</v>
      </c>
      <c r="K6" s="40">
        <f t="shared" si="3"/>
        <v>0.13506859999999998</v>
      </c>
    </row>
    <row r="7" spans="1:11" x14ac:dyDescent="0.25">
      <c r="A7" s="79" t="s">
        <v>1</v>
      </c>
      <c r="B7" s="49">
        <v>0.87963360000000002</v>
      </c>
      <c r="C7" s="63">
        <v>30636.240000000002</v>
      </c>
      <c r="D7" s="49">
        <v>0.5238642</v>
      </c>
      <c r="E7" s="49">
        <v>0.18082719999999999</v>
      </c>
      <c r="G7" s="14" t="s">
        <v>40</v>
      </c>
      <c r="H7" s="15">
        <f t="shared" si="0"/>
        <v>0.35576940000000001</v>
      </c>
      <c r="I7" s="15">
        <f t="shared" si="1"/>
        <v>0.34303700000000004</v>
      </c>
      <c r="J7" s="15">
        <f t="shared" si="2"/>
        <v>0.18082719999999999</v>
      </c>
      <c r="K7" s="15">
        <f t="shared" si="3"/>
        <v>0.12036639999999998</v>
      </c>
    </row>
    <row r="8" spans="1:11" x14ac:dyDescent="0.25">
      <c r="A8" s="79" t="s">
        <v>2</v>
      </c>
      <c r="B8" s="49">
        <v>0.89421740000000005</v>
      </c>
      <c r="C8" s="63">
        <v>33191.760000000002</v>
      </c>
      <c r="D8" s="49">
        <v>0.57410810000000001</v>
      </c>
      <c r="E8" s="49">
        <v>0.2107868</v>
      </c>
      <c r="G8" s="18" t="s">
        <v>42</v>
      </c>
      <c r="H8" s="40">
        <f t="shared" si="0"/>
        <v>0.32010930000000004</v>
      </c>
      <c r="I8" s="40">
        <f t="shared" si="1"/>
        <v>0.36332130000000001</v>
      </c>
      <c r="J8" s="40">
        <f t="shared" si="2"/>
        <v>0.2107868</v>
      </c>
      <c r="K8" s="40">
        <f t="shared" si="3"/>
        <v>0.10578259999999995</v>
      </c>
    </row>
    <row r="9" spans="1:11" x14ac:dyDescent="0.25">
      <c r="A9" s="79" t="s">
        <v>34</v>
      </c>
      <c r="B9" s="49">
        <v>0.91040100000000002</v>
      </c>
      <c r="C9" s="63">
        <v>35732.78</v>
      </c>
      <c r="D9" s="49">
        <v>0.61797630000000003</v>
      </c>
      <c r="E9" s="49">
        <v>0.23658499999999999</v>
      </c>
      <c r="G9" s="18" t="s">
        <v>41</v>
      </c>
      <c r="H9" s="40">
        <f t="shared" si="0"/>
        <v>0.29242469999999998</v>
      </c>
      <c r="I9" s="40">
        <f t="shared" si="1"/>
        <v>0.38139130000000004</v>
      </c>
      <c r="J9" s="40">
        <f t="shared" si="2"/>
        <v>0.23658499999999999</v>
      </c>
      <c r="K9" s="40">
        <f t="shared" si="3"/>
        <v>8.9598999999999984E-2</v>
      </c>
    </row>
    <row r="10" spans="1:11" x14ac:dyDescent="0.25">
      <c r="A10" s="79" t="s">
        <v>35</v>
      </c>
      <c r="B10" s="49">
        <v>0.92355259999999995</v>
      </c>
      <c r="C10" s="63">
        <v>38224.51</v>
      </c>
      <c r="D10" s="49">
        <v>0.65717570000000003</v>
      </c>
      <c r="E10" s="49">
        <v>0.26909959999999999</v>
      </c>
      <c r="G10" s="14" t="s">
        <v>39</v>
      </c>
      <c r="H10" s="15">
        <f t="shared" si="0"/>
        <v>0.26637689999999992</v>
      </c>
      <c r="I10" s="15">
        <f t="shared" si="1"/>
        <v>0.38807610000000003</v>
      </c>
      <c r="J10" s="15">
        <f t="shared" si="2"/>
        <v>0.26909959999999999</v>
      </c>
      <c r="K10" s="15">
        <f t="shared" si="3"/>
        <v>7.6447400000000054E-2</v>
      </c>
    </row>
    <row r="11" spans="1:11" x14ac:dyDescent="0.25">
      <c r="A11" s="79" t="s">
        <v>5</v>
      </c>
      <c r="B11" s="49">
        <v>0.92358390000000001</v>
      </c>
      <c r="C11" s="63">
        <v>42795.34</v>
      </c>
      <c r="D11" s="49">
        <v>0.69245749999999995</v>
      </c>
      <c r="E11" s="49">
        <v>0.32995049999999998</v>
      </c>
      <c r="G11" s="138" t="s">
        <v>38</v>
      </c>
      <c r="H11" s="139">
        <f t="shared" si="0"/>
        <v>0.23112640000000007</v>
      </c>
      <c r="I11" s="139">
        <f t="shared" si="1"/>
        <v>0.36250699999999997</v>
      </c>
      <c r="J11" s="139">
        <f t="shared" si="2"/>
        <v>0.32995049999999998</v>
      </c>
      <c r="K11" s="139">
        <f t="shared" si="3"/>
        <v>7.6416099999999987E-2</v>
      </c>
    </row>
    <row r="12" spans="1:11" s="37" customFormat="1" x14ac:dyDescent="0.25">
      <c r="A12" s="79"/>
      <c r="B12" s="49"/>
      <c r="C12" s="63"/>
      <c r="D12" s="49"/>
      <c r="E12" s="49"/>
      <c r="G12" s="18"/>
      <c r="H12" s="40"/>
      <c r="I12" s="40"/>
      <c r="J12" s="40"/>
      <c r="K12" s="40"/>
    </row>
    <row r="13" spans="1:11" s="37" customFormat="1" x14ac:dyDescent="0.25">
      <c r="A13" s="104" t="s">
        <v>3085</v>
      </c>
      <c r="B13" s="49"/>
      <c r="C13" s="63"/>
      <c r="D13" s="49"/>
      <c r="E13" s="49"/>
      <c r="G13" s="18"/>
      <c r="H13" s="40"/>
      <c r="I13" s="40"/>
      <c r="J13" s="40"/>
      <c r="K13" s="40"/>
    </row>
    <row r="14" spans="1:11" ht="30" x14ac:dyDescent="0.25">
      <c r="A14" s="82" t="s">
        <v>3091</v>
      </c>
      <c r="B14" s="50">
        <v>0.81053770000000003</v>
      </c>
      <c r="C14" s="64">
        <v>28625.08</v>
      </c>
      <c r="D14" s="50">
        <v>0.4722382</v>
      </c>
      <c r="E14" s="50">
        <v>0.1849702</v>
      </c>
    </row>
    <row r="16" spans="1:11" ht="75" customHeight="1" x14ac:dyDescent="0.25">
      <c r="A16" s="164" t="s">
        <v>3510</v>
      </c>
      <c r="B16" s="164"/>
      <c r="C16" s="164"/>
      <c r="D16" s="164"/>
      <c r="E16" s="164"/>
    </row>
    <row r="17" spans="1:5" x14ac:dyDescent="0.25">
      <c r="A17" s="16"/>
    </row>
    <row r="18" spans="1:5" ht="30" customHeight="1" x14ac:dyDescent="0.25">
      <c r="A18" s="165" t="s">
        <v>3232</v>
      </c>
      <c r="B18" s="165"/>
      <c r="C18" s="165"/>
      <c r="D18" s="165"/>
      <c r="E18" s="165"/>
    </row>
    <row r="19" spans="1:5" x14ac:dyDescent="0.25">
      <c r="A19" s="16"/>
      <c r="B19" s="16"/>
      <c r="D19" s="16"/>
    </row>
    <row r="20" spans="1:5" x14ac:dyDescent="0.25">
      <c r="A20" s="16"/>
    </row>
    <row r="21" spans="1:5" x14ac:dyDescent="0.25">
      <c r="A21" s="16"/>
    </row>
    <row r="22" spans="1:5" x14ac:dyDescent="0.25">
      <c r="A22" s="16"/>
    </row>
    <row r="23" spans="1:5" x14ac:dyDescent="0.25">
      <c r="A23" s="16"/>
    </row>
    <row r="24" spans="1:5" x14ac:dyDescent="0.25">
      <c r="A24" s="16"/>
    </row>
    <row r="27" spans="1:5" x14ac:dyDescent="0.25">
      <c r="A27" s="16"/>
    </row>
    <row r="28" spans="1:5" x14ac:dyDescent="0.25">
      <c r="A28" s="18"/>
    </row>
    <row r="29" spans="1:5" x14ac:dyDescent="0.25">
      <c r="A29" s="16"/>
    </row>
    <row r="30" spans="1:5" x14ac:dyDescent="0.25">
      <c r="A30" s="16"/>
    </row>
    <row r="31" spans="1:5" x14ac:dyDescent="0.25">
      <c r="A31" s="16"/>
      <c r="B31" s="17"/>
      <c r="C31" s="12"/>
      <c r="D31" s="17"/>
      <c r="E31" s="1"/>
    </row>
    <row r="32" spans="1:5" x14ac:dyDescent="0.25">
      <c r="A32" s="16"/>
      <c r="B32" s="17"/>
      <c r="C32" s="12"/>
      <c r="D32" s="17"/>
      <c r="E32" s="1"/>
    </row>
    <row r="33" spans="1:7" x14ac:dyDescent="0.25">
      <c r="A33" s="16"/>
      <c r="B33" s="17"/>
      <c r="C33" s="12"/>
      <c r="D33" s="17"/>
      <c r="E33" s="1"/>
    </row>
    <row r="34" spans="1:7" x14ac:dyDescent="0.25">
      <c r="A34" s="16"/>
      <c r="B34" s="17"/>
      <c r="C34" s="12"/>
      <c r="D34" s="17"/>
      <c r="E34" s="1"/>
    </row>
    <row r="35" spans="1:7" x14ac:dyDescent="0.25">
      <c r="A35" s="16"/>
      <c r="B35" s="17"/>
      <c r="C35" s="12"/>
      <c r="D35" s="17"/>
      <c r="E35" s="1"/>
    </row>
    <row r="38" spans="1:7" x14ac:dyDescent="0.25">
      <c r="G38" s="3"/>
    </row>
    <row r="39" spans="1:7" x14ac:dyDescent="0.25">
      <c r="B39" s="16"/>
      <c r="D39" s="16"/>
    </row>
    <row r="40" spans="1:7" x14ac:dyDescent="0.25">
      <c r="B40" s="16"/>
      <c r="D40" s="16"/>
    </row>
    <row r="50" spans="2:5" x14ac:dyDescent="0.25">
      <c r="B50" s="1"/>
      <c r="D50" s="1"/>
      <c r="E50" s="1"/>
    </row>
    <row r="51" spans="2:5" x14ac:dyDescent="0.25">
      <c r="B51" s="1"/>
      <c r="D51" s="1"/>
      <c r="E51" s="1"/>
    </row>
    <row r="52" spans="2:5" x14ac:dyDescent="0.25">
      <c r="B52" s="1"/>
      <c r="D52" s="1"/>
      <c r="E52" s="1"/>
    </row>
    <row r="53" spans="2:5" x14ac:dyDescent="0.25">
      <c r="B53" s="1"/>
      <c r="D53" s="1"/>
      <c r="E53" s="1"/>
    </row>
    <row r="54" spans="2:5" x14ac:dyDescent="0.25">
      <c r="B54" s="1"/>
      <c r="D54" s="1"/>
      <c r="E54" s="1"/>
    </row>
    <row r="55" spans="2:5" x14ac:dyDescent="0.25">
      <c r="B55" s="1"/>
      <c r="D55" s="1"/>
      <c r="E55" s="1"/>
    </row>
    <row r="56" spans="2:5" x14ac:dyDescent="0.25">
      <c r="B56" s="1"/>
      <c r="D56" s="1"/>
      <c r="E56" s="1"/>
    </row>
    <row r="57" spans="2:5" x14ac:dyDescent="0.25">
      <c r="B57" s="1"/>
      <c r="D57" s="1"/>
      <c r="E57" s="1"/>
    </row>
    <row r="58" spans="2:5" x14ac:dyDescent="0.25">
      <c r="B58" s="1"/>
      <c r="D58" s="1"/>
      <c r="E58" s="1"/>
    </row>
    <row r="59" spans="2:5" x14ac:dyDescent="0.25">
      <c r="B59" s="1"/>
      <c r="D59" s="1"/>
      <c r="E59" s="1"/>
    </row>
  </sheetData>
  <mergeCells count="4">
    <mergeCell ref="K3:K4"/>
    <mergeCell ref="H3:J3"/>
    <mergeCell ref="A16:E16"/>
    <mergeCell ref="A18:E1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zoomScale="70" zoomScaleNormal="70" workbookViewId="0">
      <selection activeCell="E21" sqref="E21"/>
    </sheetView>
  </sheetViews>
  <sheetFormatPr defaultRowHeight="15" x14ac:dyDescent="0.25"/>
  <cols>
    <col min="1" max="3" width="15.7109375" style="79" customWidth="1"/>
    <col min="4" max="5" width="15.7109375" style="60" customWidth="1"/>
    <col min="6" max="9" width="15.7109375" style="79" customWidth="1"/>
    <col min="10" max="16384" width="9.140625" style="89"/>
  </cols>
  <sheetData>
    <row r="2" spans="1:9" x14ac:dyDescent="0.25">
      <c r="A2" s="39" t="s">
        <v>3213</v>
      </c>
    </row>
    <row r="5" spans="1:9" x14ac:dyDescent="0.25">
      <c r="A5" s="79" t="s">
        <v>28</v>
      </c>
      <c r="B5" s="60">
        <f>SUM(B8:B17)</f>
        <v>70341</v>
      </c>
      <c r="F5" s="123" t="s">
        <v>3587</v>
      </c>
    </row>
    <row r="6" spans="1:9" ht="15.75" thickBot="1" x14ac:dyDescent="0.3"/>
    <row r="7" spans="1:9" ht="30.75" thickTop="1" x14ac:dyDescent="0.25">
      <c r="A7" s="90" t="s">
        <v>3211</v>
      </c>
      <c r="B7" s="91" t="s">
        <v>9</v>
      </c>
      <c r="C7" s="91" t="s">
        <v>11</v>
      </c>
      <c r="D7" s="92" t="s">
        <v>3212</v>
      </c>
      <c r="F7" s="159"/>
      <c r="G7" s="154" t="s">
        <v>3588</v>
      </c>
      <c r="H7" s="154" t="s">
        <v>3589</v>
      </c>
      <c r="I7" s="78"/>
    </row>
    <row r="8" spans="1:9" x14ac:dyDescent="0.25">
      <c r="A8" s="79">
        <v>1</v>
      </c>
      <c r="B8" s="60">
        <v>8778</v>
      </c>
      <c r="C8" s="60">
        <v>4085</v>
      </c>
      <c r="D8" s="60">
        <v>7079</v>
      </c>
      <c r="F8" s="79">
        <v>1</v>
      </c>
      <c r="G8" s="60">
        <f t="shared" ref="G8:G17" si="0">C8+D8</f>
        <v>11164</v>
      </c>
      <c r="H8" s="84">
        <f t="shared" ref="H8:H17" si="1">G8/B8</f>
        <v>1.2718159033948508</v>
      </c>
      <c r="I8" s="86"/>
    </row>
    <row r="9" spans="1:9" x14ac:dyDescent="0.25">
      <c r="A9" s="79">
        <v>2</v>
      </c>
      <c r="B9" s="60">
        <v>7776</v>
      </c>
      <c r="C9" s="60">
        <v>3903</v>
      </c>
      <c r="D9" s="60">
        <v>8265</v>
      </c>
      <c r="F9" s="79">
        <v>2</v>
      </c>
      <c r="G9" s="60">
        <f t="shared" si="0"/>
        <v>12168</v>
      </c>
      <c r="H9" s="84">
        <f t="shared" si="1"/>
        <v>1.5648148148148149</v>
      </c>
      <c r="I9" s="86"/>
    </row>
    <row r="10" spans="1:9" x14ac:dyDescent="0.25">
      <c r="A10" s="79">
        <v>3</v>
      </c>
      <c r="B10" s="60">
        <v>4395</v>
      </c>
      <c r="C10" s="60">
        <v>2409</v>
      </c>
      <c r="D10" s="60">
        <v>6214</v>
      </c>
      <c r="F10" s="79">
        <v>3</v>
      </c>
      <c r="G10" s="60">
        <f t="shared" si="0"/>
        <v>8623</v>
      </c>
      <c r="H10" s="84">
        <f t="shared" si="1"/>
        <v>1.9620022753128554</v>
      </c>
      <c r="I10" s="86"/>
    </row>
    <row r="11" spans="1:9" x14ac:dyDescent="0.25">
      <c r="A11" s="79">
        <v>4</v>
      </c>
      <c r="B11" s="60">
        <v>7449</v>
      </c>
      <c r="C11" s="60">
        <v>4694</v>
      </c>
      <c r="D11" s="60">
        <v>14382</v>
      </c>
      <c r="F11" s="79">
        <v>4</v>
      </c>
      <c r="G11" s="60">
        <f t="shared" si="0"/>
        <v>19076</v>
      </c>
      <c r="H11" s="84">
        <f t="shared" si="1"/>
        <v>2.5608806551214927</v>
      </c>
      <c r="I11" s="86"/>
    </row>
    <row r="12" spans="1:9" x14ac:dyDescent="0.25">
      <c r="A12" s="79">
        <v>5</v>
      </c>
      <c r="B12" s="60">
        <v>8418</v>
      </c>
      <c r="C12" s="60">
        <v>5432</v>
      </c>
      <c r="D12" s="60">
        <v>17544</v>
      </c>
      <c r="F12" s="79">
        <v>5</v>
      </c>
      <c r="G12" s="60">
        <f t="shared" si="0"/>
        <v>22976</v>
      </c>
      <c r="H12" s="84">
        <f t="shared" si="1"/>
        <v>2.7293894036588262</v>
      </c>
      <c r="I12" s="86"/>
    </row>
    <row r="13" spans="1:9" x14ac:dyDescent="0.25">
      <c r="A13" s="79">
        <v>6</v>
      </c>
      <c r="B13" s="60">
        <v>7855</v>
      </c>
      <c r="C13" s="60">
        <v>5617</v>
      </c>
      <c r="D13" s="60">
        <v>19540</v>
      </c>
      <c r="F13" s="79">
        <v>6</v>
      </c>
      <c r="G13" s="60">
        <f t="shared" si="0"/>
        <v>25157</v>
      </c>
      <c r="H13" s="84">
        <f t="shared" si="1"/>
        <v>3.202673456397199</v>
      </c>
      <c r="I13" s="86"/>
    </row>
    <row r="14" spans="1:9" x14ac:dyDescent="0.25">
      <c r="A14" s="79">
        <v>7</v>
      </c>
      <c r="B14" s="60">
        <v>7142</v>
      </c>
      <c r="C14" s="60">
        <v>5601</v>
      </c>
      <c r="D14" s="60">
        <v>21603</v>
      </c>
      <c r="F14" s="79">
        <v>7</v>
      </c>
      <c r="G14" s="60">
        <f t="shared" si="0"/>
        <v>27204</v>
      </c>
      <c r="H14" s="84">
        <f t="shared" si="1"/>
        <v>3.8090170820498459</v>
      </c>
      <c r="I14" s="86"/>
    </row>
    <row r="15" spans="1:9" x14ac:dyDescent="0.25">
      <c r="A15" s="79">
        <v>8</v>
      </c>
      <c r="B15" s="60">
        <v>7000</v>
      </c>
      <c r="C15" s="60">
        <v>5806</v>
      </c>
      <c r="D15" s="60">
        <v>24684</v>
      </c>
      <c r="F15" s="79">
        <v>8</v>
      </c>
      <c r="G15" s="60">
        <f t="shared" si="0"/>
        <v>30490</v>
      </c>
      <c r="H15" s="84">
        <f t="shared" si="1"/>
        <v>4.3557142857142859</v>
      </c>
      <c r="I15" s="86"/>
    </row>
    <row r="16" spans="1:9" x14ac:dyDescent="0.25">
      <c r="A16" s="79">
        <v>9</v>
      </c>
      <c r="B16" s="60">
        <v>6255</v>
      </c>
      <c r="C16" s="60">
        <v>5609</v>
      </c>
      <c r="D16" s="60">
        <v>26214</v>
      </c>
      <c r="F16" s="79">
        <v>9</v>
      </c>
      <c r="G16" s="60">
        <f t="shared" si="0"/>
        <v>31823</v>
      </c>
      <c r="H16" s="84">
        <f t="shared" si="1"/>
        <v>5.0876099120703433</v>
      </c>
      <c r="I16" s="86"/>
    </row>
    <row r="17" spans="1:9" x14ac:dyDescent="0.25">
      <c r="A17" s="80">
        <v>10</v>
      </c>
      <c r="B17" s="66">
        <v>5273</v>
      </c>
      <c r="C17" s="66">
        <v>4754</v>
      </c>
      <c r="D17" s="66">
        <v>28227</v>
      </c>
      <c r="F17" s="151">
        <v>10</v>
      </c>
      <c r="G17" s="156">
        <f t="shared" si="0"/>
        <v>32981</v>
      </c>
      <c r="H17" s="157">
        <f t="shared" si="1"/>
        <v>6.2546937227384793</v>
      </c>
      <c r="I17" s="86"/>
    </row>
    <row r="18" spans="1:9" x14ac:dyDescent="0.25">
      <c r="G18" s="60"/>
      <c r="H18" s="84"/>
    </row>
    <row r="19" spans="1:9" ht="105" customHeight="1" x14ac:dyDescent="0.25">
      <c r="A19" s="165" t="s">
        <v>3519</v>
      </c>
      <c r="B19" s="165"/>
      <c r="C19" s="165"/>
      <c r="D19" s="165"/>
      <c r="E19" s="105"/>
      <c r="F19" s="105"/>
      <c r="G19" s="105"/>
      <c r="H19" s="105"/>
      <c r="I19" s="105"/>
    </row>
    <row r="20" spans="1:9" x14ac:dyDescent="0.25">
      <c r="A20" s="105"/>
      <c r="C20" s="60"/>
      <c r="D20" s="79"/>
      <c r="E20" s="79"/>
    </row>
    <row r="21" spans="1:9" ht="30" customHeight="1" x14ac:dyDescent="0.25">
      <c r="A21" s="165" t="s">
        <v>3232</v>
      </c>
      <c r="B21" s="165"/>
      <c r="C21" s="165"/>
      <c r="D21" s="165"/>
      <c r="E21" s="105"/>
      <c r="F21" s="105"/>
      <c r="G21" s="105"/>
      <c r="H21" s="105"/>
      <c r="I21" s="105"/>
    </row>
    <row r="25" spans="1:9" x14ac:dyDescent="0.25">
      <c r="B25" s="49"/>
      <c r="C25" s="49"/>
      <c r="D25" s="67"/>
    </row>
    <row r="26" spans="1:9" x14ac:dyDescent="0.25">
      <c r="B26" s="49"/>
      <c r="C26" s="49"/>
      <c r="D26" s="67"/>
    </row>
    <row r="27" spans="1:9" x14ac:dyDescent="0.25">
      <c r="B27" s="49"/>
      <c r="C27" s="49"/>
      <c r="D27" s="67"/>
    </row>
    <row r="28" spans="1:9" x14ac:dyDescent="0.25">
      <c r="B28" s="49"/>
      <c r="C28" s="49"/>
      <c r="D28" s="67"/>
    </row>
    <row r="29" spans="1:9" x14ac:dyDescent="0.25">
      <c r="B29" s="49"/>
      <c r="C29" s="49"/>
      <c r="D29" s="67"/>
    </row>
    <row r="30" spans="1:9" x14ac:dyDescent="0.25">
      <c r="B30" s="49"/>
      <c r="C30" s="49"/>
      <c r="D30" s="67"/>
    </row>
    <row r="31" spans="1:9" x14ac:dyDescent="0.25">
      <c r="B31" s="49"/>
      <c r="C31" s="49"/>
      <c r="D31" s="67"/>
    </row>
    <row r="32" spans="1:9" x14ac:dyDescent="0.25">
      <c r="B32" s="49"/>
      <c r="C32" s="49"/>
      <c r="D32" s="67"/>
    </row>
    <row r="33" spans="2:4" x14ac:dyDescent="0.25">
      <c r="B33" s="49"/>
      <c r="C33" s="49"/>
      <c r="D33" s="67"/>
    </row>
    <row r="34" spans="2:4" x14ac:dyDescent="0.25">
      <c r="B34" s="49"/>
      <c r="C34" s="49"/>
      <c r="D34" s="67"/>
    </row>
  </sheetData>
  <mergeCells count="2">
    <mergeCell ref="A19:D19"/>
    <mergeCell ref="A21:D2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zoomScale="85" zoomScaleNormal="85" workbookViewId="0">
      <selection activeCell="A15" sqref="A15"/>
    </sheetView>
  </sheetViews>
  <sheetFormatPr defaultRowHeight="15" x14ac:dyDescent="0.25"/>
  <cols>
    <col min="1" max="1" width="105.7109375" customWidth="1"/>
  </cols>
  <sheetData>
    <row r="1" spans="1:1" ht="84.75" customHeight="1" x14ac:dyDescent="0.25">
      <c r="A1" s="46" t="s">
        <v>3084</v>
      </c>
    </row>
    <row r="3" spans="1:1" ht="31.5" x14ac:dyDescent="0.25">
      <c r="A3" s="46" t="s">
        <v>3508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70" zoomScaleNormal="70" workbookViewId="0">
      <selection activeCell="I26" sqref="I26"/>
    </sheetView>
  </sheetViews>
  <sheetFormatPr defaultRowHeight="15" x14ac:dyDescent="0.25"/>
  <cols>
    <col min="1" max="1" width="12.7109375" customWidth="1"/>
    <col min="2" max="20" width="12.7109375" style="79" customWidth="1"/>
    <col min="21" max="23" width="8.7109375" style="79" customWidth="1"/>
  </cols>
  <sheetData>
    <row r="1" spans="1:27" s="89" customFormat="1" x14ac:dyDescent="0.25">
      <c r="B1" s="79"/>
      <c r="C1" s="79"/>
      <c r="D1" s="79"/>
      <c r="E1" s="79"/>
      <c r="F1" s="79"/>
      <c r="G1" s="79"/>
      <c r="H1" s="79"/>
      <c r="I1" s="79"/>
      <c r="J1" s="79"/>
      <c r="K1" s="79"/>
      <c r="L1" s="79"/>
      <c r="M1" s="79"/>
      <c r="N1" s="79"/>
      <c r="O1" s="79"/>
      <c r="P1" s="79"/>
      <c r="Q1" s="79"/>
      <c r="R1" s="79"/>
      <c r="S1" s="79"/>
      <c r="T1" s="79"/>
      <c r="U1" s="79"/>
      <c r="V1" s="79"/>
      <c r="W1" s="79"/>
    </row>
    <row r="2" spans="1:27" s="89" customFormat="1" x14ac:dyDescent="0.25">
      <c r="A2" s="39" t="s">
        <v>3214</v>
      </c>
      <c r="B2" s="79"/>
      <c r="C2" s="79"/>
      <c r="D2" s="79"/>
      <c r="E2" s="79"/>
      <c r="F2" s="79"/>
      <c r="G2" s="79"/>
      <c r="H2" s="79"/>
      <c r="I2" s="79"/>
      <c r="J2" s="79"/>
      <c r="K2" s="79"/>
      <c r="L2" s="79"/>
      <c r="M2" s="79"/>
      <c r="N2" s="79"/>
      <c r="O2" s="79"/>
      <c r="P2" s="79"/>
      <c r="Q2" s="79"/>
      <c r="R2" s="79"/>
      <c r="S2" s="79"/>
      <c r="T2" s="79"/>
      <c r="U2" s="79"/>
      <c r="V2" s="79"/>
      <c r="W2" s="79"/>
    </row>
    <row r="3" spans="1:27" s="97" customFormat="1" ht="15.75" thickBot="1" x14ac:dyDescent="0.3">
      <c r="B3" s="79"/>
      <c r="C3" s="79"/>
      <c r="D3" s="79"/>
      <c r="E3" s="79"/>
      <c r="F3" s="79"/>
      <c r="G3" s="79"/>
      <c r="H3" s="79"/>
      <c r="I3" s="79"/>
      <c r="J3" s="79"/>
      <c r="K3" s="79"/>
      <c r="L3" s="79"/>
      <c r="M3" s="79"/>
      <c r="N3" s="79"/>
      <c r="O3" s="79"/>
      <c r="P3" s="79"/>
      <c r="Q3" s="79"/>
      <c r="R3" s="79"/>
      <c r="S3" s="79"/>
      <c r="T3" s="79"/>
      <c r="U3" s="79"/>
      <c r="V3" s="79"/>
      <c r="W3" s="79"/>
    </row>
    <row r="4" spans="1:27" ht="15.75" customHeight="1" thickTop="1" x14ac:dyDescent="0.25">
      <c r="A4" s="25"/>
      <c r="B4" s="111"/>
      <c r="C4" s="161" t="s">
        <v>3089</v>
      </c>
      <c r="D4" s="53"/>
      <c r="E4" s="53"/>
      <c r="F4" s="53"/>
      <c r="G4" s="53"/>
      <c r="H4" s="53"/>
      <c r="I4" s="161" t="s">
        <v>3225</v>
      </c>
      <c r="J4" s="53"/>
      <c r="K4" s="53"/>
      <c r="L4" s="53"/>
      <c r="M4" s="53"/>
      <c r="N4" s="161" t="s">
        <v>3218</v>
      </c>
      <c r="O4" s="53"/>
      <c r="P4" s="53"/>
      <c r="Q4" s="53"/>
      <c r="R4" s="53"/>
      <c r="S4" s="53"/>
      <c r="T4" s="111"/>
      <c r="U4" s="163" t="s">
        <v>16</v>
      </c>
      <c r="V4" s="163"/>
      <c r="W4" s="163"/>
    </row>
    <row r="5" spans="1:27" s="19" customFormat="1" ht="45" x14ac:dyDescent="0.25">
      <c r="A5" s="82" t="s">
        <v>3215</v>
      </c>
      <c r="B5" s="82" t="s">
        <v>3216</v>
      </c>
      <c r="C5" s="162"/>
      <c r="D5" s="77" t="s">
        <v>3090</v>
      </c>
      <c r="E5" s="77" t="s">
        <v>3217</v>
      </c>
      <c r="F5" s="77" t="s">
        <v>3096</v>
      </c>
      <c r="G5" s="77" t="s">
        <v>3095</v>
      </c>
      <c r="H5" s="77" t="s">
        <v>3093</v>
      </c>
      <c r="I5" s="162"/>
      <c r="J5" s="77" t="s">
        <v>3094</v>
      </c>
      <c r="K5" s="94" t="s">
        <v>3099</v>
      </c>
      <c r="L5" s="94" t="s">
        <v>3100</v>
      </c>
      <c r="M5" s="77" t="s">
        <v>3097</v>
      </c>
      <c r="N5" s="162"/>
      <c r="O5" s="77" t="s">
        <v>3219</v>
      </c>
      <c r="P5" s="77" t="s">
        <v>3220</v>
      </c>
      <c r="Q5" s="77" t="s">
        <v>3221</v>
      </c>
      <c r="R5" s="77" t="s">
        <v>3222</v>
      </c>
      <c r="S5" s="77" t="s">
        <v>3223</v>
      </c>
      <c r="T5" s="77" t="s">
        <v>3224</v>
      </c>
      <c r="U5" s="82" t="s">
        <v>25</v>
      </c>
      <c r="V5" s="82" t="s">
        <v>26</v>
      </c>
      <c r="W5" s="82" t="s">
        <v>27</v>
      </c>
    </row>
    <row r="6" spans="1:27" x14ac:dyDescent="0.25">
      <c r="A6" s="79">
        <v>1</v>
      </c>
      <c r="B6" s="84">
        <v>0.89679039999999999</v>
      </c>
      <c r="C6" s="84">
        <v>0.74608529999999995</v>
      </c>
      <c r="D6" s="84">
        <v>0.48403839999999998</v>
      </c>
      <c r="E6" s="84">
        <v>0.2262306</v>
      </c>
      <c r="F6" s="84">
        <v>2.3246599999999999E-2</v>
      </c>
      <c r="G6" s="84">
        <v>7.7478199999999997E-2</v>
      </c>
      <c r="H6" s="84">
        <v>0.57390960000000002</v>
      </c>
      <c r="I6" s="84">
        <v>0.1430488</v>
      </c>
      <c r="J6" s="84">
        <v>0.18961420000000001</v>
      </c>
      <c r="K6" s="60">
        <v>25328.42</v>
      </c>
      <c r="L6" s="60">
        <v>26077.21</v>
      </c>
      <c r="M6" s="84">
        <v>-2.9563233711380477E-2</v>
      </c>
      <c r="N6" s="84">
        <v>6.3718399999999994E-2</v>
      </c>
      <c r="O6" s="60">
        <v>28544.28</v>
      </c>
      <c r="P6" s="60">
        <v>54245.120000000003</v>
      </c>
      <c r="Q6" s="60">
        <v>61074.47</v>
      </c>
      <c r="R6" s="60">
        <v>20635</v>
      </c>
      <c r="S6" s="60">
        <v>48712</v>
      </c>
      <c r="T6" s="60">
        <v>52266</v>
      </c>
      <c r="U6" s="49">
        <v>0.1560666</v>
      </c>
      <c r="V6" s="49">
        <v>0.38643929999999999</v>
      </c>
      <c r="W6" s="49">
        <v>0.45749410000000001</v>
      </c>
      <c r="X6" s="10"/>
      <c r="AA6" s="8"/>
    </row>
    <row r="7" spans="1:27" x14ac:dyDescent="0.25">
      <c r="A7" s="79">
        <v>2</v>
      </c>
      <c r="B7" s="84">
        <v>0.9058233</v>
      </c>
      <c r="C7" s="84">
        <v>0.77008030000000005</v>
      </c>
      <c r="D7" s="84">
        <v>0.5237617</v>
      </c>
      <c r="E7" s="84">
        <v>0.24799199999999999</v>
      </c>
      <c r="F7" s="84">
        <v>9.2077099999999995E-2</v>
      </c>
      <c r="G7" s="84">
        <v>6.9952500000000001E-2</v>
      </c>
      <c r="H7" s="84">
        <v>0.47856389999999999</v>
      </c>
      <c r="I7" s="84">
        <v>0.13620299999999999</v>
      </c>
      <c r="J7" s="84">
        <v>0.1714879</v>
      </c>
      <c r="K7" s="60">
        <v>23285.47</v>
      </c>
      <c r="L7" s="60">
        <v>22417.67</v>
      </c>
      <c r="M7" s="84">
        <v>3.726787563231504E-2</v>
      </c>
      <c r="N7" s="84">
        <v>0.126637</v>
      </c>
      <c r="O7" s="60">
        <v>26117.919999999998</v>
      </c>
      <c r="P7" s="60">
        <v>56489.68</v>
      </c>
      <c r="Q7" s="60">
        <v>63847.19</v>
      </c>
      <c r="R7" s="60">
        <v>21402</v>
      </c>
      <c r="S7" s="60">
        <v>51726</v>
      </c>
      <c r="T7" s="60">
        <v>53556</v>
      </c>
      <c r="U7" s="49">
        <v>0.61094320000000002</v>
      </c>
      <c r="V7" s="49">
        <v>0.18142</v>
      </c>
      <c r="W7" s="49">
        <v>0.20763680000000001</v>
      </c>
      <c r="X7" s="10"/>
      <c r="Z7" s="37"/>
      <c r="AA7" s="8"/>
    </row>
    <row r="8" spans="1:27" x14ac:dyDescent="0.25">
      <c r="A8" s="79">
        <v>3</v>
      </c>
      <c r="B8" s="84">
        <v>0.91269789999999995</v>
      </c>
      <c r="C8" s="84">
        <v>0.78906920000000003</v>
      </c>
      <c r="D8" s="84">
        <v>0.55048280000000005</v>
      </c>
      <c r="E8" s="84">
        <v>0.2720226</v>
      </c>
      <c r="F8" s="84">
        <v>0.1064775</v>
      </c>
      <c r="G8" s="84">
        <v>5.3501699999999999E-2</v>
      </c>
      <c r="H8" s="84">
        <v>0.44954860000000002</v>
      </c>
      <c r="I8" s="84">
        <v>0.1057418</v>
      </c>
      <c r="J8" s="84">
        <v>0.14465749999999999</v>
      </c>
      <c r="K8" s="60">
        <v>25855.18</v>
      </c>
      <c r="L8" s="60">
        <v>25157.48</v>
      </c>
      <c r="M8" s="84">
        <v>2.6984921396795536E-2</v>
      </c>
      <c r="N8" s="84">
        <v>0.16766259999999999</v>
      </c>
      <c r="O8" s="60">
        <v>29178.11</v>
      </c>
      <c r="P8" s="60">
        <v>60454.76</v>
      </c>
      <c r="Q8" s="60">
        <v>71712.81</v>
      </c>
      <c r="R8" s="60">
        <v>20180</v>
      </c>
      <c r="S8" s="60">
        <v>53427</v>
      </c>
      <c r="T8" s="60">
        <v>57452</v>
      </c>
      <c r="U8" s="49">
        <v>3.9531499999999997E-2</v>
      </c>
      <c r="V8" s="49">
        <v>0.49871890000000002</v>
      </c>
      <c r="W8" s="49">
        <v>0.46174959999999998</v>
      </c>
      <c r="X8" s="10"/>
      <c r="Z8" s="37"/>
      <c r="AA8" s="8"/>
    </row>
    <row r="9" spans="1:27" x14ac:dyDescent="0.25">
      <c r="A9" s="79">
        <v>4</v>
      </c>
      <c r="B9" s="84">
        <v>0.91277010000000003</v>
      </c>
      <c r="C9" s="84">
        <v>0.78759849999999998</v>
      </c>
      <c r="D9" s="84">
        <v>0.53472569999999997</v>
      </c>
      <c r="E9" s="84">
        <v>0.25214999999999999</v>
      </c>
      <c r="F9" s="84">
        <v>0.1147403</v>
      </c>
      <c r="G9" s="84">
        <v>6.0450200000000003E-2</v>
      </c>
      <c r="H9" s="84">
        <v>0.45521339999999999</v>
      </c>
      <c r="I9" s="84">
        <v>9.70028E-2</v>
      </c>
      <c r="J9" s="84">
        <v>0.14215700000000001</v>
      </c>
      <c r="K9" s="60">
        <v>22991.200000000001</v>
      </c>
      <c r="L9" s="60">
        <v>21822.62</v>
      </c>
      <c r="M9" s="84">
        <v>5.0827273043599352E-2</v>
      </c>
      <c r="N9" s="84">
        <v>0.19770219999999999</v>
      </c>
      <c r="O9" s="60">
        <v>25841.75</v>
      </c>
      <c r="P9" s="60">
        <v>57544.39</v>
      </c>
      <c r="Q9" s="60">
        <v>69563.899999999994</v>
      </c>
      <c r="R9" s="60">
        <v>18367</v>
      </c>
      <c r="S9" s="60">
        <v>52728</v>
      </c>
      <c r="T9" s="60">
        <v>56941</v>
      </c>
      <c r="U9" s="49">
        <v>0.27212609999999998</v>
      </c>
      <c r="V9" s="49">
        <v>0.43898199999999998</v>
      </c>
      <c r="W9" s="49">
        <v>0.28889189999999998</v>
      </c>
      <c r="X9" s="10"/>
      <c r="Z9" s="37"/>
      <c r="AA9" s="8"/>
    </row>
    <row r="10" spans="1:27" x14ac:dyDescent="0.25">
      <c r="A10" s="79">
        <v>5</v>
      </c>
      <c r="B10" s="84">
        <v>0.91835339999999999</v>
      </c>
      <c r="C10" s="84">
        <v>0.80208550000000001</v>
      </c>
      <c r="D10" s="84">
        <v>0.57745519999999995</v>
      </c>
      <c r="E10" s="84">
        <v>0.30573159999999999</v>
      </c>
      <c r="F10" s="84">
        <v>0.13768140000000001</v>
      </c>
      <c r="G10" s="84">
        <v>4.0675999999999997E-2</v>
      </c>
      <c r="H10" s="84">
        <v>0.4125434</v>
      </c>
      <c r="I10" s="84">
        <v>8.7720900000000004E-2</v>
      </c>
      <c r="J10" s="84">
        <v>0.12795809999999999</v>
      </c>
      <c r="K10" s="60">
        <v>26436.69</v>
      </c>
      <c r="L10" s="60">
        <v>25014.19</v>
      </c>
      <c r="M10" s="84">
        <v>5.3807795151359694E-2</v>
      </c>
      <c r="N10" s="84">
        <v>0.22202710000000001</v>
      </c>
      <c r="O10" s="60">
        <v>29806.27</v>
      </c>
      <c r="P10" s="60">
        <v>64934.74</v>
      </c>
      <c r="Q10" s="60">
        <v>79896.070000000007</v>
      </c>
      <c r="R10" s="60">
        <v>20983</v>
      </c>
      <c r="S10" s="60">
        <v>55851</v>
      </c>
      <c r="T10" s="60">
        <v>61006</v>
      </c>
      <c r="U10" s="49">
        <v>7.069E-4</v>
      </c>
      <c r="V10" s="49">
        <v>0.53772010000000003</v>
      </c>
      <c r="W10" s="49">
        <v>0.46157310000000001</v>
      </c>
      <c r="X10" s="10"/>
      <c r="Z10" s="37"/>
      <c r="AA10" s="8"/>
    </row>
    <row r="11" spans="1:27" x14ac:dyDescent="0.25">
      <c r="A11" s="79">
        <v>6</v>
      </c>
      <c r="B11" s="84">
        <v>0.93187560000000003</v>
      </c>
      <c r="C11" s="84">
        <v>0.83191550000000003</v>
      </c>
      <c r="D11" s="84">
        <v>0.60833440000000005</v>
      </c>
      <c r="E11" s="84">
        <v>0.329988</v>
      </c>
      <c r="F11" s="84">
        <v>0.1518119</v>
      </c>
      <c r="G11" s="84">
        <v>3.15842E-2</v>
      </c>
      <c r="H11" s="84">
        <v>0.38108720000000001</v>
      </c>
      <c r="I11" s="84">
        <v>7.7398300000000003E-2</v>
      </c>
      <c r="J11" s="84">
        <v>0.1078716</v>
      </c>
      <c r="K11" s="60">
        <v>25408.93</v>
      </c>
      <c r="L11" s="60">
        <v>23511.26</v>
      </c>
      <c r="M11" s="84">
        <v>7.4685159902443843E-2</v>
      </c>
      <c r="N11" s="84">
        <v>0.25133280000000002</v>
      </c>
      <c r="O11" s="60">
        <v>28673.21</v>
      </c>
      <c r="P11" s="60">
        <v>68760.789999999994</v>
      </c>
      <c r="Q11" s="60">
        <v>85188.5</v>
      </c>
      <c r="R11" s="60">
        <v>20491.5</v>
      </c>
      <c r="S11" s="60">
        <v>57940</v>
      </c>
      <c r="T11" s="60">
        <v>63013</v>
      </c>
      <c r="U11" s="49">
        <v>3.1457999999999998E-3</v>
      </c>
      <c r="V11" s="49">
        <v>0.31489869999999998</v>
      </c>
      <c r="W11" s="49">
        <v>0.68195550000000005</v>
      </c>
      <c r="X11" s="10"/>
      <c r="Z11" s="37"/>
      <c r="AA11" s="8"/>
    </row>
    <row r="12" spans="1:27" x14ac:dyDescent="0.25">
      <c r="A12" s="79">
        <v>7</v>
      </c>
      <c r="B12" s="84">
        <v>0.93077399999999999</v>
      </c>
      <c r="C12" s="84">
        <v>0.83389919999999995</v>
      </c>
      <c r="D12" s="84">
        <v>0.59358330000000004</v>
      </c>
      <c r="E12" s="84">
        <v>0.29485139999999999</v>
      </c>
      <c r="F12" s="84">
        <v>0.1708856</v>
      </c>
      <c r="G12" s="84">
        <v>3.7007900000000003E-2</v>
      </c>
      <c r="H12" s="84">
        <v>0.37341980000000002</v>
      </c>
      <c r="I12" s="84">
        <v>7.7544100000000005E-2</v>
      </c>
      <c r="J12" s="84">
        <v>0.1109656</v>
      </c>
      <c r="K12" s="60">
        <v>24978.57</v>
      </c>
      <c r="L12" s="60">
        <v>22812.99</v>
      </c>
      <c r="M12" s="84">
        <v>8.6697517111668065E-2</v>
      </c>
      <c r="N12" s="84">
        <v>0.27801419999999999</v>
      </c>
      <c r="O12" s="60">
        <v>28107.37</v>
      </c>
      <c r="P12" s="60">
        <v>65545.289999999994</v>
      </c>
      <c r="Q12" s="60">
        <v>75422.820000000007</v>
      </c>
      <c r="R12" s="60">
        <v>19985</v>
      </c>
      <c r="S12" s="60">
        <v>56459</v>
      </c>
      <c r="T12" s="60">
        <v>60546</v>
      </c>
      <c r="U12" s="49">
        <v>2.3579999999999999E-3</v>
      </c>
      <c r="V12" s="49">
        <v>0.53795769999999998</v>
      </c>
      <c r="W12" s="49">
        <v>0.45968429999999999</v>
      </c>
      <c r="X12" s="10"/>
      <c r="Z12" s="37"/>
      <c r="AA12" s="8"/>
    </row>
    <row r="13" spans="1:27" x14ac:dyDescent="0.25">
      <c r="A13" s="79">
        <v>8</v>
      </c>
      <c r="B13" s="84">
        <v>0.93730469999999999</v>
      </c>
      <c r="C13" s="84">
        <v>0.84533349999999996</v>
      </c>
      <c r="D13" s="84">
        <v>0.64705880000000005</v>
      </c>
      <c r="E13" s="84">
        <v>0.38024720000000001</v>
      </c>
      <c r="F13" s="84">
        <v>0.17156360000000001</v>
      </c>
      <c r="G13" s="84">
        <v>2.7369899999999999E-2</v>
      </c>
      <c r="H13" s="84">
        <v>0.36411640000000001</v>
      </c>
      <c r="I13" s="84">
        <v>6.4050800000000005E-2</v>
      </c>
      <c r="J13" s="84">
        <v>0.1004023</v>
      </c>
      <c r="K13" s="60">
        <v>27498.86</v>
      </c>
      <c r="L13" s="60">
        <v>24860.98</v>
      </c>
      <c r="M13" s="84">
        <v>9.5926885696352548E-2</v>
      </c>
      <c r="N13" s="84">
        <v>0.31068299999999999</v>
      </c>
      <c r="O13" s="60">
        <v>30996.71</v>
      </c>
      <c r="P13" s="60">
        <v>76236.149999999994</v>
      </c>
      <c r="Q13" s="60">
        <v>90826.49</v>
      </c>
      <c r="R13" s="60">
        <v>21779</v>
      </c>
      <c r="S13" s="60">
        <v>61768</v>
      </c>
      <c r="T13" s="60">
        <v>69475</v>
      </c>
      <c r="U13" s="49">
        <v>1.2879999999999999E-4</v>
      </c>
      <c r="V13" s="49">
        <v>0.55216379999999998</v>
      </c>
      <c r="W13" s="49">
        <v>0.44770739999999998</v>
      </c>
      <c r="X13" s="10"/>
      <c r="Z13" s="37"/>
      <c r="AA13" s="8"/>
    </row>
    <row r="14" spans="1:27" x14ac:dyDescent="0.25">
      <c r="A14" s="79">
        <v>9</v>
      </c>
      <c r="B14" s="84">
        <v>0.92747650000000004</v>
      </c>
      <c r="C14" s="84">
        <v>0.83852340000000003</v>
      </c>
      <c r="D14" s="84">
        <v>0.65965490000000004</v>
      </c>
      <c r="E14" s="84">
        <v>0.39953250000000001</v>
      </c>
      <c r="F14" s="84">
        <v>0.20807120000000001</v>
      </c>
      <c r="G14" s="84">
        <v>2.55791E-2</v>
      </c>
      <c r="H14" s="84">
        <v>0.32789560000000001</v>
      </c>
      <c r="I14" s="84">
        <v>6.4660800000000004E-2</v>
      </c>
      <c r="J14" s="84">
        <v>9.25454E-2</v>
      </c>
      <c r="K14" s="60">
        <v>26312.38</v>
      </c>
      <c r="L14" s="60">
        <v>22883.21</v>
      </c>
      <c r="M14" s="84">
        <v>0.13032534495169201</v>
      </c>
      <c r="N14" s="84">
        <v>0.35604950000000002</v>
      </c>
      <c r="O14" s="60">
        <v>29632.77</v>
      </c>
      <c r="P14" s="60">
        <v>77363.259999999995</v>
      </c>
      <c r="Q14" s="60">
        <v>90882.57</v>
      </c>
      <c r="R14" s="60">
        <v>21643</v>
      </c>
      <c r="S14" s="60">
        <v>63964</v>
      </c>
      <c r="T14" s="60">
        <v>69360</v>
      </c>
      <c r="U14" s="49">
        <v>1.3703000000000001E-3</v>
      </c>
      <c r="V14" s="49">
        <v>0.6826101</v>
      </c>
      <c r="W14" s="49">
        <v>0.31601960000000001</v>
      </c>
      <c r="X14" s="10"/>
      <c r="Z14" s="37"/>
      <c r="AA14" s="8"/>
    </row>
    <row r="15" spans="1:27" x14ac:dyDescent="0.25">
      <c r="A15" s="79">
        <v>10</v>
      </c>
      <c r="B15" s="84">
        <v>0.93523319999999999</v>
      </c>
      <c r="C15" s="84">
        <v>0.86883010000000005</v>
      </c>
      <c r="D15" s="84">
        <v>0.73397869999999998</v>
      </c>
      <c r="E15" s="84">
        <v>0.51499859999999997</v>
      </c>
      <c r="F15" s="84">
        <v>0.26056249999999997</v>
      </c>
      <c r="G15" s="84">
        <v>1.89421E-2</v>
      </c>
      <c r="H15" s="84">
        <v>0.2757423</v>
      </c>
      <c r="I15" s="84">
        <v>4.6144400000000002E-2</v>
      </c>
      <c r="J15" s="84">
        <v>6.4325400000000005E-2</v>
      </c>
      <c r="K15" s="60">
        <v>26543.759999999998</v>
      </c>
      <c r="L15" s="60">
        <v>21323.19</v>
      </c>
      <c r="M15" s="84">
        <v>0.1966778632718198</v>
      </c>
      <c r="N15" s="84">
        <v>0.4506423</v>
      </c>
      <c r="O15" s="60">
        <v>29955</v>
      </c>
      <c r="P15" s="60">
        <v>103044.2</v>
      </c>
      <c r="Q15" s="60">
        <v>125148.1</v>
      </c>
      <c r="R15" s="60">
        <v>22184</v>
      </c>
      <c r="S15" s="60">
        <v>77443.5</v>
      </c>
      <c r="T15" s="60">
        <v>79989.5</v>
      </c>
      <c r="U15" s="49">
        <v>1.9660000000000001E-4</v>
      </c>
      <c r="V15" s="49">
        <v>0.66500619999999999</v>
      </c>
      <c r="W15" s="49">
        <v>0.33479710000000001</v>
      </c>
      <c r="X15" s="10"/>
      <c r="Z15" s="37"/>
      <c r="AA15" s="8"/>
    </row>
    <row r="16" spans="1:27" x14ac:dyDescent="0.25">
      <c r="A16" s="79"/>
      <c r="B16" s="84"/>
      <c r="C16" s="84"/>
      <c r="D16" s="84"/>
      <c r="E16" s="84"/>
      <c r="F16" s="84"/>
      <c r="G16" s="84"/>
      <c r="H16" s="84"/>
      <c r="I16" s="84"/>
      <c r="J16" s="84"/>
      <c r="K16" s="60"/>
      <c r="L16" s="60"/>
      <c r="M16" s="84"/>
      <c r="N16" s="84"/>
      <c r="O16" s="60"/>
      <c r="P16" s="60"/>
      <c r="Q16" s="60"/>
      <c r="R16" s="60"/>
      <c r="S16" s="60"/>
      <c r="T16" s="60"/>
      <c r="U16" s="84"/>
      <c r="V16" s="84"/>
      <c r="W16" s="84"/>
    </row>
    <row r="17" spans="1:23" x14ac:dyDescent="0.25">
      <c r="A17" s="80" t="s">
        <v>3226</v>
      </c>
      <c r="B17" s="85">
        <v>0.92143189999999997</v>
      </c>
      <c r="C17" s="85">
        <v>0.81273410000000001</v>
      </c>
      <c r="D17" s="85">
        <v>0.5936747</v>
      </c>
      <c r="E17" s="85">
        <v>0.3245478</v>
      </c>
      <c r="F17" s="85">
        <v>0.14535310000000001</v>
      </c>
      <c r="G17" s="85">
        <v>4.3779400000000003E-2</v>
      </c>
      <c r="H17" s="85">
        <v>0.40677180000000002</v>
      </c>
      <c r="I17" s="85">
        <v>8.9310700000000007E-2</v>
      </c>
      <c r="J17" s="85">
        <v>0.12435939999999999</v>
      </c>
      <c r="K17" s="66">
        <v>25465.89</v>
      </c>
      <c r="L17" s="66">
        <v>23557.08</v>
      </c>
      <c r="M17" s="85">
        <v>7.4955558199615191E-2</v>
      </c>
      <c r="N17" s="85">
        <v>0.2445155</v>
      </c>
      <c r="O17" s="66">
        <v>28687.4</v>
      </c>
      <c r="P17" s="66">
        <v>68779.990000000005</v>
      </c>
      <c r="Q17" s="66">
        <v>81775.48</v>
      </c>
      <c r="R17" s="66">
        <v>21049</v>
      </c>
      <c r="S17" s="66">
        <v>57171.5</v>
      </c>
      <c r="T17" s="66">
        <v>61536</v>
      </c>
      <c r="U17" s="85">
        <v>0.10924929999999999</v>
      </c>
      <c r="V17" s="85">
        <v>0.47921469999999999</v>
      </c>
      <c r="W17" s="85">
        <v>0.41153600000000001</v>
      </c>
    </row>
    <row r="19" spans="1:23" ht="30" customHeight="1" x14ac:dyDescent="0.25">
      <c r="A19" s="165" t="s">
        <v>3509</v>
      </c>
      <c r="B19" s="165"/>
      <c r="C19" s="165"/>
      <c r="D19" s="165"/>
      <c r="E19" s="165"/>
      <c r="F19" s="165"/>
      <c r="G19" s="165"/>
      <c r="H19" s="165"/>
      <c r="I19" s="165"/>
      <c r="J19" s="165"/>
      <c r="K19" s="165"/>
      <c r="L19" s="165"/>
      <c r="M19" s="165"/>
      <c r="N19" s="165"/>
      <c r="O19" s="165"/>
      <c r="P19" s="165"/>
      <c r="Q19" s="165"/>
      <c r="R19" s="165"/>
      <c r="S19" s="165"/>
      <c r="T19" s="165"/>
      <c r="U19" s="165"/>
      <c r="V19" s="165"/>
      <c r="W19" s="165"/>
    </row>
    <row r="20" spans="1:23" x14ac:dyDescent="0.25">
      <c r="A20" s="100"/>
      <c r="C20" s="60"/>
    </row>
    <row r="21" spans="1:23" x14ac:dyDescent="0.25">
      <c r="A21" s="173" t="s">
        <v>3232</v>
      </c>
      <c r="B21" s="173"/>
      <c r="C21" s="173"/>
      <c r="D21" s="173"/>
      <c r="E21" s="173"/>
      <c r="F21" s="173"/>
      <c r="G21" s="173"/>
      <c r="H21" s="173"/>
      <c r="I21" s="173"/>
    </row>
    <row r="31" spans="1:23" x14ac:dyDescent="0.25">
      <c r="V31" s="84"/>
      <c r="W31" s="84"/>
    </row>
    <row r="32" spans="1:23" x14ac:dyDescent="0.25">
      <c r="V32" s="84"/>
      <c r="W32" s="84"/>
    </row>
    <row r="33" spans="22:23" x14ac:dyDescent="0.25">
      <c r="V33" s="84"/>
      <c r="W33" s="84"/>
    </row>
    <row r="34" spans="22:23" x14ac:dyDescent="0.25">
      <c r="V34" s="84"/>
      <c r="W34" s="84"/>
    </row>
    <row r="35" spans="22:23" x14ac:dyDescent="0.25">
      <c r="V35" s="84"/>
      <c r="W35" s="84"/>
    </row>
    <row r="36" spans="22:23" x14ac:dyDescent="0.25">
      <c r="V36" s="84"/>
      <c r="W36" s="84"/>
    </row>
    <row r="37" spans="22:23" x14ac:dyDescent="0.25">
      <c r="V37" s="84"/>
      <c r="W37" s="84"/>
    </row>
    <row r="38" spans="22:23" x14ac:dyDescent="0.25">
      <c r="V38" s="84"/>
      <c r="W38" s="84"/>
    </row>
    <row r="39" spans="22:23" x14ac:dyDescent="0.25">
      <c r="V39" s="84"/>
      <c r="W39" s="84"/>
    </row>
    <row r="40" spans="22:23" x14ac:dyDescent="0.25">
      <c r="V40" s="84"/>
      <c r="W40" s="84"/>
    </row>
  </sheetData>
  <mergeCells count="6">
    <mergeCell ref="A21:I21"/>
    <mergeCell ref="A19:W19"/>
    <mergeCell ref="U4:W4"/>
    <mergeCell ref="C4:C5"/>
    <mergeCell ref="I4:I5"/>
    <mergeCell ref="N4:N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7"/>
  <sheetViews>
    <sheetView zoomScale="85" zoomScaleNormal="85" workbookViewId="0">
      <selection activeCell="H21" sqref="H21"/>
    </sheetView>
  </sheetViews>
  <sheetFormatPr defaultRowHeight="15" x14ac:dyDescent="0.25"/>
  <cols>
    <col min="2" max="2" width="12.7109375" customWidth="1"/>
    <col min="3" max="12" width="12.7109375" style="79" customWidth="1"/>
  </cols>
  <sheetData>
    <row r="1" spans="2:24" s="98" customFormat="1" x14ac:dyDescent="0.25">
      <c r="C1" s="79"/>
      <c r="D1" s="79"/>
      <c r="E1" s="79"/>
      <c r="F1" s="79"/>
      <c r="G1" s="79"/>
      <c r="H1" s="79"/>
      <c r="I1" s="79"/>
      <c r="J1" s="79"/>
      <c r="K1" s="79"/>
      <c r="L1" s="79"/>
    </row>
    <row r="2" spans="2:24" s="98" customFormat="1" x14ac:dyDescent="0.25">
      <c r="B2" s="39" t="s">
        <v>3227</v>
      </c>
      <c r="C2" s="79"/>
      <c r="D2" s="79"/>
      <c r="E2" s="79"/>
      <c r="F2" s="79"/>
      <c r="G2" s="79"/>
      <c r="H2" s="79"/>
      <c r="I2" s="79"/>
      <c r="J2" s="79"/>
      <c r="K2" s="60"/>
      <c r="L2" s="79"/>
    </row>
    <row r="3" spans="2:24" ht="15.75" thickBot="1" x14ac:dyDescent="0.3"/>
    <row r="4" spans="2:24" s="9" customFormat="1" ht="75.75" thickTop="1" x14ac:dyDescent="0.25">
      <c r="B4" s="101" t="s">
        <v>3083</v>
      </c>
      <c r="C4" s="101" t="s">
        <v>3096</v>
      </c>
      <c r="D4" s="101" t="s">
        <v>3095</v>
      </c>
      <c r="E4" s="101" t="s">
        <v>3093</v>
      </c>
      <c r="F4" s="101" t="s">
        <v>3225</v>
      </c>
      <c r="G4" s="101" t="s">
        <v>3094</v>
      </c>
      <c r="H4" s="101" t="s">
        <v>17</v>
      </c>
      <c r="I4" s="101" t="s">
        <v>3228</v>
      </c>
      <c r="J4" s="101" t="s">
        <v>3097</v>
      </c>
      <c r="K4" s="101" t="s">
        <v>3253</v>
      </c>
      <c r="L4" s="101" t="s">
        <v>3254</v>
      </c>
    </row>
    <row r="5" spans="2:24" x14ac:dyDescent="0.25">
      <c r="B5" s="79" t="s">
        <v>18</v>
      </c>
      <c r="C5" s="49">
        <v>3.7460300000000002E-2</v>
      </c>
      <c r="D5" s="49">
        <v>0.2034967</v>
      </c>
      <c r="E5" s="49">
        <v>0.53597019999999995</v>
      </c>
      <c r="F5" s="49">
        <v>0.1497134</v>
      </c>
      <c r="G5" s="49">
        <v>0.1510939</v>
      </c>
      <c r="H5" s="49">
        <v>0.15938189999999999</v>
      </c>
      <c r="I5" s="49">
        <v>0.1173498</v>
      </c>
      <c r="J5" s="49">
        <v>7.3579500000000006E-2</v>
      </c>
      <c r="K5" s="60">
        <v>3489</v>
      </c>
      <c r="L5" s="79">
        <v>3.27</v>
      </c>
    </row>
    <row r="6" spans="2:24" x14ac:dyDescent="0.25">
      <c r="B6" s="79" t="s">
        <v>19</v>
      </c>
      <c r="C6" s="49">
        <v>9.9762500000000004E-2</v>
      </c>
      <c r="D6" s="49">
        <v>0.1376368</v>
      </c>
      <c r="E6" s="49">
        <v>0.47089720000000002</v>
      </c>
      <c r="F6" s="49">
        <v>0.15242520000000001</v>
      </c>
      <c r="G6" s="49">
        <v>0.1658096</v>
      </c>
      <c r="H6" s="49">
        <v>0.1285376</v>
      </c>
      <c r="I6" s="49">
        <v>0.1169584</v>
      </c>
      <c r="J6" s="49">
        <v>7.5799599999999995E-2</v>
      </c>
      <c r="K6" s="60">
        <v>4570</v>
      </c>
      <c r="L6" s="79">
        <v>4.29</v>
      </c>
      <c r="M6" s="100"/>
      <c r="O6" s="4"/>
    </row>
    <row r="7" spans="2:24" x14ac:dyDescent="0.25">
      <c r="B7" s="79" t="s">
        <v>20</v>
      </c>
      <c r="C7" s="49">
        <v>0.1288397</v>
      </c>
      <c r="D7" s="49">
        <v>7.8686800000000001E-2</v>
      </c>
      <c r="E7" s="49">
        <v>0.42824390000000001</v>
      </c>
      <c r="F7" s="49">
        <v>0.14462739999999999</v>
      </c>
      <c r="G7" s="49">
        <v>0.15747159999999999</v>
      </c>
      <c r="H7" s="49">
        <v>9.82074E-2</v>
      </c>
      <c r="I7" s="49">
        <v>9.4710799999999998E-2</v>
      </c>
      <c r="J7" s="49">
        <v>0.1073553</v>
      </c>
      <c r="K7" s="60">
        <v>9595</v>
      </c>
      <c r="L7" s="79">
        <v>9</v>
      </c>
      <c r="M7" s="100"/>
      <c r="O7" s="4"/>
    </row>
    <row r="8" spans="2:24" x14ac:dyDescent="0.25">
      <c r="B8" s="79" t="s">
        <v>21</v>
      </c>
      <c r="C8" s="49">
        <v>0.17900269999999999</v>
      </c>
      <c r="D8" s="49">
        <v>4.7727400000000003E-2</v>
      </c>
      <c r="E8" s="49">
        <v>0.36545909999999998</v>
      </c>
      <c r="F8" s="49">
        <v>0.1124013</v>
      </c>
      <c r="G8" s="49">
        <v>0.1346588</v>
      </c>
      <c r="H8" s="49">
        <v>7.8683600000000006E-2</v>
      </c>
      <c r="I8" s="49">
        <v>7.3093900000000003E-2</v>
      </c>
      <c r="J8" s="49">
        <v>0.14398150000000001</v>
      </c>
      <c r="K8" s="60">
        <v>16259</v>
      </c>
      <c r="L8" s="79">
        <v>15.26</v>
      </c>
      <c r="M8" s="100"/>
      <c r="O8" s="4"/>
    </row>
    <row r="9" spans="2:24" x14ac:dyDescent="0.25">
      <c r="B9" s="79" t="s">
        <v>22</v>
      </c>
      <c r="C9" s="49">
        <v>0.2055485</v>
      </c>
      <c r="D9" s="49">
        <v>2.7298300000000001E-2</v>
      </c>
      <c r="E9" s="49">
        <v>0.33144319999999999</v>
      </c>
      <c r="F9" s="49">
        <v>9.0689000000000006E-2</v>
      </c>
      <c r="G9" s="49">
        <v>0.1107529</v>
      </c>
      <c r="H9" s="49">
        <v>6.5346100000000004E-2</v>
      </c>
      <c r="I9" s="49">
        <v>6.2253299999999998E-2</v>
      </c>
      <c r="J9" s="49">
        <v>0.16838320000000001</v>
      </c>
      <c r="K9" s="60">
        <v>19928</v>
      </c>
      <c r="L9" s="79">
        <v>18.7</v>
      </c>
      <c r="M9" s="100"/>
      <c r="O9" s="4"/>
    </row>
    <row r="10" spans="2:24" x14ac:dyDescent="0.25">
      <c r="B10" s="79" t="s">
        <v>23</v>
      </c>
      <c r="C10" s="49">
        <v>0.23415169999999999</v>
      </c>
      <c r="D10" s="49">
        <v>1.5885099999999999E-2</v>
      </c>
      <c r="E10" s="49">
        <v>0.30156309999999997</v>
      </c>
      <c r="F10" s="49">
        <v>7.2641499999999998E-2</v>
      </c>
      <c r="G10" s="49">
        <v>8.9932899999999996E-2</v>
      </c>
      <c r="H10" s="49">
        <v>5.50299E-2</v>
      </c>
      <c r="I10" s="49">
        <v>5.4592099999999998E-2</v>
      </c>
      <c r="J10" s="49">
        <v>0.18400910000000001</v>
      </c>
      <c r="K10" s="60">
        <v>43248</v>
      </c>
      <c r="L10" s="79">
        <v>40.58</v>
      </c>
      <c r="M10" s="100"/>
      <c r="O10" s="4"/>
    </row>
    <row r="11" spans="2:24" x14ac:dyDescent="0.25">
      <c r="B11" s="79" t="s">
        <v>24</v>
      </c>
      <c r="C11" s="49">
        <v>0.29743550000000002</v>
      </c>
      <c r="D11" s="49">
        <v>8.1147000000000007E-3</v>
      </c>
      <c r="E11" s="49">
        <v>0.25155440000000001</v>
      </c>
      <c r="F11" s="49">
        <v>5.8072499999999999E-2</v>
      </c>
      <c r="G11" s="49">
        <v>7.6333999999999999E-2</v>
      </c>
      <c r="H11" s="49">
        <v>4.0643600000000002E-2</v>
      </c>
      <c r="I11" s="49">
        <v>3.9510700000000003E-2</v>
      </c>
      <c r="J11" s="49">
        <v>0.1944758</v>
      </c>
      <c r="K11" s="60">
        <v>9489</v>
      </c>
      <c r="L11" s="79">
        <v>8.9</v>
      </c>
      <c r="M11" s="100"/>
      <c r="O11" s="4"/>
    </row>
    <row r="12" spans="2:24" x14ac:dyDescent="0.25">
      <c r="B12" s="79"/>
      <c r="C12" s="49"/>
      <c r="D12" s="49"/>
      <c r="E12" s="49"/>
      <c r="F12" s="49"/>
      <c r="G12" s="49"/>
      <c r="H12" s="49"/>
      <c r="I12" s="49"/>
      <c r="J12" s="49"/>
      <c r="O12" s="4"/>
    </row>
    <row r="13" spans="2:24" x14ac:dyDescent="0.25">
      <c r="B13" s="80" t="s">
        <v>3226</v>
      </c>
      <c r="C13" s="50">
        <v>0.204342</v>
      </c>
      <c r="D13" s="50">
        <v>3.9201300000000001E-2</v>
      </c>
      <c r="E13" s="50">
        <v>0.33878469999999999</v>
      </c>
      <c r="F13" s="50">
        <v>9.3209399999999998E-2</v>
      </c>
      <c r="G13" s="50">
        <v>0.11077430000000001</v>
      </c>
      <c r="H13" s="50">
        <v>6.9741700000000004E-2</v>
      </c>
      <c r="I13" s="50">
        <v>6.5844899999999998E-2</v>
      </c>
      <c r="J13" s="50">
        <v>0.16090399999999999</v>
      </c>
      <c r="K13" s="66">
        <f>SUM(K5:K11)</f>
        <v>106578</v>
      </c>
      <c r="L13" s="75"/>
    </row>
    <row r="15" spans="2:24" x14ac:dyDescent="0.25">
      <c r="B15" s="164" t="s">
        <v>3520</v>
      </c>
      <c r="C15" s="164"/>
      <c r="D15" s="164"/>
      <c r="E15" s="164"/>
      <c r="F15" s="164"/>
      <c r="G15" s="164"/>
      <c r="H15" s="164"/>
      <c r="I15" s="164"/>
      <c r="J15" s="164"/>
      <c r="K15" s="164"/>
      <c r="L15" s="164"/>
      <c r="M15" s="19"/>
      <c r="N15" s="19"/>
      <c r="O15" s="19"/>
      <c r="P15" s="19"/>
      <c r="Q15" s="19"/>
      <c r="R15" s="19"/>
      <c r="S15" s="19"/>
      <c r="T15" s="19"/>
      <c r="U15" s="19"/>
      <c r="V15" s="19"/>
      <c r="W15" s="19"/>
      <c r="X15" s="19"/>
    </row>
    <row r="16" spans="2:24" x14ac:dyDescent="0.25">
      <c r="B16" s="100"/>
      <c r="D16" s="60"/>
      <c r="M16" s="79"/>
      <c r="N16" s="79"/>
      <c r="O16" s="79"/>
      <c r="P16" s="79"/>
      <c r="Q16" s="79"/>
      <c r="R16" s="79"/>
      <c r="S16" s="79"/>
      <c r="T16" s="79"/>
      <c r="U16" s="79"/>
      <c r="V16" s="79"/>
      <c r="W16" s="79"/>
      <c r="X16" s="79"/>
    </row>
    <row r="17" spans="2:24" x14ac:dyDescent="0.25">
      <c r="B17" s="173" t="s">
        <v>3232</v>
      </c>
      <c r="C17" s="173"/>
      <c r="D17" s="173"/>
      <c r="E17" s="173"/>
      <c r="F17" s="173"/>
      <c r="G17" s="173"/>
      <c r="H17" s="173"/>
      <c r="I17" s="173"/>
      <c r="J17" s="173"/>
      <c r="K17" s="173"/>
      <c r="L17" s="173"/>
      <c r="M17" s="79"/>
      <c r="N17" s="79"/>
      <c r="O17" s="79"/>
      <c r="P17" s="79"/>
      <c r="Q17" s="79"/>
      <c r="R17" s="79"/>
      <c r="S17" s="79"/>
      <c r="T17" s="79"/>
      <c r="U17" s="79"/>
      <c r="V17" s="79"/>
      <c r="W17" s="79"/>
      <c r="X17" s="79"/>
    </row>
  </sheetData>
  <mergeCells count="2">
    <mergeCell ref="B15:L15"/>
    <mergeCell ref="B17:L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topLeftCell="L1" zoomScale="85" zoomScaleNormal="85" workbookViewId="0">
      <selection activeCell="Q22" sqref="Q22"/>
    </sheetView>
  </sheetViews>
  <sheetFormatPr defaultRowHeight="15" x14ac:dyDescent="0.25"/>
  <cols>
    <col min="1" max="1" width="12.7109375" customWidth="1"/>
    <col min="2" max="24" width="12.7109375" style="79" customWidth="1"/>
    <col min="25" max="27" width="8.7109375" style="79" customWidth="1"/>
  </cols>
  <sheetData>
    <row r="1" spans="1:30" s="100" customFormat="1" x14ac:dyDescent="0.25">
      <c r="B1" s="79"/>
      <c r="C1" s="79"/>
      <c r="D1" s="79"/>
      <c r="E1" s="79"/>
      <c r="F1" s="79"/>
      <c r="G1" s="79"/>
      <c r="H1" s="79"/>
      <c r="I1" s="79"/>
      <c r="J1" s="79"/>
      <c r="K1" s="79"/>
      <c r="L1" s="79"/>
      <c r="M1" s="79"/>
      <c r="N1" s="79"/>
      <c r="O1" s="79"/>
      <c r="P1" s="79"/>
      <c r="Q1" s="79"/>
      <c r="R1" s="79"/>
      <c r="S1" s="79"/>
      <c r="T1" s="79"/>
      <c r="U1" s="79"/>
      <c r="V1" s="79"/>
      <c r="W1" s="79"/>
      <c r="X1" s="79"/>
      <c r="Y1" s="79"/>
      <c r="Z1" s="79"/>
      <c r="AA1" s="79"/>
    </row>
    <row r="2" spans="1:30" s="100" customFormat="1" x14ac:dyDescent="0.25">
      <c r="A2" s="39" t="s">
        <v>3229</v>
      </c>
      <c r="B2" s="79"/>
      <c r="C2" s="79"/>
      <c r="D2" s="79"/>
      <c r="E2" s="79"/>
      <c r="F2" s="79"/>
      <c r="G2" s="79"/>
      <c r="H2" s="79"/>
      <c r="I2" s="79"/>
      <c r="J2" s="79"/>
      <c r="K2" s="79"/>
      <c r="L2" s="79"/>
      <c r="M2" s="79"/>
      <c r="N2" s="79"/>
      <c r="O2" s="79"/>
      <c r="P2" s="79"/>
      <c r="Q2" s="79"/>
      <c r="R2" s="79"/>
      <c r="S2" s="79"/>
      <c r="T2" s="79"/>
      <c r="U2" s="79"/>
      <c r="V2" s="79"/>
      <c r="W2" s="79"/>
      <c r="X2" s="79"/>
      <c r="Y2" s="79"/>
      <c r="Z2" s="79"/>
      <c r="AA2" s="79"/>
    </row>
    <row r="3" spans="1:30" ht="15.75" thickBot="1" x14ac:dyDescent="0.3"/>
    <row r="4" spans="1:30" ht="15.75" thickTop="1" x14ac:dyDescent="0.25">
      <c r="A4" s="25"/>
      <c r="B4" s="53"/>
      <c r="C4" s="53"/>
      <c r="D4" s="53"/>
      <c r="E4" s="53"/>
      <c r="F4" s="53"/>
      <c r="G4" s="53"/>
      <c r="H4" s="53"/>
      <c r="I4" s="53"/>
      <c r="J4" s="53"/>
      <c r="K4" s="161" t="s">
        <v>17</v>
      </c>
      <c r="L4" s="53"/>
      <c r="M4" s="53"/>
      <c r="N4" s="53"/>
      <c r="O4" s="53"/>
      <c r="P4" s="161" t="s">
        <v>3231</v>
      </c>
      <c r="Q4" s="53"/>
      <c r="R4" s="53"/>
      <c r="S4" s="53"/>
      <c r="T4" s="53"/>
      <c r="U4" s="53"/>
      <c r="V4" s="53"/>
      <c r="W4" s="53"/>
      <c r="X4" s="53"/>
      <c r="Y4" s="163" t="s">
        <v>16</v>
      </c>
      <c r="Z4" s="163"/>
      <c r="AA4" s="163"/>
    </row>
    <row r="5" spans="1:30" s="9" customFormat="1" ht="60" x14ac:dyDescent="0.25">
      <c r="A5" s="82" t="s">
        <v>3230</v>
      </c>
      <c r="B5" s="82" t="s">
        <v>3216</v>
      </c>
      <c r="C5" s="82" t="s">
        <v>3089</v>
      </c>
      <c r="D5" s="82" t="s">
        <v>3090</v>
      </c>
      <c r="E5" s="82" t="s">
        <v>3217</v>
      </c>
      <c r="F5" s="82" t="s">
        <v>3096</v>
      </c>
      <c r="G5" s="82" t="s">
        <v>3095</v>
      </c>
      <c r="H5" s="82" t="s">
        <v>3093</v>
      </c>
      <c r="I5" s="82" t="s">
        <v>3225</v>
      </c>
      <c r="J5" s="82" t="s">
        <v>3094</v>
      </c>
      <c r="K5" s="162"/>
      <c r="L5" s="82" t="s">
        <v>3228</v>
      </c>
      <c r="M5" s="94" t="s">
        <v>3099</v>
      </c>
      <c r="N5" s="94" t="s">
        <v>3100</v>
      </c>
      <c r="O5" s="82" t="s">
        <v>3097</v>
      </c>
      <c r="P5" s="162"/>
      <c r="Q5" s="82" t="s">
        <v>3219</v>
      </c>
      <c r="R5" s="143" t="s">
        <v>3521</v>
      </c>
      <c r="S5" s="82" t="s">
        <v>3220</v>
      </c>
      <c r="T5" s="82" t="s">
        <v>3221</v>
      </c>
      <c r="U5" s="82" t="s">
        <v>3222</v>
      </c>
      <c r="V5" s="143" t="s">
        <v>3522</v>
      </c>
      <c r="W5" s="82" t="s">
        <v>3223</v>
      </c>
      <c r="X5" s="82" t="s">
        <v>3224</v>
      </c>
      <c r="Y5" s="82" t="s">
        <v>25</v>
      </c>
      <c r="Z5" s="82" t="s">
        <v>26</v>
      </c>
      <c r="AA5" s="82" t="s">
        <v>27</v>
      </c>
    </row>
    <row r="6" spans="1:30" x14ac:dyDescent="0.25">
      <c r="A6" s="79">
        <v>1</v>
      </c>
      <c r="B6" s="49">
        <v>0.84687469999999998</v>
      </c>
      <c r="C6" s="49">
        <v>0.8640215</v>
      </c>
      <c r="D6" s="49">
        <v>0.66992320000000005</v>
      </c>
      <c r="E6" s="49">
        <v>0.48041070000000002</v>
      </c>
      <c r="F6" s="49">
        <v>0.1645326</v>
      </c>
      <c r="G6" s="49">
        <v>0.110961</v>
      </c>
      <c r="H6" s="49">
        <v>0.40856389999999998</v>
      </c>
      <c r="I6" s="49">
        <v>0.18590229999999999</v>
      </c>
      <c r="J6" s="49">
        <v>0.1819712</v>
      </c>
      <c r="K6" s="49">
        <v>8.0924399999999994E-2</v>
      </c>
      <c r="L6" s="49">
        <v>6.9796300000000006E-2</v>
      </c>
      <c r="M6" s="60">
        <v>11580.27</v>
      </c>
      <c r="N6" s="60">
        <v>10788.31</v>
      </c>
      <c r="O6" s="49">
        <f t="shared" ref="O6:O15" si="0">1-N6/M6</f>
        <v>6.83887335960216E-2</v>
      </c>
      <c r="P6" s="49">
        <v>-0.30210629999999999</v>
      </c>
      <c r="Q6" s="60">
        <v>13039.87</v>
      </c>
      <c r="R6" s="60">
        <v>84011.98</v>
      </c>
      <c r="S6" s="60">
        <v>50139.71</v>
      </c>
      <c r="T6" s="60">
        <v>42948.7</v>
      </c>
      <c r="U6" s="60">
        <v>10605</v>
      </c>
      <c r="V6" s="60">
        <v>72503</v>
      </c>
      <c r="W6" s="60">
        <v>41131</v>
      </c>
      <c r="X6" s="60">
        <v>30060.5</v>
      </c>
      <c r="Y6" s="49">
        <v>0.52044950000000001</v>
      </c>
      <c r="Z6" s="49">
        <v>0.28536879999999998</v>
      </c>
      <c r="AA6" s="49">
        <v>0.19418170000000001</v>
      </c>
    </row>
    <row r="7" spans="1:30" x14ac:dyDescent="0.25">
      <c r="A7" s="79">
        <v>2</v>
      </c>
      <c r="B7" s="49">
        <v>0.87222270000000002</v>
      </c>
      <c r="C7" s="49">
        <v>0.89931559999999999</v>
      </c>
      <c r="D7" s="49">
        <v>0.75747629999999999</v>
      </c>
      <c r="E7" s="49">
        <v>0.60138749999999996</v>
      </c>
      <c r="F7" s="49">
        <v>0.25044250000000001</v>
      </c>
      <c r="G7" s="49">
        <v>7.8378400000000001E-2</v>
      </c>
      <c r="H7" s="49">
        <v>0.33938220000000002</v>
      </c>
      <c r="I7" s="49">
        <v>0.1209964</v>
      </c>
      <c r="J7" s="49">
        <v>0.12831400000000001</v>
      </c>
      <c r="K7" s="49">
        <v>6.8350499999999995E-2</v>
      </c>
      <c r="L7" s="49">
        <v>6.3449199999999997E-2</v>
      </c>
      <c r="M7" s="60">
        <v>11042.02</v>
      </c>
      <c r="N7" s="60">
        <v>9215.0439999999999</v>
      </c>
      <c r="O7" s="49">
        <f t="shared" si="0"/>
        <v>0.16545668274464276</v>
      </c>
      <c r="P7" s="49">
        <v>-1.64084E-2</v>
      </c>
      <c r="Q7" s="60">
        <v>12447.35</v>
      </c>
      <c r="R7" s="60">
        <v>103032.3</v>
      </c>
      <c r="S7" s="60">
        <v>61745.78</v>
      </c>
      <c r="T7" s="60">
        <v>52689.02</v>
      </c>
      <c r="U7" s="60">
        <v>9796.5</v>
      </c>
      <c r="V7" s="60">
        <v>89241</v>
      </c>
      <c r="W7" s="60">
        <v>50841</v>
      </c>
      <c r="X7" s="60">
        <v>37750</v>
      </c>
      <c r="Y7" s="49">
        <v>0.25675680000000001</v>
      </c>
      <c r="Z7" s="49">
        <v>0.41924070000000002</v>
      </c>
      <c r="AA7" s="49">
        <v>0.32400259999999997</v>
      </c>
      <c r="AD7" s="37"/>
    </row>
    <row r="8" spans="1:30" x14ac:dyDescent="0.25">
      <c r="A8" s="79">
        <v>3</v>
      </c>
      <c r="B8" s="49">
        <v>0.87752850000000004</v>
      </c>
      <c r="C8" s="49">
        <v>0.92108950000000001</v>
      </c>
      <c r="D8" s="49">
        <v>0.79080709999999999</v>
      </c>
      <c r="E8" s="49">
        <v>0.63438810000000001</v>
      </c>
      <c r="F8" s="49">
        <v>0.27308860000000001</v>
      </c>
      <c r="G8" s="49">
        <v>7.0543999999999996E-2</v>
      </c>
      <c r="H8" s="49">
        <v>0.31009239999999999</v>
      </c>
      <c r="I8" s="49">
        <v>9.9928199999999995E-2</v>
      </c>
      <c r="J8" s="49">
        <v>0.111974</v>
      </c>
      <c r="K8" s="49">
        <v>6.7747699999999994E-2</v>
      </c>
      <c r="L8" s="49">
        <v>5.8153700000000003E-2</v>
      </c>
      <c r="M8" s="60">
        <v>10552.86</v>
      </c>
      <c r="N8" s="60">
        <v>8460.5339999999997</v>
      </c>
      <c r="O8" s="49">
        <f t="shared" si="0"/>
        <v>0.19827099004440507</v>
      </c>
      <c r="P8" s="49">
        <v>9.3894599999999995E-2</v>
      </c>
      <c r="Q8" s="60">
        <v>11868.88</v>
      </c>
      <c r="R8" s="60">
        <v>107698.5</v>
      </c>
      <c r="S8" s="60">
        <v>65187.3</v>
      </c>
      <c r="T8" s="60">
        <v>56284.99</v>
      </c>
      <c r="U8" s="60">
        <v>9390</v>
      </c>
      <c r="V8" s="60">
        <v>92935</v>
      </c>
      <c r="W8" s="60">
        <v>52542.5</v>
      </c>
      <c r="X8" s="60">
        <v>40230</v>
      </c>
      <c r="Y8" s="49">
        <v>0.1837838</v>
      </c>
      <c r="Z8" s="49">
        <v>0.36510429999999999</v>
      </c>
      <c r="AA8" s="49">
        <v>0.45111190000000001</v>
      </c>
      <c r="AD8" s="37"/>
    </row>
    <row r="9" spans="1:30" x14ac:dyDescent="0.25">
      <c r="A9" s="79">
        <v>4</v>
      </c>
      <c r="B9" s="49">
        <v>0.88990829999999999</v>
      </c>
      <c r="C9" s="49">
        <v>0.93677699999999997</v>
      </c>
      <c r="D9" s="49">
        <v>0.82678499999999999</v>
      </c>
      <c r="E9" s="49">
        <v>0.66414039999999996</v>
      </c>
      <c r="F9" s="49">
        <v>0.29699799999999998</v>
      </c>
      <c r="G9" s="49">
        <v>5.2124400000000001E-2</v>
      </c>
      <c r="H9" s="49">
        <v>0.28425719999999999</v>
      </c>
      <c r="I9" s="49">
        <v>9.4699599999999995E-2</v>
      </c>
      <c r="J9" s="49">
        <v>0.1040042</v>
      </c>
      <c r="K9" s="49">
        <v>5.5917000000000001E-2</v>
      </c>
      <c r="L9" s="49">
        <v>5.32264E-2</v>
      </c>
      <c r="M9" s="60">
        <v>10270.52</v>
      </c>
      <c r="N9" s="60">
        <v>7924.2740000000003</v>
      </c>
      <c r="O9" s="49">
        <f t="shared" si="0"/>
        <v>0.22844471360749019</v>
      </c>
      <c r="P9" s="49">
        <v>0.1478391</v>
      </c>
      <c r="Q9" s="60">
        <v>11572.46</v>
      </c>
      <c r="R9" s="60">
        <v>112078.3</v>
      </c>
      <c r="S9" s="60">
        <v>67966.69</v>
      </c>
      <c r="T9" s="60">
        <v>60092.58</v>
      </c>
      <c r="U9" s="60">
        <v>9657</v>
      </c>
      <c r="V9" s="60">
        <v>96668.5</v>
      </c>
      <c r="W9" s="60">
        <v>56204.5</v>
      </c>
      <c r="X9" s="60">
        <v>45741</v>
      </c>
      <c r="Y9" s="49">
        <v>0.2045582</v>
      </c>
      <c r="Z9" s="49">
        <v>0.39139000000000002</v>
      </c>
      <c r="AA9" s="49">
        <v>0.40405180000000002</v>
      </c>
      <c r="AD9" s="37"/>
    </row>
    <row r="10" spans="1:30" x14ac:dyDescent="0.25">
      <c r="A10" s="79">
        <v>5</v>
      </c>
      <c r="B10" s="49">
        <v>0.89837690000000003</v>
      </c>
      <c r="C10" s="49">
        <v>0.94636560000000003</v>
      </c>
      <c r="D10" s="49">
        <v>0.84403669999999997</v>
      </c>
      <c r="E10" s="49">
        <v>0.69557159999999996</v>
      </c>
      <c r="F10" s="49">
        <v>0.29139769999999998</v>
      </c>
      <c r="G10" s="49">
        <v>5.1062200000000002E-2</v>
      </c>
      <c r="H10" s="49">
        <v>0.28323769999999998</v>
      </c>
      <c r="I10" s="49">
        <v>7.8254400000000002E-2</v>
      </c>
      <c r="J10" s="49">
        <v>9.3199100000000007E-2</v>
      </c>
      <c r="K10" s="49">
        <v>6.3676499999999997E-2</v>
      </c>
      <c r="L10" s="49">
        <v>5.7229599999999999E-2</v>
      </c>
      <c r="M10" s="60">
        <v>10406.67</v>
      </c>
      <c r="N10" s="60">
        <v>8034.4939999999997</v>
      </c>
      <c r="O10" s="49">
        <f t="shared" si="0"/>
        <v>0.22794765280344242</v>
      </c>
      <c r="P10" s="49">
        <v>0.1769976</v>
      </c>
      <c r="Q10" s="60">
        <v>11711.77</v>
      </c>
      <c r="R10" s="60">
        <v>112948.8</v>
      </c>
      <c r="S10" s="60">
        <v>70679.73</v>
      </c>
      <c r="T10" s="60">
        <v>61751.97</v>
      </c>
      <c r="U10" s="60">
        <v>9665</v>
      </c>
      <c r="V10" s="60">
        <v>99997.5</v>
      </c>
      <c r="W10" s="60">
        <v>57157</v>
      </c>
      <c r="X10" s="60">
        <v>48496</v>
      </c>
      <c r="Y10" s="49">
        <v>3.6436999999999997E-2</v>
      </c>
      <c r="Z10" s="49">
        <v>0.1936582</v>
      </c>
      <c r="AA10" s="49">
        <v>0.76990479999999994</v>
      </c>
      <c r="AD10" s="37"/>
    </row>
    <row r="11" spans="1:30" x14ac:dyDescent="0.25">
      <c r="A11" s="79">
        <v>6</v>
      </c>
      <c r="B11" s="49">
        <v>0.89082260000000002</v>
      </c>
      <c r="C11" s="49">
        <v>0.95315190000000005</v>
      </c>
      <c r="D11" s="49">
        <v>0.87129409999999996</v>
      </c>
      <c r="E11" s="49">
        <v>0.73166039999999999</v>
      </c>
      <c r="F11" s="49">
        <v>0.30625000000000002</v>
      </c>
      <c r="G11" s="49">
        <v>4.6766000000000002E-2</v>
      </c>
      <c r="H11" s="49">
        <v>0.27462409999999998</v>
      </c>
      <c r="I11" s="49">
        <v>7.6475500000000002E-2</v>
      </c>
      <c r="J11" s="49">
        <v>9.5870200000000003E-2</v>
      </c>
      <c r="K11" s="49">
        <v>6.3982999999999998E-2</v>
      </c>
      <c r="L11" s="49">
        <v>5.6850600000000001E-2</v>
      </c>
      <c r="M11" s="60">
        <v>10568.65</v>
      </c>
      <c r="N11" s="60">
        <v>8141.076</v>
      </c>
      <c r="O11" s="49">
        <f t="shared" si="0"/>
        <v>0.22969575111296137</v>
      </c>
      <c r="P11" s="49">
        <v>0.2049822</v>
      </c>
      <c r="Q11" s="60">
        <v>11883.34</v>
      </c>
      <c r="R11" s="60">
        <v>122258.8</v>
      </c>
      <c r="S11" s="60">
        <v>76316.19</v>
      </c>
      <c r="T11" s="60">
        <v>63422.41</v>
      </c>
      <c r="U11" s="60">
        <v>9748</v>
      </c>
      <c r="V11" s="60">
        <v>107071</v>
      </c>
      <c r="W11" s="60">
        <v>60231</v>
      </c>
      <c r="X11" s="60">
        <v>47556</v>
      </c>
      <c r="Y11" s="49">
        <v>6.3673599999999997E-2</v>
      </c>
      <c r="Z11" s="49">
        <v>0.31419530000000001</v>
      </c>
      <c r="AA11" s="49">
        <v>0.62213110000000005</v>
      </c>
      <c r="AD11" s="37"/>
    </row>
    <row r="12" spans="1:30" x14ac:dyDescent="0.25">
      <c r="A12" s="79">
        <v>7</v>
      </c>
      <c r="B12" s="49">
        <v>0.89951190000000003</v>
      </c>
      <c r="C12" s="49">
        <v>0.95157429999999998</v>
      </c>
      <c r="D12" s="49">
        <v>0.86410180000000003</v>
      </c>
      <c r="E12" s="49">
        <v>0.71566660000000004</v>
      </c>
      <c r="F12" s="49">
        <v>0.33220959999999999</v>
      </c>
      <c r="G12" s="49">
        <v>4.3309199999999999E-2</v>
      </c>
      <c r="H12" s="49">
        <v>0.25556449999999997</v>
      </c>
      <c r="I12" s="49">
        <v>7.4022299999999999E-2</v>
      </c>
      <c r="J12" s="49">
        <v>8.6657499999999998E-2</v>
      </c>
      <c r="K12" s="49">
        <v>5.8628300000000001E-2</v>
      </c>
      <c r="L12" s="49">
        <v>5.3952100000000003E-2</v>
      </c>
      <c r="M12" s="60">
        <v>9892.9269999999997</v>
      </c>
      <c r="N12" s="60">
        <v>7291.4350000000004</v>
      </c>
      <c r="O12" s="49">
        <f t="shared" si="0"/>
        <v>0.26296484346846993</v>
      </c>
      <c r="P12" s="49">
        <v>0.23696680000000001</v>
      </c>
      <c r="Q12" s="60">
        <v>11131.95</v>
      </c>
      <c r="R12" s="60">
        <v>116327.8</v>
      </c>
      <c r="S12" s="60">
        <v>73302.28</v>
      </c>
      <c r="T12" s="60">
        <v>65650.81</v>
      </c>
      <c r="U12" s="60">
        <v>9010</v>
      </c>
      <c r="V12" s="60">
        <v>104579</v>
      </c>
      <c r="W12" s="60">
        <v>59484</v>
      </c>
      <c r="X12" s="60">
        <v>50519</v>
      </c>
      <c r="Y12" s="49">
        <v>5.4237100000000003E-2</v>
      </c>
      <c r="Z12" s="49">
        <v>0.30691869999999999</v>
      </c>
      <c r="AA12" s="49">
        <v>0.63884419999999997</v>
      </c>
      <c r="AD12" s="37"/>
    </row>
    <row r="13" spans="1:30" x14ac:dyDescent="0.25">
      <c r="A13" s="79">
        <v>8</v>
      </c>
      <c r="B13" s="49">
        <v>0.89254849999999997</v>
      </c>
      <c r="C13" s="49">
        <v>0.95496449999999999</v>
      </c>
      <c r="D13" s="49">
        <v>0.86825430000000003</v>
      </c>
      <c r="E13" s="49">
        <v>0.72892259999999998</v>
      </c>
      <c r="F13" s="49">
        <v>0.33829379999999998</v>
      </c>
      <c r="G13" s="49">
        <v>3.7740900000000001E-2</v>
      </c>
      <c r="H13" s="49">
        <v>0.2453835</v>
      </c>
      <c r="I13" s="49">
        <v>6.7045199999999999E-2</v>
      </c>
      <c r="J13" s="49">
        <v>7.8144000000000005E-2</v>
      </c>
      <c r="K13" s="49">
        <v>5.5555599999999997E-2</v>
      </c>
      <c r="L13" s="49">
        <v>5.3236100000000001E-2</v>
      </c>
      <c r="M13" s="60">
        <v>10261.75</v>
      </c>
      <c r="N13" s="60">
        <v>7475.7659999999996</v>
      </c>
      <c r="O13" s="49">
        <f t="shared" si="0"/>
        <v>0.27149209442833833</v>
      </c>
      <c r="P13" s="49">
        <v>0.27173229999999998</v>
      </c>
      <c r="Q13" s="60">
        <v>11541.41</v>
      </c>
      <c r="R13" s="60">
        <v>119822.39999999999</v>
      </c>
      <c r="S13" s="60">
        <v>75926.12</v>
      </c>
      <c r="T13" s="60">
        <v>63527.44</v>
      </c>
      <c r="U13" s="60">
        <v>9278</v>
      </c>
      <c r="V13" s="60">
        <v>106155</v>
      </c>
      <c r="W13" s="60">
        <v>60122</v>
      </c>
      <c r="X13" s="60">
        <v>45251</v>
      </c>
      <c r="Y13" s="49">
        <v>7.0292499999999994E-2</v>
      </c>
      <c r="Z13" s="49">
        <v>0.36824370000000001</v>
      </c>
      <c r="AA13" s="49">
        <v>0.56146379999999996</v>
      </c>
      <c r="AD13" s="37"/>
    </row>
    <row r="14" spans="1:30" x14ac:dyDescent="0.25">
      <c r="A14" s="79">
        <v>9</v>
      </c>
      <c r="B14" s="49">
        <v>0.90073970000000003</v>
      </c>
      <c r="C14" s="49">
        <v>0.95744680000000004</v>
      </c>
      <c r="D14" s="49">
        <v>0.87024020000000002</v>
      </c>
      <c r="E14" s="49">
        <v>0.72532189999999996</v>
      </c>
      <c r="F14" s="49">
        <v>0.36319960000000001</v>
      </c>
      <c r="G14" s="49">
        <v>4.0904500000000003E-2</v>
      </c>
      <c r="H14" s="49">
        <v>0.234375</v>
      </c>
      <c r="I14" s="49">
        <v>6.7268999999999995E-2</v>
      </c>
      <c r="J14" s="49">
        <v>7.2842599999999993E-2</v>
      </c>
      <c r="K14" s="49">
        <v>4.4259199999999999E-2</v>
      </c>
      <c r="L14" s="49">
        <v>4.0942600000000003E-2</v>
      </c>
      <c r="M14" s="60">
        <v>10397.540000000001</v>
      </c>
      <c r="N14" s="60">
        <v>7260.3149999999996</v>
      </c>
      <c r="O14" s="49">
        <f t="shared" si="0"/>
        <v>0.30172762018708277</v>
      </c>
      <c r="P14" s="49">
        <v>0.32301869999999999</v>
      </c>
      <c r="Q14" s="60">
        <v>11721.56</v>
      </c>
      <c r="R14" s="60">
        <v>120562.7</v>
      </c>
      <c r="S14" s="60">
        <v>77767.679999999993</v>
      </c>
      <c r="T14" s="60">
        <v>70815.62</v>
      </c>
      <c r="U14" s="60">
        <v>9327.5</v>
      </c>
      <c r="V14" s="60">
        <v>105433</v>
      </c>
      <c r="W14" s="60">
        <v>61211</v>
      </c>
      <c r="X14" s="60">
        <v>47213</v>
      </c>
      <c r="Y14" s="49">
        <v>9.5210900000000001E-2</v>
      </c>
      <c r="Z14" s="49">
        <v>0.47840450000000001</v>
      </c>
      <c r="AA14" s="49">
        <v>0.42638470000000001</v>
      </c>
      <c r="AD14" s="37"/>
    </row>
    <row r="15" spans="1:30" x14ac:dyDescent="0.25">
      <c r="A15" s="79">
        <v>10</v>
      </c>
      <c r="B15" s="49">
        <v>0.90670729999999999</v>
      </c>
      <c r="C15" s="49">
        <v>0.95670730000000004</v>
      </c>
      <c r="D15" s="49">
        <v>0.86541809999999997</v>
      </c>
      <c r="E15" s="49">
        <v>0.71663759999999999</v>
      </c>
      <c r="F15" s="49">
        <v>0.40044590000000002</v>
      </c>
      <c r="G15" s="49">
        <v>3.2233400000000002E-2</v>
      </c>
      <c r="H15" s="49">
        <v>0.21618129999999999</v>
      </c>
      <c r="I15" s="49">
        <v>7.1045700000000003E-2</v>
      </c>
      <c r="J15" s="49">
        <v>6.9746199999999994E-2</v>
      </c>
      <c r="K15" s="49">
        <v>4.67698E-2</v>
      </c>
      <c r="L15" s="49">
        <v>4.1740100000000002E-2</v>
      </c>
      <c r="M15" s="60">
        <v>9135.6530000000002</v>
      </c>
      <c r="N15" s="60">
        <v>6144.0810000000001</v>
      </c>
      <c r="O15" s="49">
        <f t="shared" si="0"/>
        <v>0.32746121158498465</v>
      </c>
      <c r="P15" s="49">
        <v>0.42905529999999997</v>
      </c>
      <c r="Q15" s="60">
        <v>10292.219999999999</v>
      </c>
      <c r="R15" s="60">
        <v>116366.1</v>
      </c>
      <c r="S15" s="60">
        <v>70106.100000000006</v>
      </c>
      <c r="T15" s="60">
        <v>65784.039999999994</v>
      </c>
      <c r="U15" s="60">
        <v>8135.5</v>
      </c>
      <c r="V15" s="60">
        <v>101942</v>
      </c>
      <c r="W15" s="60">
        <v>58056.5</v>
      </c>
      <c r="X15" s="60">
        <v>51101.5</v>
      </c>
      <c r="Y15" s="49">
        <v>0.1070338</v>
      </c>
      <c r="Z15" s="49">
        <v>0.37693749999999998</v>
      </c>
      <c r="AA15" s="49">
        <v>0.51602870000000001</v>
      </c>
      <c r="AD15" s="37"/>
    </row>
    <row r="16" spans="1:30" x14ac:dyDescent="0.25">
      <c r="A16" s="79"/>
      <c r="B16" s="49"/>
      <c r="C16" s="49"/>
      <c r="D16" s="49"/>
      <c r="E16" s="49"/>
      <c r="F16" s="49"/>
      <c r="G16" s="49"/>
      <c r="H16" s="49"/>
      <c r="I16" s="49"/>
      <c r="J16" s="49"/>
      <c r="K16" s="49"/>
      <c r="L16" s="49"/>
      <c r="M16" s="60"/>
      <c r="N16" s="60"/>
      <c r="O16" s="49"/>
      <c r="P16" s="49"/>
      <c r="Q16" s="60"/>
      <c r="R16" s="60"/>
      <c r="S16" s="60"/>
      <c r="T16" s="60"/>
      <c r="U16" s="60"/>
      <c r="V16" s="60"/>
      <c r="W16" s="60"/>
      <c r="X16" s="60"/>
      <c r="Y16" s="49"/>
      <c r="Z16" s="49"/>
      <c r="AA16" s="49"/>
    </row>
    <row r="17" spans="1:27" x14ac:dyDescent="0.25">
      <c r="A17" s="80" t="s">
        <v>3226</v>
      </c>
      <c r="B17" s="50">
        <v>0.88801140000000001</v>
      </c>
      <c r="C17" s="50">
        <v>0.93472080000000002</v>
      </c>
      <c r="D17" s="50">
        <v>0.82397719999999997</v>
      </c>
      <c r="E17" s="50">
        <v>0.67079120000000003</v>
      </c>
      <c r="F17" s="50">
        <v>0.3039424</v>
      </c>
      <c r="G17" s="50">
        <v>5.5791500000000001E-2</v>
      </c>
      <c r="H17" s="50">
        <v>0.28347549999999999</v>
      </c>
      <c r="I17" s="50">
        <v>9.2706700000000003E-2</v>
      </c>
      <c r="J17" s="50">
        <v>0.10127990000000001</v>
      </c>
      <c r="K17" s="50">
        <v>6.0220599999999999E-2</v>
      </c>
      <c r="L17" s="50">
        <v>5.4551000000000002E-2</v>
      </c>
      <c r="M17" s="66">
        <v>10388.23</v>
      </c>
      <c r="N17" s="66">
        <v>8030.7960000000003</v>
      </c>
      <c r="O17" s="50">
        <f>1-N17/M17</f>
        <v>0.22693317340875196</v>
      </c>
      <c r="P17" s="50">
        <v>0.16313639999999999</v>
      </c>
      <c r="Q17" s="66">
        <v>11695.87</v>
      </c>
      <c r="R17" s="66">
        <v>111659.2</v>
      </c>
      <c r="S17" s="66">
        <v>69020.33</v>
      </c>
      <c r="T17" s="66">
        <v>60469.02</v>
      </c>
      <c r="U17" s="66">
        <v>9401</v>
      </c>
      <c r="V17" s="66">
        <v>98152</v>
      </c>
      <c r="W17" s="66">
        <v>55764</v>
      </c>
      <c r="X17" s="66">
        <v>44667.5</v>
      </c>
      <c r="Y17" s="50">
        <v>0.15616830000000001</v>
      </c>
      <c r="Z17" s="50">
        <v>0.35071190000000002</v>
      </c>
      <c r="AA17" s="50">
        <v>0.4931198</v>
      </c>
    </row>
    <row r="19" spans="1:27" ht="45" customHeight="1" x14ac:dyDescent="0.25">
      <c r="A19" s="164" t="s">
        <v>3523</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row>
    <row r="20" spans="1:27" x14ac:dyDescent="0.25">
      <c r="A20" s="100"/>
      <c r="C20" s="60"/>
    </row>
    <row r="21" spans="1:27" x14ac:dyDescent="0.25">
      <c r="A21" s="173" t="s">
        <v>3232</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row>
  </sheetData>
  <mergeCells count="5">
    <mergeCell ref="Y4:AA4"/>
    <mergeCell ref="K4:K5"/>
    <mergeCell ref="P4:P5"/>
    <mergeCell ref="A19:AA19"/>
    <mergeCell ref="A21:AA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O28"/>
  <sheetViews>
    <sheetView zoomScale="85" zoomScaleNormal="85" workbookViewId="0">
      <selection activeCell="P17" sqref="P17"/>
    </sheetView>
  </sheetViews>
  <sheetFormatPr defaultRowHeight="15" x14ac:dyDescent="0.25"/>
  <cols>
    <col min="1" max="1" width="30.7109375" customWidth="1"/>
    <col min="2" max="5" width="12.7109375" style="41" customWidth="1"/>
    <col min="6" max="6" width="2.7109375" style="41" customWidth="1"/>
    <col min="7" max="10" width="12.7109375" style="41" customWidth="1"/>
  </cols>
  <sheetData>
    <row r="2" spans="1:10" x14ac:dyDescent="0.25">
      <c r="A2" s="39" t="s">
        <v>3102</v>
      </c>
    </row>
    <row r="3" spans="1:10" ht="15.75" thickBot="1" x14ac:dyDescent="0.3"/>
    <row r="4" spans="1:10" ht="15.75" thickTop="1" x14ac:dyDescent="0.25">
      <c r="A4" s="53"/>
      <c r="B4" s="163" t="s">
        <v>13</v>
      </c>
      <c r="C4" s="163"/>
      <c r="D4" s="163"/>
      <c r="E4" s="163"/>
      <c r="F4" s="53"/>
      <c r="G4" s="163" t="s">
        <v>3092</v>
      </c>
      <c r="H4" s="163"/>
      <c r="I4" s="163"/>
      <c r="J4" s="163"/>
    </row>
    <row r="5" spans="1:10" s="9" customFormat="1" ht="30" x14ac:dyDescent="0.25">
      <c r="A5" s="55" t="s">
        <v>3098</v>
      </c>
      <c r="B5" s="42" t="s">
        <v>30</v>
      </c>
      <c r="C5" s="42" t="s">
        <v>8</v>
      </c>
      <c r="D5" s="42" t="s">
        <v>6</v>
      </c>
      <c r="E5" s="42" t="s">
        <v>7</v>
      </c>
      <c r="F5" s="42"/>
      <c r="G5" s="42" t="s">
        <v>30</v>
      </c>
      <c r="H5" s="42" t="s">
        <v>8</v>
      </c>
      <c r="I5" s="42" t="s">
        <v>6</v>
      </c>
      <c r="J5" s="42" t="s">
        <v>7</v>
      </c>
    </row>
    <row r="6" spans="1:10" x14ac:dyDescent="0.25">
      <c r="A6" s="79" t="s">
        <v>3093</v>
      </c>
      <c r="B6" s="49">
        <v>0.46642830000000002</v>
      </c>
      <c r="C6" s="49">
        <v>0.46072780000000002</v>
      </c>
      <c r="D6" s="49">
        <v>0.33879629999999999</v>
      </c>
      <c r="E6" s="49">
        <v>0.2132677</v>
      </c>
      <c r="F6" s="49"/>
      <c r="G6" s="49">
        <v>0.58614690000000003</v>
      </c>
      <c r="H6" s="49">
        <v>0.56334810000000002</v>
      </c>
      <c r="I6" s="49">
        <v>0.44987050000000001</v>
      </c>
      <c r="J6" s="49">
        <v>0.29759350000000001</v>
      </c>
    </row>
    <row r="7" spans="1:10" x14ac:dyDescent="0.25">
      <c r="A7" s="79" t="s">
        <v>3096</v>
      </c>
      <c r="B7" s="49">
        <v>0.21034259999999999</v>
      </c>
      <c r="C7" s="49">
        <v>0.1976416</v>
      </c>
      <c r="D7" s="49">
        <v>0.25844699999999998</v>
      </c>
      <c r="E7" s="49">
        <v>0.33553110000000003</v>
      </c>
      <c r="F7" s="49"/>
      <c r="G7" s="49">
        <v>0.1083662</v>
      </c>
      <c r="H7" s="49">
        <v>0.1205215</v>
      </c>
      <c r="I7" s="49">
        <v>0.17854790000000001</v>
      </c>
      <c r="J7" s="49">
        <v>0.27294600000000002</v>
      </c>
    </row>
    <row r="8" spans="1:10" x14ac:dyDescent="0.25">
      <c r="A8" s="79" t="s">
        <v>3094</v>
      </c>
      <c r="B8" s="49">
        <v>9.0267299999999995E-2</v>
      </c>
      <c r="C8" s="49">
        <v>0.1056501</v>
      </c>
      <c r="D8" s="49">
        <v>0.1077732</v>
      </c>
      <c r="E8" s="49">
        <v>7.0571700000000001E-2</v>
      </c>
      <c r="F8" s="49"/>
      <c r="G8" s="49">
        <v>9.7345600000000004E-2</v>
      </c>
      <c r="H8" s="49">
        <v>0.12179</v>
      </c>
      <c r="I8" s="49">
        <v>0.14164789999999999</v>
      </c>
      <c r="J8" s="49">
        <v>0.10245750000000001</v>
      </c>
    </row>
    <row r="9" spans="1:10" x14ac:dyDescent="0.25">
      <c r="A9" s="79" t="s">
        <v>3095</v>
      </c>
      <c r="B9" s="49">
        <v>0.3184999</v>
      </c>
      <c r="C9" s="49">
        <v>0.28144789999999997</v>
      </c>
      <c r="D9" s="49">
        <v>0.14076469999999999</v>
      </c>
      <c r="E9" s="49">
        <v>5.05402E-2</v>
      </c>
      <c r="F9" s="49"/>
      <c r="G9" s="49">
        <v>0.44510959999999999</v>
      </c>
      <c r="H9" s="49">
        <v>0.39461249999999998</v>
      </c>
      <c r="I9" s="49">
        <v>0.22129260000000001</v>
      </c>
      <c r="J9" s="49">
        <v>9.1700299999999998E-2</v>
      </c>
    </row>
    <row r="10" spans="1:10" x14ac:dyDescent="0.25">
      <c r="A10" s="80" t="s">
        <v>3097</v>
      </c>
      <c r="B10" s="50">
        <v>0.10762603924259451</v>
      </c>
      <c r="C10" s="50">
        <v>5.7422469111843344E-2</v>
      </c>
      <c r="D10" s="50">
        <v>0.12815889327764596</v>
      </c>
      <c r="E10" s="50">
        <v>0.22629316903495178</v>
      </c>
      <c r="F10" s="50"/>
      <c r="G10" s="50">
        <v>1.041505332699566E-2</v>
      </c>
      <c r="H10" s="50">
        <v>-2.3373063604480437E-2</v>
      </c>
      <c r="I10" s="50">
        <v>3.4717574801888862E-2</v>
      </c>
      <c r="J10" s="50">
        <v>0.15252049971646542</v>
      </c>
    </row>
    <row r="12" spans="1:10" ht="90" customHeight="1" x14ac:dyDescent="0.25">
      <c r="A12" s="165" t="s">
        <v>3511</v>
      </c>
      <c r="B12" s="165"/>
      <c r="C12" s="165"/>
      <c r="D12" s="165"/>
      <c r="E12" s="165"/>
      <c r="F12" s="165"/>
      <c r="G12" s="165"/>
      <c r="H12" s="165"/>
      <c r="I12" s="165"/>
      <c r="J12" s="165"/>
    </row>
    <row r="14" spans="1:10" ht="15" customHeight="1" x14ac:dyDescent="0.25">
      <c r="A14" s="165" t="s">
        <v>3232</v>
      </c>
      <c r="B14" s="165"/>
      <c r="C14" s="165"/>
      <c r="D14" s="165"/>
      <c r="E14" s="165"/>
      <c r="F14" s="165"/>
      <c r="G14" s="165"/>
      <c r="H14" s="165"/>
      <c r="I14" s="165"/>
      <c r="J14" s="165"/>
    </row>
    <row r="16" spans="1:10" x14ac:dyDescent="0.25">
      <c r="B16" s="124" t="s">
        <v>3525</v>
      </c>
      <c r="G16" s="54"/>
    </row>
    <row r="17" spans="2:15" ht="15.75" thickBot="1" x14ac:dyDescent="0.3">
      <c r="F17" s="9"/>
      <c r="G17" s="54"/>
    </row>
    <row r="18" spans="2:15" ht="15" customHeight="1" thickTop="1" x14ac:dyDescent="0.25">
      <c r="B18" s="134"/>
      <c r="C18" s="134"/>
      <c r="D18" s="163" t="s">
        <v>3526</v>
      </c>
      <c r="E18" s="163"/>
      <c r="F18"/>
      <c r="G18" s="54"/>
      <c r="M18" s="40"/>
      <c r="N18" s="40"/>
      <c r="O18" s="37"/>
    </row>
    <row r="19" spans="2:15" x14ac:dyDescent="0.25">
      <c r="B19" s="130"/>
      <c r="C19" s="129"/>
      <c r="D19" s="131" t="s">
        <v>3527</v>
      </c>
      <c r="E19" s="131" t="s">
        <v>3528</v>
      </c>
      <c r="F19"/>
      <c r="G19" s="54"/>
      <c r="M19" s="40"/>
      <c r="N19" s="40"/>
      <c r="O19" s="37"/>
    </row>
    <row r="20" spans="2:15" ht="30" customHeight="1" x14ac:dyDescent="0.25">
      <c r="B20" s="168" t="s">
        <v>12</v>
      </c>
      <c r="C20" t="s">
        <v>3079</v>
      </c>
      <c r="D20" s="135">
        <f>B10</f>
        <v>0.10762603924259451</v>
      </c>
      <c r="E20" s="135">
        <f>E10</f>
        <v>0.22629316903495178</v>
      </c>
      <c r="F20"/>
    </row>
    <row r="21" spans="2:15" x14ac:dyDescent="0.25">
      <c r="B21" s="168"/>
      <c r="C21" t="s">
        <v>43</v>
      </c>
      <c r="D21" s="135">
        <f>B6</f>
        <v>0.46642830000000002</v>
      </c>
      <c r="E21" s="135">
        <f>E6</f>
        <v>0.2132677</v>
      </c>
      <c r="F21"/>
    </row>
    <row r="22" spans="2:15" x14ac:dyDescent="0.25">
      <c r="B22" s="168"/>
      <c r="C22" t="s">
        <v>44</v>
      </c>
      <c r="D22" s="135">
        <f>B8</f>
        <v>9.0267299999999995E-2</v>
      </c>
      <c r="E22" s="135">
        <f>E8</f>
        <v>7.0571700000000001E-2</v>
      </c>
      <c r="F22"/>
    </row>
    <row r="23" spans="2:15" ht="15" customHeight="1" x14ac:dyDescent="0.25">
      <c r="B23" s="168"/>
      <c r="C23" t="s">
        <v>45</v>
      </c>
      <c r="D23" s="135">
        <f>B9</f>
        <v>0.3184999</v>
      </c>
      <c r="E23" s="135">
        <f>E9</f>
        <v>5.05402E-2</v>
      </c>
      <c r="F23"/>
    </row>
    <row r="24" spans="2:15" x14ac:dyDescent="0.25">
      <c r="C24"/>
      <c r="D24" s="127"/>
      <c r="E24" s="127"/>
      <c r="F24"/>
      <c r="K24" s="20"/>
      <c r="L24" s="20"/>
      <c r="M24" s="20"/>
      <c r="N24" s="20"/>
    </row>
    <row r="25" spans="2:15" ht="15" customHeight="1" x14ac:dyDescent="0.25">
      <c r="B25" s="166" t="s">
        <v>3092</v>
      </c>
      <c r="C25" s="132" t="s">
        <v>3079</v>
      </c>
      <c r="D25" s="137">
        <f>G10</f>
        <v>1.041505332699566E-2</v>
      </c>
      <c r="E25" s="137">
        <f>J10</f>
        <v>0.15252049971646542</v>
      </c>
      <c r="F25"/>
      <c r="K25" s="20"/>
      <c r="L25" s="20"/>
      <c r="M25" s="20"/>
      <c r="N25" s="20"/>
    </row>
    <row r="26" spans="2:15" x14ac:dyDescent="0.25">
      <c r="B26" s="166"/>
      <c r="C26" s="132" t="str">
        <f>C21</f>
        <v>In Neg Am</v>
      </c>
      <c r="D26" s="137">
        <f>G6</f>
        <v>0.58614690000000003</v>
      </c>
      <c r="E26" s="137">
        <f>J6</f>
        <v>0.29759350000000001</v>
      </c>
      <c r="F26"/>
      <c r="K26" s="20"/>
      <c r="L26" s="20"/>
      <c r="M26" s="20"/>
      <c r="N26" s="20"/>
    </row>
    <row r="27" spans="2:15" x14ac:dyDescent="0.25">
      <c r="B27" s="166"/>
      <c r="C27" s="132" t="str">
        <f>C22</f>
        <v>In Forb</v>
      </c>
      <c r="D27" s="137">
        <f>G8</f>
        <v>9.7345600000000004E-2</v>
      </c>
      <c r="E27" s="137">
        <f>J8</f>
        <v>0.10245750000000001</v>
      </c>
      <c r="K27" s="20"/>
      <c r="L27" s="20"/>
      <c r="M27" s="20"/>
      <c r="N27" s="20"/>
    </row>
    <row r="28" spans="2:15" x14ac:dyDescent="0.25">
      <c r="B28" s="167"/>
      <c r="C28" s="129" t="str">
        <f>C23</f>
        <v>Defaulted</v>
      </c>
      <c r="D28" s="136">
        <f>G9</f>
        <v>0.44510959999999999</v>
      </c>
      <c r="E28" s="136">
        <f>J9</f>
        <v>9.1700299999999998E-2</v>
      </c>
    </row>
  </sheetData>
  <mergeCells count="7">
    <mergeCell ref="D18:E18"/>
    <mergeCell ref="B25:B28"/>
    <mergeCell ref="B20:B23"/>
    <mergeCell ref="B4:E4"/>
    <mergeCell ref="G4:J4"/>
    <mergeCell ref="A12:J12"/>
    <mergeCell ref="A14:J1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
  <sheetViews>
    <sheetView zoomScale="85" zoomScaleNormal="85" workbookViewId="0">
      <selection activeCell="K17" sqref="K17"/>
    </sheetView>
  </sheetViews>
  <sheetFormatPr defaultRowHeight="15" x14ac:dyDescent="0.25"/>
  <cols>
    <col min="1" max="1" width="20.7109375" customWidth="1"/>
    <col min="2" max="5" width="15.7109375" style="41" customWidth="1"/>
    <col min="6" max="7" width="15.7109375" style="60" customWidth="1"/>
    <col min="8" max="8" width="15.7109375" style="41" customWidth="1"/>
  </cols>
  <sheetData>
    <row r="2" spans="1:8" x14ac:dyDescent="0.25">
      <c r="A2" s="39" t="s">
        <v>3103</v>
      </c>
    </row>
    <row r="3" spans="1:8" ht="15.75" thickBot="1" x14ac:dyDescent="0.3"/>
    <row r="4" spans="1:8" ht="60.75" thickTop="1" x14ac:dyDescent="0.25">
      <c r="A4" s="101" t="s">
        <v>3087</v>
      </c>
      <c r="B4" s="57" t="s">
        <v>3093</v>
      </c>
      <c r="C4" s="57" t="s">
        <v>3096</v>
      </c>
      <c r="D4" s="57" t="s">
        <v>3094</v>
      </c>
      <c r="E4" s="57" t="s">
        <v>3095</v>
      </c>
      <c r="F4" s="65" t="s">
        <v>3099</v>
      </c>
      <c r="G4" s="65" t="s">
        <v>3100</v>
      </c>
      <c r="H4" s="57" t="s">
        <v>3097</v>
      </c>
    </row>
    <row r="5" spans="1:8" x14ac:dyDescent="0.25">
      <c r="A5" s="103">
        <v>0</v>
      </c>
      <c r="B5" s="49">
        <v>0.55225389999999996</v>
      </c>
      <c r="C5" s="49">
        <v>0.10941960000000001</v>
      </c>
      <c r="D5" s="49">
        <v>0.1307701</v>
      </c>
      <c r="E5" s="49">
        <v>0.31320979999999998</v>
      </c>
      <c r="F5" s="60">
        <v>8538.0859999999993</v>
      </c>
      <c r="G5" s="60">
        <v>8454.1350000000002</v>
      </c>
      <c r="H5" s="49">
        <f>1-G5/F5</f>
        <v>9.8325315533246416E-3</v>
      </c>
    </row>
    <row r="6" spans="1:8" x14ac:dyDescent="0.25">
      <c r="A6" s="79" t="s">
        <v>0</v>
      </c>
      <c r="B6" s="49">
        <v>0.50084740000000005</v>
      </c>
      <c r="C6" s="49">
        <v>0.14342469999999999</v>
      </c>
      <c r="D6" s="49">
        <v>0.1221785</v>
      </c>
      <c r="E6" s="49">
        <v>0.27079160000000002</v>
      </c>
      <c r="F6" s="60">
        <v>8605.6029999999992</v>
      </c>
      <c r="G6" s="60">
        <v>8245.3430000000008</v>
      </c>
      <c r="H6" s="49">
        <f t="shared" ref="H6:H11" si="0">1-G6/F6</f>
        <v>4.186342316744085E-2</v>
      </c>
    </row>
    <row r="7" spans="1:8" x14ac:dyDescent="0.25">
      <c r="A7" s="79" t="s">
        <v>1</v>
      </c>
      <c r="B7" s="49">
        <v>0.4779101</v>
      </c>
      <c r="C7" s="49">
        <v>0.15717680000000001</v>
      </c>
      <c r="D7" s="49">
        <v>0.1198277</v>
      </c>
      <c r="E7" s="49">
        <v>0.24994659999999999</v>
      </c>
      <c r="F7" s="60">
        <v>8784.9429999999993</v>
      </c>
      <c r="G7" s="60">
        <v>8317.1350000000002</v>
      </c>
      <c r="H7" s="49">
        <f t="shared" si="0"/>
        <v>5.3251113866077393E-2</v>
      </c>
    </row>
    <row r="8" spans="1:8" x14ac:dyDescent="0.25">
      <c r="A8" s="79" t="s">
        <v>2</v>
      </c>
      <c r="B8" s="49">
        <v>0.41831780000000002</v>
      </c>
      <c r="C8" s="49">
        <v>0.19635520000000001</v>
      </c>
      <c r="D8" s="49">
        <v>0.10723290000000001</v>
      </c>
      <c r="E8" s="49">
        <v>0.19689780000000001</v>
      </c>
      <c r="F8" s="60">
        <v>9045.5949999999993</v>
      </c>
      <c r="G8" s="60">
        <v>8192.65</v>
      </c>
      <c r="H8" s="49">
        <f t="shared" si="0"/>
        <v>9.4293962973137746E-2</v>
      </c>
    </row>
    <row r="9" spans="1:8" x14ac:dyDescent="0.25">
      <c r="A9" s="79" t="s">
        <v>3</v>
      </c>
      <c r="B9" s="49">
        <v>0.34438960000000002</v>
      </c>
      <c r="C9" s="49">
        <v>0.2485156</v>
      </c>
      <c r="D9" s="49">
        <v>9.4001699999999994E-2</v>
      </c>
      <c r="E9" s="49">
        <v>0.1414453</v>
      </c>
      <c r="F9" s="60">
        <v>9114.9560000000001</v>
      </c>
      <c r="G9" s="60">
        <v>7749.79</v>
      </c>
      <c r="H9" s="49">
        <f t="shared" si="0"/>
        <v>0.14977208886142734</v>
      </c>
    </row>
    <row r="10" spans="1:8" x14ac:dyDescent="0.25">
      <c r="A10" s="79" t="s">
        <v>4</v>
      </c>
      <c r="B10" s="49">
        <v>0.30252970000000001</v>
      </c>
      <c r="C10" s="49">
        <v>0.27759109999999998</v>
      </c>
      <c r="D10" s="49">
        <v>8.3348000000000005E-2</v>
      </c>
      <c r="E10" s="49">
        <v>0.1060017</v>
      </c>
      <c r="F10" s="60">
        <v>9169.2939999999999</v>
      </c>
      <c r="G10" s="60">
        <v>7457.1660000000002</v>
      </c>
      <c r="H10" s="49">
        <f t="shared" si="0"/>
        <v>0.18672408148326358</v>
      </c>
    </row>
    <row r="11" spans="1:8" x14ac:dyDescent="0.25">
      <c r="A11" s="79" t="s">
        <v>5</v>
      </c>
      <c r="B11" s="49">
        <v>0.2615249</v>
      </c>
      <c r="C11" s="49">
        <v>0.3187217</v>
      </c>
      <c r="D11" s="49">
        <v>6.6909399999999994E-2</v>
      </c>
      <c r="E11" s="49">
        <v>7.6370099999999996E-2</v>
      </c>
      <c r="F11" s="60">
        <v>9272.6509999999998</v>
      </c>
      <c r="G11" s="60">
        <v>7061.7759999999998</v>
      </c>
      <c r="H11" s="49">
        <f t="shared" si="0"/>
        <v>0.23842965727923982</v>
      </c>
    </row>
    <row r="12" spans="1:8" x14ac:dyDescent="0.25">
      <c r="A12" s="79"/>
    </row>
    <row r="13" spans="1:8" x14ac:dyDescent="0.25">
      <c r="A13" s="104" t="s">
        <v>3085</v>
      </c>
    </row>
    <row r="14" spans="1:8" ht="30" x14ac:dyDescent="0.25">
      <c r="A14" s="82" t="s">
        <v>3091</v>
      </c>
      <c r="B14" s="50">
        <v>0.53002059999999995</v>
      </c>
      <c r="C14" s="50">
        <v>0.12800610000000001</v>
      </c>
      <c r="D14" s="50">
        <v>0.1328067</v>
      </c>
      <c r="E14" s="50">
        <v>0.3042938</v>
      </c>
      <c r="F14" s="66">
        <v>9441.0419999999995</v>
      </c>
      <c r="G14" s="66">
        <v>9061.2999999999993</v>
      </c>
      <c r="H14" s="50">
        <f>1-G14/F14</f>
        <v>4.0222466969218051E-2</v>
      </c>
    </row>
    <row r="16" spans="1:8" ht="75" customHeight="1" x14ac:dyDescent="0.25">
      <c r="A16" s="165" t="s">
        <v>3512</v>
      </c>
      <c r="B16" s="165"/>
      <c r="C16" s="165"/>
      <c r="D16" s="165"/>
      <c r="E16" s="165"/>
      <c r="F16" s="165"/>
      <c r="G16" s="165"/>
      <c r="H16" s="165"/>
    </row>
    <row r="18" spans="1:10" ht="15" customHeight="1" x14ac:dyDescent="0.25">
      <c r="A18" s="165" t="s">
        <v>3232</v>
      </c>
      <c r="B18" s="165"/>
      <c r="C18" s="165"/>
      <c r="D18" s="165"/>
      <c r="E18" s="165"/>
      <c r="F18" s="165"/>
      <c r="G18" s="165"/>
      <c r="H18" s="165"/>
      <c r="I18" s="19"/>
      <c r="J18" s="19"/>
    </row>
    <row r="19" spans="1:10" x14ac:dyDescent="0.25">
      <c r="A19" s="100"/>
      <c r="B19" s="79"/>
      <c r="C19" s="79"/>
      <c r="D19" s="79"/>
      <c r="E19" s="79"/>
      <c r="F19" s="79"/>
      <c r="G19" s="79"/>
      <c r="H19" s="79"/>
      <c r="I19" s="79"/>
      <c r="J19" s="79"/>
    </row>
    <row r="23" spans="1:10" x14ac:dyDescent="0.25">
      <c r="A23" s="165"/>
      <c r="B23" s="165"/>
      <c r="C23" s="165"/>
      <c r="D23" s="165"/>
      <c r="E23" s="165"/>
    </row>
    <row r="27" spans="1:10" x14ac:dyDescent="0.25">
      <c r="C27" s="49"/>
      <c r="E27" s="49"/>
      <c r="F27" s="67"/>
    </row>
    <row r="28" spans="1:10" x14ac:dyDescent="0.25">
      <c r="C28" s="49"/>
      <c r="E28" s="49"/>
      <c r="F28" s="67"/>
    </row>
    <row r="29" spans="1:10" x14ac:dyDescent="0.25">
      <c r="C29" s="49"/>
      <c r="E29" s="49"/>
      <c r="F29" s="67"/>
    </row>
    <row r="30" spans="1:10" x14ac:dyDescent="0.25">
      <c r="C30" s="49"/>
      <c r="E30" s="49"/>
      <c r="F30" s="67"/>
    </row>
    <row r="31" spans="1:10" x14ac:dyDescent="0.25">
      <c r="C31" s="49"/>
      <c r="E31" s="49"/>
      <c r="F31" s="67"/>
    </row>
    <row r="32" spans="1:10" x14ac:dyDescent="0.25">
      <c r="C32" s="49"/>
      <c r="E32" s="49"/>
      <c r="F32" s="67"/>
    </row>
    <row r="33" spans="2:6" x14ac:dyDescent="0.25">
      <c r="C33" s="49"/>
      <c r="E33" s="49"/>
      <c r="F33" s="67"/>
    </row>
    <row r="34" spans="2:6" x14ac:dyDescent="0.25">
      <c r="B34" s="49"/>
      <c r="D34" s="49"/>
      <c r="E34" s="49"/>
    </row>
    <row r="35" spans="2:6" x14ac:dyDescent="0.25">
      <c r="B35" s="49"/>
      <c r="D35" s="49"/>
      <c r="E35" s="49"/>
    </row>
    <row r="36" spans="2:6" x14ac:dyDescent="0.25">
      <c r="B36" s="49"/>
      <c r="D36" s="49"/>
      <c r="E36" s="49"/>
    </row>
  </sheetData>
  <mergeCells count="3">
    <mergeCell ref="A16:H16"/>
    <mergeCell ref="A23:E23"/>
    <mergeCell ref="A18:H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opLeftCell="H1" zoomScale="70" zoomScaleNormal="70" workbookViewId="0">
      <selection activeCell="I21" sqref="I21"/>
    </sheetView>
  </sheetViews>
  <sheetFormatPr defaultRowHeight="15" x14ac:dyDescent="0.25"/>
  <cols>
    <col min="1" max="1" width="15.7109375" customWidth="1"/>
    <col min="2" max="2" width="15.7109375" style="41" customWidth="1"/>
    <col min="3" max="3" width="15.7109375" style="60" customWidth="1"/>
    <col min="4" max="9" width="15.7109375" style="41" customWidth="1"/>
    <col min="10" max="11" width="15.7109375" style="60" customWidth="1"/>
    <col min="12" max="12" width="15.7109375" style="41" customWidth="1"/>
    <col min="18" max="18" width="14.85546875" bestFit="1" customWidth="1"/>
  </cols>
  <sheetData>
    <row r="1" spans="1:21" s="37" customFormat="1" x14ac:dyDescent="0.25">
      <c r="B1" s="41"/>
      <c r="C1" s="60"/>
      <c r="D1" s="41"/>
      <c r="E1" s="41"/>
      <c r="F1" s="41"/>
      <c r="G1" s="41"/>
      <c r="H1" s="41"/>
      <c r="I1" s="41"/>
      <c r="J1" s="60"/>
      <c r="K1" s="60"/>
      <c r="L1" s="41"/>
    </row>
    <row r="2" spans="1:21" s="37" customFormat="1" x14ac:dyDescent="0.25">
      <c r="A2" s="39" t="s">
        <v>3105</v>
      </c>
      <c r="B2" s="41"/>
      <c r="C2" s="60"/>
      <c r="D2" s="41"/>
      <c r="E2" s="41"/>
      <c r="F2" s="41"/>
      <c r="G2" s="41"/>
      <c r="H2" s="41"/>
      <c r="I2" s="41"/>
      <c r="J2" s="60"/>
      <c r="K2" s="60"/>
      <c r="L2" s="41"/>
    </row>
    <row r="4" spans="1:21" x14ac:dyDescent="0.25">
      <c r="A4" s="48" t="s">
        <v>3106</v>
      </c>
    </row>
    <row r="5" spans="1:21" ht="15.75" thickBot="1" x14ac:dyDescent="0.3"/>
    <row r="6" spans="1:21" ht="45.75" thickTop="1" x14ac:dyDescent="0.25">
      <c r="A6" s="56" t="s">
        <v>3104</v>
      </c>
      <c r="B6" s="57" t="s">
        <v>3086</v>
      </c>
      <c r="C6" s="65" t="s">
        <v>3088</v>
      </c>
      <c r="D6" s="57" t="s">
        <v>3089</v>
      </c>
      <c r="E6" s="57" t="s">
        <v>3090</v>
      </c>
      <c r="F6" s="57" t="s">
        <v>3093</v>
      </c>
      <c r="G6" s="57" t="s">
        <v>3096</v>
      </c>
      <c r="H6" s="57" t="s">
        <v>3094</v>
      </c>
      <c r="I6" s="57" t="s">
        <v>3095</v>
      </c>
      <c r="J6" s="65" t="s">
        <v>3099</v>
      </c>
      <c r="K6" s="65" t="s">
        <v>3100</v>
      </c>
      <c r="L6" s="57" t="s">
        <v>3097</v>
      </c>
    </row>
    <row r="7" spans="1:21" x14ac:dyDescent="0.25">
      <c r="A7">
        <v>1</v>
      </c>
      <c r="B7" s="49">
        <v>0.83400600000000003</v>
      </c>
      <c r="C7" s="60">
        <v>20183.07</v>
      </c>
      <c r="D7" s="58">
        <v>0.3410687</v>
      </c>
      <c r="E7" s="49">
        <v>6.1950100000000001E-2</v>
      </c>
      <c r="F7" s="49">
        <v>0.4867052</v>
      </c>
      <c r="G7" s="49">
        <v>0.19574030000000001</v>
      </c>
      <c r="H7" s="49">
        <v>0.1239256</v>
      </c>
      <c r="I7" s="49">
        <v>0.35423379999999999</v>
      </c>
      <c r="J7" s="60">
        <v>5331.8360000000002</v>
      </c>
      <c r="K7" s="67">
        <v>5673.9750000000004</v>
      </c>
      <c r="L7" s="49">
        <f>1-J7/K7</f>
        <v>6.0299701708238063E-2</v>
      </c>
      <c r="R7" s="13"/>
      <c r="S7" s="7"/>
      <c r="T7" s="10"/>
      <c r="U7" s="10"/>
    </row>
    <row r="8" spans="1:21" x14ac:dyDescent="0.25">
      <c r="A8">
        <v>2</v>
      </c>
      <c r="B8" s="49">
        <v>0.87282990000000005</v>
      </c>
      <c r="C8" s="60">
        <v>25285.759999999998</v>
      </c>
      <c r="D8" s="58">
        <v>0.45244430000000002</v>
      </c>
      <c r="E8" s="49">
        <v>0.111265</v>
      </c>
      <c r="F8" s="49">
        <v>0.47920940000000001</v>
      </c>
      <c r="G8" s="49">
        <v>0.19279679999999999</v>
      </c>
      <c r="H8" s="49">
        <v>0.1219633</v>
      </c>
      <c r="I8" s="49">
        <v>0.2741402</v>
      </c>
      <c r="J8" s="60">
        <v>5768.8339999999998</v>
      </c>
      <c r="K8" s="67">
        <v>6088.9809999999998</v>
      </c>
      <c r="L8" s="49">
        <f t="shared" ref="L8:L16" si="0">1-J8/K8</f>
        <v>5.2578091473762134E-2</v>
      </c>
      <c r="M8" s="22"/>
      <c r="R8" s="13"/>
      <c r="S8" s="7"/>
      <c r="T8" s="10"/>
      <c r="U8" s="10"/>
    </row>
    <row r="9" spans="1:21" x14ac:dyDescent="0.25">
      <c r="A9">
        <v>3</v>
      </c>
      <c r="B9" s="49">
        <v>0.8822316</v>
      </c>
      <c r="C9" s="60">
        <v>27369.34</v>
      </c>
      <c r="D9" s="58">
        <v>0.49298330000000001</v>
      </c>
      <c r="E9" s="49">
        <v>0.13642760000000001</v>
      </c>
      <c r="F9" s="49">
        <v>0.45323239999999998</v>
      </c>
      <c r="G9" s="49">
        <v>0.204571</v>
      </c>
      <c r="H9" s="49">
        <v>0.1186856</v>
      </c>
      <c r="I9" s="49">
        <v>0.25105060000000001</v>
      </c>
      <c r="J9" s="60">
        <v>6070.6180000000004</v>
      </c>
      <c r="K9" s="67">
        <v>6523.0810000000001</v>
      </c>
      <c r="L9" s="49">
        <f t="shared" si="0"/>
        <v>6.9363388251655889E-2</v>
      </c>
      <c r="M9" s="22"/>
      <c r="R9" s="13"/>
      <c r="S9" s="7"/>
      <c r="T9" s="10"/>
      <c r="U9" s="10"/>
    </row>
    <row r="10" spans="1:21" x14ac:dyDescent="0.25">
      <c r="A10">
        <v>4</v>
      </c>
      <c r="B10" s="49">
        <v>0.89055130000000005</v>
      </c>
      <c r="C10" s="60">
        <v>30496.36</v>
      </c>
      <c r="D10" s="58">
        <v>0.53901480000000002</v>
      </c>
      <c r="E10" s="49">
        <v>0.16253310000000001</v>
      </c>
      <c r="F10" s="49">
        <v>0.41051530000000003</v>
      </c>
      <c r="G10" s="49">
        <v>0.22448650000000001</v>
      </c>
      <c r="H10" s="49">
        <v>0.1045035</v>
      </c>
      <c r="I10" s="49">
        <v>0.20123199999999999</v>
      </c>
      <c r="J10" s="60">
        <v>6901.89</v>
      </c>
      <c r="K10" s="67">
        <v>7647.5309999999999</v>
      </c>
      <c r="L10" s="49">
        <f t="shared" si="0"/>
        <v>9.7500879695682108E-2</v>
      </c>
      <c r="M10" s="22"/>
      <c r="R10" s="13"/>
      <c r="S10" s="7"/>
      <c r="T10" s="10"/>
      <c r="U10" s="10"/>
    </row>
    <row r="11" spans="1:21" x14ac:dyDescent="0.25">
      <c r="A11">
        <v>5</v>
      </c>
      <c r="B11" s="49">
        <v>0.90283619999999998</v>
      </c>
      <c r="C11" s="60">
        <v>32394.14</v>
      </c>
      <c r="D11" s="58">
        <v>0.58557099999999995</v>
      </c>
      <c r="E11" s="49">
        <v>0.18917829999999999</v>
      </c>
      <c r="F11" s="49">
        <v>0.39766489999999999</v>
      </c>
      <c r="G11" s="49">
        <v>0.21494479999999999</v>
      </c>
      <c r="H11" s="49">
        <v>9.8674499999999998E-2</v>
      </c>
      <c r="I11" s="49">
        <v>0.16723640000000001</v>
      </c>
      <c r="J11" s="60">
        <v>7935.183</v>
      </c>
      <c r="K11" s="67">
        <v>8839.1129999999994</v>
      </c>
      <c r="L11" s="49">
        <f t="shared" si="0"/>
        <v>0.10226478607072897</v>
      </c>
      <c r="M11" s="22"/>
      <c r="R11" s="13"/>
      <c r="S11" s="7"/>
      <c r="T11" s="10"/>
      <c r="U11" s="10"/>
    </row>
    <row r="12" spans="1:21" x14ac:dyDescent="0.25">
      <c r="A12">
        <v>6</v>
      </c>
      <c r="B12" s="49">
        <v>0.91191089999999997</v>
      </c>
      <c r="C12" s="60">
        <v>35052.57</v>
      </c>
      <c r="D12" s="58">
        <v>0.62771449999999995</v>
      </c>
      <c r="E12" s="49">
        <v>0.22844900000000001</v>
      </c>
      <c r="F12" s="49">
        <v>0.37866359999999999</v>
      </c>
      <c r="G12" s="49">
        <v>0.21557370000000001</v>
      </c>
      <c r="H12" s="49">
        <v>9.6167299999999997E-2</v>
      </c>
      <c r="I12" s="49">
        <v>0.13535849999999999</v>
      </c>
      <c r="J12" s="60">
        <v>8857.9940000000006</v>
      </c>
      <c r="K12" s="67">
        <v>10039.950000000001</v>
      </c>
      <c r="L12" s="49">
        <f t="shared" si="0"/>
        <v>0.11772528747653122</v>
      </c>
      <c r="M12" s="22"/>
      <c r="R12" s="13"/>
      <c r="S12" s="7"/>
      <c r="T12" s="10"/>
      <c r="U12" s="10"/>
    </row>
    <row r="13" spans="1:21" x14ac:dyDescent="0.25">
      <c r="A13">
        <v>7</v>
      </c>
      <c r="B13" s="49">
        <v>0.91907329999999998</v>
      </c>
      <c r="C13" s="60">
        <v>38374.22</v>
      </c>
      <c r="D13" s="58">
        <v>0.66911969999999998</v>
      </c>
      <c r="E13" s="49">
        <v>0.26831650000000001</v>
      </c>
      <c r="F13" s="49">
        <v>0.34064100000000003</v>
      </c>
      <c r="G13" s="49">
        <v>0.2380119</v>
      </c>
      <c r="H13" s="49">
        <v>9.6046999999999993E-2</v>
      </c>
      <c r="I13" s="49">
        <v>0.1166382</v>
      </c>
      <c r="J13" s="60">
        <v>8618.7579999999998</v>
      </c>
      <c r="K13" s="67">
        <v>10112.02</v>
      </c>
      <c r="L13" s="49">
        <f t="shared" si="0"/>
        <v>0.14767197849687808</v>
      </c>
      <c r="M13" s="22"/>
      <c r="R13" s="13"/>
      <c r="S13" s="7"/>
      <c r="T13" s="10"/>
      <c r="U13" s="10"/>
    </row>
    <row r="14" spans="1:21" x14ac:dyDescent="0.25">
      <c r="A14">
        <v>8</v>
      </c>
      <c r="B14" s="49">
        <v>0.92246349999999999</v>
      </c>
      <c r="C14" s="60">
        <v>40413.94</v>
      </c>
      <c r="D14" s="58">
        <v>0.69421560000000004</v>
      </c>
      <c r="E14" s="49">
        <v>0.3062029</v>
      </c>
      <c r="F14" s="49">
        <v>0.31881140000000002</v>
      </c>
      <c r="G14" s="49">
        <v>0.2474905</v>
      </c>
      <c r="H14" s="49">
        <v>8.3206699999999995E-2</v>
      </c>
      <c r="I14" s="49">
        <v>8.8811200000000007E-2</v>
      </c>
      <c r="J14" s="60">
        <v>8936.1450000000004</v>
      </c>
      <c r="K14" s="67">
        <v>10699.89</v>
      </c>
      <c r="L14" s="49">
        <f t="shared" si="0"/>
        <v>0.16483767590134091</v>
      </c>
      <c r="M14" s="22"/>
      <c r="R14" s="13"/>
      <c r="S14" s="7"/>
      <c r="T14" s="10"/>
      <c r="U14" s="10"/>
    </row>
    <row r="15" spans="1:21" x14ac:dyDescent="0.25">
      <c r="A15">
        <v>9</v>
      </c>
      <c r="B15" s="49">
        <v>0.9220547</v>
      </c>
      <c r="C15" s="60">
        <v>44044.33</v>
      </c>
      <c r="D15" s="58">
        <v>0.71182069999999997</v>
      </c>
      <c r="E15" s="49">
        <v>0.35600949999999998</v>
      </c>
      <c r="F15" s="49">
        <v>0.31321700000000002</v>
      </c>
      <c r="G15" s="49">
        <v>0.24551400000000001</v>
      </c>
      <c r="H15" s="49">
        <v>7.9392000000000004E-2</v>
      </c>
      <c r="I15" s="49">
        <v>9.9982299999999996E-2</v>
      </c>
      <c r="J15" s="60">
        <v>8957.4879999999994</v>
      </c>
      <c r="K15" s="67">
        <v>10796.24</v>
      </c>
      <c r="L15" s="49">
        <f t="shared" si="0"/>
        <v>0.17031410935659086</v>
      </c>
      <c r="M15" s="22"/>
      <c r="R15" s="13"/>
      <c r="S15" s="7"/>
      <c r="T15" s="10"/>
      <c r="U15" s="10"/>
    </row>
    <row r="16" spans="1:21" x14ac:dyDescent="0.25">
      <c r="A16" s="28">
        <v>10</v>
      </c>
      <c r="B16" s="50">
        <v>0.92892909999999995</v>
      </c>
      <c r="C16" s="66">
        <v>52859.67</v>
      </c>
      <c r="D16" s="69">
        <v>0.76342670000000001</v>
      </c>
      <c r="E16" s="50">
        <v>0.4607697</v>
      </c>
      <c r="F16" s="50">
        <v>0.25052770000000002</v>
      </c>
      <c r="G16" s="50">
        <v>0.30209930000000002</v>
      </c>
      <c r="H16" s="50">
        <v>5.8020500000000003E-2</v>
      </c>
      <c r="I16" s="50">
        <v>5.3403600000000002E-2</v>
      </c>
      <c r="J16" s="66">
        <v>8703.7569999999996</v>
      </c>
      <c r="K16" s="70">
        <v>11280.37</v>
      </c>
      <c r="L16" s="50">
        <f t="shared" si="0"/>
        <v>0.22841564594069175</v>
      </c>
      <c r="M16" s="22"/>
      <c r="R16" s="13"/>
      <c r="S16" s="7"/>
      <c r="T16" s="10"/>
      <c r="U16" s="10"/>
    </row>
    <row r="17" spans="1:18" x14ac:dyDescent="0.25">
      <c r="D17" s="59"/>
    </row>
    <row r="18" spans="1:18" x14ac:dyDescent="0.25">
      <c r="D18" s="59"/>
      <c r="N18" t="s">
        <v>3529</v>
      </c>
    </row>
    <row r="19" spans="1:18" ht="15.75" thickBot="1" x14ac:dyDescent="0.3">
      <c r="A19" s="48" t="s">
        <v>3233</v>
      </c>
      <c r="D19" s="59"/>
    </row>
    <row r="20" spans="1:18" ht="16.5" thickTop="1" thickBot="1" x14ac:dyDescent="0.3">
      <c r="D20" s="59"/>
      <c r="J20" s="67"/>
      <c r="K20" s="67"/>
      <c r="N20" s="128"/>
      <c r="O20" s="163" t="s">
        <v>29</v>
      </c>
      <c r="P20" s="163"/>
      <c r="Q20" s="163"/>
      <c r="R20" s="161" t="s">
        <v>30</v>
      </c>
    </row>
    <row r="21" spans="1:18" ht="45.75" thickTop="1" x14ac:dyDescent="0.25">
      <c r="A21" s="56" t="s">
        <v>3104</v>
      </c>
      <c r="B21" s="57" t="s">
        <v>3086</v>
      </c>
      <c r="C21" s="65" t="s">
        <v>3088</v>
      </c>
      <c r="D21" s="57" t="s">
        <v>3089</v>
      </c>
      <c r="E21" s="57" t="s">
        <v>3090</v>
      </c>
      <c r="F21" s="57" t="s">
        <v>3093</v>
      </c>
      <c r="G21" s="57" t="s">
        <v>3096</v>
      </c>
      <c r="H21" s="57" t="s">
        <v>3094</v>
      </c>
      <c r="I21" s="57" t="s">
        <v>3095</v>
      </c>
      <c r="J21" s="65" t="s">
        <v>3099</v>
      </c>
      <c r="K21" s="65" t="s">
        <v>3100</v>
      </c>
      <c r="L21" s="57" t="s">
        <v>3097</v>
      </c>
      <c r="N21" s="129"/>
      <c r="O21" s="133" t="s">
        <v>33</v>
      </c>
      <c r="P21" s="133" t="s">
        <v>31</v>
      </c>
      <c r="Q21" s="133" t="s">
        <v>32</v>
      </c>
      <c r="R21" s="162"/>
    </row>
    <row r="22" spans="1:18" x14ac:dyDescent="0.25">
      <c r="A22">
        <v>1</v>
      </c>
      <c r="B22" s="49">
        <v>0.81314770000000003</v>
      </c>
      <c r="C22" s="68">
        <v>18358.419999999998</v>
      </c>
      <c r="D22" s="58">
        <v>0.29719879999999999</v>
      </c>
      <c r="E22" s="49">
        <v>4.7198799999999999E-2</v>
      </c>
      <c r="F22" s="49">
        <v>0.55313509999999999</v>
      </c>
      <c r="G22" s="49">
        <v>0.13878180000000001</v>
      </c>
      <c r="H22" s="49">
        <v>0.13133539999999999</v>
      </c>
      <c r="I22" s="49">
        <v>0.43096849999999998</v>
      </c>
      <c r="J22" s="67">
        <v>5602.2370000000001</v>
      </c>
      <c r="K22" s="67">
        <v>5674.6610000000001</v>
      </c>
      <c r="L22" s="49">
        <f>1-J22/K22</f>
        <v>1.2762700714633035E-2</v>
      </c>
      <c r="N22">
        <f t="shared" ref="N22:N31" si="1">A22</f>
        <v>1</v>
      </c>
      <c r="O22" s="10">
        <f t="shared" ref="O22:O31" si="2">B22-D22</f>
        <v>0.51594890000000004</v>
      </c>
      <c r="P22" s="11">
        <f t="shared" ref="P22:P31" si="3">D22-E22</f>
        <v>0.25</v>
      </c>
      <c r="Q22" s="10">
        <f t="shared" ref="Q22:Q31" si="4">E22</f>
        <v>4.7198799999999999E-2</v>
      </c>
      <c r="R22" s="10">
        <f t="shared" ref="R22:R31" si="5">1-B22</f>
        <v>0.18685229999999997</v>
      </c>
    </row>
    <row r="23" spans="1:18" x14ac:dyDescent="0.25">
      <c r="A23">
        <v>2</v>
      </c>
      <c r="B23" s="49">
        <v>0.84892699999999999</v>
      </c>
      <c r="C23" s="68">
        <v>22929.05</v>
      </c>
      <c r="D23" s="58">
        <v>0.39514310000000002</v>
      </c>
      <c r="E23" s="49">
        <v>9.3561699999999998E-2</v>
      </c>
      <c r="F23" s="49">
        <v>0.56876709999999997</v>
      </c>
      <c r="G23" s="49">
        <v>0.1207942</v>
      </c>
      <c r="H23" s="49">
        <v>0.1380644</v>
      </c>
      <c r="I23" s="49">
        <v>0.35099780000000003</v>
      </c>
      <c r="J23" s="67">
        <v>6531.2259999999997</v>
      </c>
      <c r="K23" s="67">
        <v>6472.1120000000001</v>
      </c>
      <c r="L23" s="49">
        <f t="shared" ref="L23:L31" si="6">1-J23/K23</f>
        <v>-9.133649108667985E-3</v>
      </c>
      <c r="N23">
        <f t="shared" si="1"/>
        <v>2</v>
      </c>
      <c r="O23" s="10">
        <f t="shared" si="2"/>
        <v>0.45378389999999996</v>
      </c>
      <c r="P23" s="11">
        <f t="shared" si="3"/>
        <v>0.3015814</v>
      </c>
      <c r="Q23" s="10">
        <f t="shared" si="4"/>
        <v>9.3561699999999998E-2</v>
      </c>
      <c r="R23" s="10">
        <f t="shared" si="5"/>
        <v>0.15107300000000001</v>
      </c>
    </row>
    <row r="24" spans="1:18" x14ac:dyDescent="0.25">
      <c r="A24">
        <v>3</v>
      </c>
      <c r="B24" s="49">
        <v>0.86116459999999995</v>
      </c>
      <c r="C24" s="68">
        <v>24693.33</v>
      </c>
      <c r="D24" s="58">
        <v>0.43337920000000002</v>
      </c>
      <c r="E24" s="49">
        <v>0.1116919</v>
      </c>
      <c r="F24" s="49">
        <v>0.55186959999999996</v>
      </c>
      <c r="G24" s="49">
        <v>0.1302441</v>
      </c>
      <c r="H24" s="49">
        <v>0.13455909999999999</v>
      </c>
      <c r="I24" s="49">
        <v>0.32468160000000001</v>
      </c>
      <c r="J24" s="67">
        <v>6864.1790000000001</v>
      </c>
      <c r="K24" s="67">
        <v>6864.1620000000003</v>
      </c>
      <c r="L24" s="49">
        <f t="shared" si="6"/>
        <v>-2.4766315247504167E-6</v>
      </c>
      <c r="N24">
        <f t="shared" si="1"/>
        <v>3</v>
      </c>
      <c r="O24" s="10">
        <f t="shared" si="2"/>
        <v>0.42778539999999993</v>
      </c>
      <c r="P24" s="11">
        <f t="shared" si="3"/>
        <v>0.32168730000000001</v>
      </c>
      <c r="Q24" s="10">
        <f t="shared" si="4"/>
        <v>0.1116919</v>
      </c>
      <c r="R24" s="10">
        <f t="shared" si="5"/>
        <v>0.13883540000000005</v>
      </c>
    </row>
    <row r="25" spans="1:18" x14ac:dyDescent="0.25">
      <c r="A25">
        <v>4</v>
      </c>
      <c r="B25" s="49">
        <v>0.86065329999999995</v>
      </c>
      <c r="C25" s="68">
        <v>28663.43</v>
      </c>
      <c r="D25" s="58">
        <v>0.4746688</v>
      </c>
      <c r="E25" s="49">
        <v>0.13297600000000001</v>
      </c>
      <c r="F25" s="49">
        <v>0.52175839999999996</v>
      </c>
      <c r="G25" s="49">
        <v>0.13675300000000001</v>
      </c>
      <c r="H25" s="49">
        <v>0.124156</v>
      </c>
      <c r="I25" s="49">
        <v>0.29014210000000001</v>
      </c>
      <c r="J25" s="67">
        <v>7845.4129999999996</v>
      </c>
      <c r="K25" s="67">
        <v>7900.3239999999996</v>
      </c>
      <c r="L25" s="49">
        <f t="shared" si="6"/>
        <v>6.9504744362383075E-3</v>
      </c>
      <c r="N25">
        <f t="shared" si="1"/>
        <v>4</v>
      </c>
      <c r="O25" s="10">
        <f t="shared" si="2"/>
        <v>0.38598449999999995</v>
      </c>
      <c r="P25" s="11">
        <f t="shared" si="3"/>
        <v>0.34169280000000002</v>
      </c>
      <c r="Q25" s="10">
        <f t="shared" si="4"/>
        <v>0.13297600000000001</v>
      </c>
      <c r="R25" s="10">
        <f t="shared" si="5"/>
        <v>0.13934670000000005</v>
      </c>
    </row>
    <row r="26" spans="1:18" x14ac:dyDescent="0.25">
      <c r="A26">
        <v>5</v>
      </c>
      <c r="B26" s="49">
        <v>0.8773339</v>
      </c>
      <c r="C26" s="68">
        <v>29246.98</v>
      </c>
      <c r="D26" s="58">
        <v>0.52178279999999999</v>
      </c>
      <c r="E26" s="49">
        <v>0.15739810000000001</v>
      </c>
      <c r="F26" s="49">
        <v>0.51261400000000001</v>
      </c>
      <c r="G26" s="49">
        <v>0.12726779999999999</v>
      </c>
      <c r="H26" s="49">
        <v>0.1225103</v>
      </c>
      <c r="I26" s="49">
        <v>0.24705669999999999</v>
      </c>
      <c r="J26" s="67">
        <v>8903.0669999999991</v>
      </c>
      <c r="K26" s="67">
        <v>9091.0339999999997</v>
      </c>
      <c r="L26" s="49">
        <f t="shared" si="6"/>
        <v>2.0676085910579678E-2</v>
      </c>
      <c r="N26">
        <f t="shared" si="1"/>
        <v>5</v>
      </c>
      <c r="O26" s="10">
        <f t="shared" si="2"/>
        <v>0.35555110000000001</v>
      </c>
      <c r="P26" s="11">
        <f t="shared" si="3"/>
        <v>0.36438470000000001</v>
      </c>
      <c r="Q26" s="10">
        <f t="shared" si="4"/>
        <v>0.15739810000000001</v>
      </c>
      <c r="R26" s="10">
        <f t="shared" si="5"/>
        <v>0.1226661</v>
      </c>
    </row>
    <row r="27" spans="1:18" x14ac:dyDescent="0.25">
      <c r="A27">
        <v>6</v>
      </c>
      <c r="B27" s="49">
        <v>0.88947100000000001</v>
      </c>
      <c r="C27" s="68">
        <v>31956.77</v>
      </c>
      <c r="D27" s="58">
        <v>0.55541859999999998</v>
      </c>
      <c r="E27" s="49">
        <v>0.19496659999999999</v>
      </c>
      <c r="F27" s="49">
        <v>0.49241249999999998</v>
      </c>
      <c r="G27" s="49">
        <v>0.13468440000000001</v>
      </c>
      <c r="H27" s="49">
        <v>0.12078759999999999</v>
      </c>
      <c r="I27" s="49">
        <v>0.21671969999999999</v>
      </c>
      <c r="J27" s="67">
        <v>9916.8379999999997</v>
      </c>
      <c r="K27" s="67">
        <v>10188.870000000001</v>
      </c>
      <c r="L27" s="49">
        <f t="shared" si="6"/>
        <v>2.6698937173602277E-2</v>
      </c>
      <c r="N27">
        <f t="shared" si="1"/>
        <v>6</v>
      </c>
      <c r="O27" s="10">
        <f t="shared" si="2"/>
        <v>0.33405240000000003</v>
      </c>
      <c r="P27" s="11">
        <f t="shared" si="3"/>
        <v>0.36045199999999999</v>
      </c>
      <c r="Q27" s="10">
        <f t="shared" si="4"/>
        <v>0.19496659999999999</v>
      </c>
      <c r="R27" s="10">
        <f t="shared" si="5"/>
        <v>0.11052899999999999</v>
      </c>
    </row>
    <row r="28" spans="1:18" x14ac:dyDescent="0.25">
      <c r="A28">
        <v>7</v>
      </c>
      <c r="B28" s="49">
        <v>0.89605279999999998</v>
      </c>
      <c r="C28" s="68">
        <v>35159.620000000003</v>
      </c>
      <c r="D28" s="58">
        <v>0.60814979999999996</v>
      </c>
      <c r="E28" s="49">
        <v>0.23598259999999999</v>
      </c>
      <c r="F28" s="49">
        <v>0.45204450000000002</v>
      </c>
      <c r="G28" s="49">
        <v>0.1578773</v>
      </c>
      <c r="H28" s="49">
        <v>0.1194592</v>
      </c>
      <c r="I28" s="49">
        <v>0.1828717</v>
      </c>
      <c r="J28" s="67">
        <v>9689.5110000000004</v>
      </c>
      <c r="K28" s="67">
        <v>10315.74</v>
      </c>
      <c r="L28" s="49">
        <f t="shared" si="6"/>
        <v>6.0706163590784512E-2</v>
      </c>
      <c r="N28">
        <f t="shared" si="1"/>
        <v>7</v>
      </c>
      <c r="O28" s="10">
        <f t="shared" si="2"/>
        <v>0.28790300000000002</v>
      </c>
      <c r="P28" s="11">
        <f t="shared" si="3"/>
        <v>0.37216719999999998</v>
      </c>
      <c r="Q28" s="10">
        <f t="shared" si="4"/>
        <v>0.23598259999999999</v>
      </c>
      <c r="R28" s="10">
        <f t="shared" si="5"/>
        <v>0.10394720000000002</v>
      </c>
    </row>
    <row r="29" spans="1:18" x14ac:dyDescent="0.25">
      <c r="A29">
        <v>8</v>
      </c>
      <c r="B29" s="49">
        <v>0.89687090000000003</v>
      </c>
      <c r="C29" s="68">
        <v>37801.120000000003</v>
      </c>
      <c r="D29" s="58">
        <v>0.64059060000000001</v>
      </c>
      <c r="E29" s="49">
        <v>0.27611279999999999</v>
      </c>
      <c r="F29" s="49">
        <v>0.4429459</v>
      </c>
      <c r="G29" s="49">
        <v>0.15438450000000001</v>
      </c>
      <c r="H29" s="49">
        <v>0.1127325</v>
      </c>
      <c r="I29" s="49">
        <v>0.14428489999999999</v>
      </c>
      <c r="J29" s="67">
        <v>10599.5</v>
      </c>
      <c r="K29" s="67">
        <v>11293.18</v>
      </c>
      <c r="L29" s="49">
        <f t="shared" si="6"/>
        <v>6.1424682861691782E-2</v>
      </c>
      <c r="N29">
        <f t="shared" si="1"/>
        <v>8</v>
      </c>
      <c r="O29" s="10">
        <f t="shared" si="2"/>
        <v>0.25628030000000002</v>
      </c>
      <c r="P29" s="11">
        <f t="shared" si="3"/>
        <v>0.36447780000000002</v>
      </c>
      <c r="Q29" s="10">
        <f t="shared" si="4"/>
        <v>0.27611279999999999</v>
      </c>
      <c r="R29" s="10">
        <f t="shared" si="5"/>
        <v>0.10312909999999997</v>
      </c>
    </row>
    <row r="30" spans="1:18" x14ac:dyDescent="0.25">
      <c r="A30">
        <v>9</v>
      </c>
      <c r="B30" s="49">
        <v>0.89304170000000005</v>
      </c>
      <c r="C30" s="68">
        <v>40135.85</v>
      </c>
      <c r="D30" s="58">
        <v>0.64546060000000005</v>
      </c>
      <c r="E30" s="49">
        <v>0.29940359999999999</v>
      </c>
      <c r="F30" s="49">
        <v>0.44276510000000002</v>
      </c>
      <c r="G30" s="49">
        <v>0.1574585</v>
      </c>
      <c r="H30" s="49">
        <v>0.1112591</v>
      </c>
      <c r="I30" s="49">
        <v>0.17738719999999999</v>
      </c>
      <c r="J30" s="60">
        <v>10032.1</v>
      </c>
      <c r="K30" s="60">
        <v>10892.13</v>
      </c>
      <c r="L30" s="49">
        <f t="shared" si="6"/>
        <v>7.8958844596970335E-2</v>
      </c>
      <c r="N30">
        <f t="shared" si="1"/>
        <v>9</v>
      </c>
      <c r="O30" s="10">
        <f t="shared" si="2"/>
        <v>0.2475811</v>
      </c>
      <c r="P30" s="11">
        <f t="shared" si="3"/>
        <v>0.34605700000000006</v>
      </c>
      <c r="Q30" s="10">
        <f t="shared" si="4"/>
        <v>0.29940359999999999</v>
      </c>
      <c r="R30" s="10">
        <f t="shared" si="5"/>
        <v>0.10695829999999995</v>
      </c>
    </row>
    <row r="31" spans="1:18" x14ac:dyDescent="0.25">
      <c r="A31" s="28">
        <v>10</v>
      </c>
      <c r="B31" s="50">
        <v>0.90287589999999995</v>
      </c>
      <c r="C31" s="71">
        <v>48673.97</v>
      </c>
      <c r="D31" s="69">
        <v>0.71089809999999998</v>
      </c>
      <c r="E31" s="50">
        <v>0.41750759999999998</v>
      </c>
      <c r="F31" s="50">
        <v>0.34479280000000001</v>
      </c>
      <c r="G31" s="50">
        <v>0.2235616</v>
      </c>
      <c r="H31" s="50">
        <v>8.0806500000000003E-2</v>
      </c>
      <c r="I31" s="50">
        <v>9.9440100000000003E-2</v>
      </c>
      <c r="J31" s="66">
        <v>10183.36</v>
      </c>
      <c r="K31" s="66">
        <v>11887.54</v>
      </c>
      <c r="L31" s="50">
        <f t="shared" si="6"/>
        <v>0.14335850815223339</v>
      </c>
      <c r="N31" s="129">
        <f t="shared" si="1"/>
        <v>10</v>
      </c>
      <c r="O31" s="139">
        <f t="shared" si="2"/>
        <v>0.19197779999999998</v>
      </c>
      <c r="P31" s="142">
        <f t="shared" si="3"/>
        <v>0.2933905</v>
      </c>
      <c r="Q31" s="139">
        <f t="shared" si="4"/>
        <v>0.41750759999999998</v>
      </c>
      <c r="R31" s="139">
        <f t="shared" si="5"/>
        <v>9.7124100000000047E-2</v>
      </c>
    </row>
    <row r="32" spans="1:18" x14ac:dyDescent="0.25">
      <c r="I32" s="49"/>
    </row>
    <row r="33" spans="1:12" x14ac:dyDescent="0.25">
      <c r="G33" s="60"/>
      <c r="I33" s="49"/>
    </row>
    <row r="34" spans="1:12" x14ac:dyDescent="0.25">
      <c r="A34" s="48" t="s">
        <v>3234</v>
      </c>
      <c r="I34" s="49"/>
    </row>
    <row r="35" spans="1:12" ht="15.75" thickBot="1" x14ac:dyDescent="0.3">
      <c r="I35" s="49"/>
      <c r="L35" s="59"/>
    </row>
    <row r="36" spans="1:12" ht="45.75" thickTop="1" x14ac:dyDescent="0.25">
      <c r="A36" s="56" t="s">
        <v>3104</v>
      </c>
      <c r="B36" s="57" t="s">
        <v>3086</v>
      </c>
      <c r="C36" s="65" t="s">
        <v>3088</v>
      </c>
      <c r="D36" s="57" t="s">
        <v>3089</v>
      </c>
      <c r="E36" s="57" t="s">
        <v>3090</v>
      </c>
      <c r="F36" s="57" t="s">
        <v>3093</v>
      </c>
      <c r="G36" s="57" t="s">
        <v>3096</v>
      </c>
      <c r="H36" s="57" t="s">
        <v>3094</v>
      </c>
      <c r="I36" s="57" t="s">
        <v>3095</v>
      </c>
      <c r="J36" s="65" t="s">
        <v>3099</v>
      </c>
      <c r="K36" s="65" t="s">
        <v>3100</v>
      </c>
      <c r="L36" s="57" t="s">
        <v>3097</v>
      </c>
    </row>
    <row r="37" spans="1:12" x14ac:dyDescent="0.25">
      <c r="A37">
        <v>1</v>
      </c>
      <c r="B37" s="49">
        <v>0.8547401</v>
      </c>
      <c r="C37" s="68">
        <v>21996.86</v>
      </c>
      <c r="D37" s="49">
        <v>0.3846773</v>
      </c>
      <c r="E37" s="49">
        <v>7.6613600000000004E-2</v>
      </c>
      <c r="F37" s="49">
        <v>0.42089529999999997</v>
      </c>
      <c r="G37" s="49">
        <v>0.25216719999999998</v>
      </c>
      <c r="H37" s="49">
        <v>0.11658499999999999</v>
      </c>
      <c r="I37" s="49">
        <v>0.2782152</v>
      </c>
      <c r="J37" s="60">
        <v>5063.9579999999996</v>
      </c>
      <c r="K37" s="60">
        <v>5673.2950000000001</v>
      </c>
      <c r="L37" s="49">
        <f>1-J37/K37</f>
        <v>0.10740442723320409</v>
      </c>
    </row>
    <row r="38" spans="1:12" x14ac:dyDescent="0.25">
      <c r="A38">
        <v>2</v>
      </c>
      <c r="B38" s="49">
        <v>0.88730549999999997</v>
      </c>
      <c r="C38" s="68">
        <v>26712.98</v>
      </c>
      <c r="D38" s="49">
        <v>0.48714590000000002</v>
      </c>
      <c r="E38" s="49">
        <v>0.121986</v>
      </c>
      <c r="F38" s="49">
        <v>0.42414990000000002</v>
      </c>
      <c r="G38" s="49">
        <v>0.23706350000000001</v>
      </c>
      <c r="H38" s="49">
        <v>0.11206439999999999</v>
      </c>
      <c r="I38" s="49">
        <v>0.2268886</v>
      </c>
      <c r="J38" s="60">
        <v>5300.1210000000001</v>
      </c>
      <c r="K38" s="60">
        <v>5853.4340000000002</v>
      </c>
      <c r="L38" s="49">
        <f t="shared" ref="L38:L46" si="7">1-J38/K38</f>
        <v>9.4527930100518742E-2</v>
      </c>
    </row>
    <row r="39" spans="1:12" x14ac:dyDescent="0.25">
      <c r="A39">
        <v>3</v>
      </c>
      <c r="B39" s="49">
        <v>0.89312469999999999</v>
      </c>
      <c r="C39" s="68">
        <v>28753.03</v>
      </c>
      <c r="D39" s="49">
        <v>0.52380280000000001</v>
      </c>
      <c r="E39" s="49">
        <v>0.14921760000000001</v>
      </c>
      <c r="F39" s="49">
        <v>0.4017116</v>
      </c>
      <c r="G39" s="49">
        <v>0.2433939</v>
      </c>
      <c r="H39" s="49">
        <v>0.11039450000000001</v>
      </c>
      <c r="I39" s="49">
        <v>0.21259110000000001</v>
      </c>
      <c r="J39" s="60">
        <v>5656.12</v>
      </c>
      <c r="K39" s="60">
        <v>6344.9250000000002</v>
      </c>
      <c r="L39" s="49">
        <f t="shared" si="7"/>
        <v>0.10855999085883605</v>
      </c>
    </row>
    <row r="40" spans="1:12" x14ac:dyDescent="0.25">
      <c r="A40">
        <v>4</v>
      </c>
      <c r="B40" s="49">
        <v>0.90244100000000005</v>
      </c>
      <c r="C40" s="68">
        <v>31225.27</v>
      </c>
      <c r="D40" s="49">
        <v>0.56460370000000004</v>
      </c>
      <c r="E40" s="49">
        <v>0.1742872</v>
      </c>
      <c r="F40" s="49">
        <v>0.36556129999999998</v>
      </c>
      <c r="G40" s="49">
        <v>0.25994010000000001</v>
      </c>
      <c r="H40" s="49">
        <v>9.6561800000000003E-2</v>
      </c>
      <c r="I40" s="49">
        <v>0.1653029</v>
      </c>
      <c r="J40" s="60">
        <v>6520.607</v>
      </c>
      <c r="K40" s="60">
        <v>7545.3760000000002</v>
      </c>
      <c r="L40" s="49">
        <f t="shared" si="7"/>
        <v>0.13581417281259411</v>
      </c>
    </row>
    <row r="41" spans="1:12" x14ac:dyDescent="0.25">
      <c r="A41">
        <v>5</v>
      </c>
      <c r="B41" s="49">
        <v>0.91220049999999997</v>
      </c>
      <c r="C41" s="68">
        <v>33549.760000000002</v>
      </c>
      <c r="D41" s="49">
        <v>0.60899369999999997</v>
      </c>
      <c r="E41" s="49">
        <v>0.20084779999999999</v>
      </c>
      <c r="F41" s="49">
        <v>0.35472670000000001</v>
      </c>
      <c r="G41" s="49">
        <v>0.24769579999999999</v>
      </c>
      <c r="H41" s="49">
        <v>8.9770900000000001E-2</v>
      </c>
      <c r="I41" s="49">
        <v>0.13742019999999999</v>
      </c>
      <c r="J41" s="60">
        <v>7573.6390000000001</v>
      </c>
      <c r="K41" s="60">
        <v>8745.01</v>
      </c>
      <c r="L41" s="49">
        <f t="shared" si="7"/>
        <v>0.13394735969427141</v>
      </c>
    </row>
    <row r="42" spans="1:12" x14ac:dyDescent="0.25">
      <c r="A42">
        <v>6</v>
      </c>
      <c r="B42" s="49">
        <v>0.91893279999999999</v>
      </c>
      <c r="C42" s="68">
        <v>36021.31</v>
      </c>
      <c r="D42" s="49">
        <v>0.65033750000000001</v>
      </c>
      <c r="E42" s="49">
        <v>0.23892640000000001</v>
      </c>
      <c r="F42" s="49">
        <v>0.34274480000000002</v>
      </c>
      <c r="G42" s="49">
        <v>0.24111630000000001</v>
      </c>
      <c r="H42" s="49">
        <v>8.8392899999999996E-2</v>
      </c>
      <c r="I42" s="49">
        <v>0.1096669</v>
      </c>
      <c r="J42" s="60">
        <v>8523.64</v>
      </c>
      <c r="K42" s="60">
        <v>9992.9240000000009</v>
      </c>
      <c r="L42" s="49">
        <f t="shared" si="7"/>
        <v>0.14703244015465355</v>
      </c>
    </row>
    <row r="43" spans="1:12" x14ac:dyDescent="0.25">
      <c r="A43">
        <v>7</v>
      </c>
      <c r="B43" s="49">
        <v>0.92549809999999999</v>
      </c>
      <c r="C43" s="68">
        <v>39271.379999999997</v>
      </c>
      <c r="D43" s="49">
        <v>0.68613590000000002</v>
      </c>
      <c r="E43" s="49">
        <v>0.27734059999999999</v>
      </c>
      <c r="F43" s="49">
        <v>0.30900139999999998</v>
      </c>
      <c r="G43" s="49">
        <v>0.26077090000000003</v>
      </c>
      <c r="H43" s="49">
        <v>8.9397699999999997E-2</v>
      </c>
      <c r="I43" s="49">
        <v>9.7827300000000006E-2</v>
      </c>
      <c r="J43" s="60">
        <v>8314.6550000000007</v>
      </c>
      <c r="K43" s="60">
        <v>10054.16</v>
      </c>
      <c r="L43" s="49">
        <f t="shared" si="7"/>
        <v>0.1730134591054846</v>
      </c>
    </row>
    <row r="44" spans="1:12" x14ac:dyDescent="0.25">
      <c r="A44">
        <v>8</v>
      </c>
      <c r="B44" s="49">
        <v>0.92885850000000003</v>
      </c>
      <c r="C44" s="68">
        <v>41066.82</v>
      </c>
      <c r="D44" s="49">
        <v>0.7076152</v>
      </c>
      <c r="E44" s="49">
        <v>0.31372169999999999</v>
      </c>
      <c r="F44" s="49">
        <v>0.28707169999999999</v>
      </c>
      <c r="G44" s="49">
        <v>0.2712965</v>
      </c>
      <c r="H44" s="49">
        <v>7.56574E-2</v>
      </c>
      <c r="I44" s="49">
        <v>7.4627200000000005E-2</v>
      </c>
      <c r="J44" s="60">
        <v>8510.8449999999993</v>
      </c>
      <c r="K44" s="60">
        <v>10548.19</v>
      </c>
      <c r="L44" s="49">
        <f t="shared" si="7"/>
        <v>0.1931464071087079</v>
      </c>
    </row>
    <row r="45" spans="1:12" x14ac:dyDescent="0.25">
      <c r="A45">
        <v>9</v>
      </c>
      <c r="B45" s="49">
        <v>0.92994339999999998</v>
      </c>
      <c r="C45" s="68">
        <v>45107.06</v>
      </c>
      <c r="D45" s="49">
        <v>0.72986410000000002</v>
      </c>
      <c r="E45" s="49">
        <v>0.37140079999999998</v>
      </c>
      <c r="F45" s="49">
        <v>0.27749420000000002</v>
      </c>
      <c r="G45" s="49">
        <v>0.26979530000000002</v>
      </c>
      <c r="H45" s="49">
        <v>7.0604600000000003E-2</v>
      </c>
      <c r="I45" s="49">
        <v>7.8637899999999997E-2</v>
      </c>
      <c r="J45" s="60">
        <v>8661.1650000000009</v>
      </c>
      <c r="K45" s="60">
        <v>10769.8</v>
      </c>
      <c r="L45" s="49">
        <f t="shared" si="7"/>
        <v>0.1957914724507418</v>
      </c>
    </row>
    <row r="46" spans="1:12" x14ac:dyDescent="0.25">
      <c r="A46" s="28">
        <v>10</v>
      </c>
      <c r="B46" s="50">
        <v>0.93389420000000001</v>
      </c>
      <c r="C46" s="71">
        <v>53657.37</v>
      </c>
      <c r="D46" s="50">
        <v>0.7734375</v>
      </c>
      <c r="E46" s="50">
        <v>0.4690144</v>
      </c>
      <c r="F46" s="50">
        <v>0.23242360000000001</v>
      </c>
      <c r="G46" s="50">
        <v>0.31718279999999999</v>
      </c>
      <c r="H46" s="50">
        <v>5.3644299999999999E-2</v>
      </c>
      <c r="I46" s="50">
        <v>4.4561999999999997E-2</v>
      </c>
      <c r="J46" s="66">
        <v>8419.5910000000003</v>
      </c>
      <c r="K46" s="66">
        <v>11163.76</v>
      </c>
      <c r="L46" s="50">
        <f t="shared" si="7"/>
        <v>0.24581046170824161</v>
      </c>
    </row>
    <row r="49" spans="1:12" x14ac:dyDescent="0.25">
      <c r="A49" s="48" t="s">
        <v>3107</v>
      </c>
    </row>
    <row r="50" spans="1:12" ht="15.75" thickBot="1" x14ac:dyDescent="0.3"/>
    <row r="51" spans="1:12" ht="45.75" thickTop="1" x14ac:dyDescent="0.25">
      <c r="A51" s="56" t="s">
        <v>3104</v>
      </c>
      <c r="B51" s="57" t="s">
        <v>3086</v>
      </c>
      <c r="C51" s="65" t="s">
        <v>3088</v>
      </c>
      <c r="D51" s="57" t="s">
        <v>3089</v>
      </c>
      <c r="E51" s="57" t="s">
        <v>3090</v>
      </c>
      <c r="F51" s="57" t="s">
        <v>3093</v>
      </c>
      <c r="G51" s="57" t="s">
        <v>3096</v>
      </c>
      <c r="H51" s="57" t="s">
        <v>3094</v>
      </c>
      <c r="I51" s="57" t="s">
        <v>3095</v>
      </c>
      <c r="J51" s="65" t="s">
        <v>3099</v>
      </c>
      <c r="K51" s="65" t="s">
        <v>3100</v>
      </c>
      <c r="L51" s="57" t="s">
        <v>3097</v>
      </c>
    </row>
    <row r="52" spans="1:12" x14ac:dyDescent="0.25">
      <c r="A52">
        <v>1</v>
      </c>
      <c r="B52" s="49">
        <v>0.75263210000000003</v>
      </c>
      <c r="C52" s="68">
        <v>17739.29</v>
      </c>
      <c r="D52" s="49">
        <v>0.29293740000000001</v>
      </c>
      <c r="E52" s="49">
        <v>5.7057799999999999E-2</v>
      </c>
      <c r="F52" s="49">
        <v>0.5534694</v>
      </c>
      <c r="G52" s="49">
        <v>0.13804350000000001</v>
      </c>
      <c r="H52" s="49">
        <v>0.1329342</v>
      </c>
      <c r="I52" s="49">
        <v>0.42698170000000002</v>
      </c>
      <c r="J52" s="60">
        <v>6266.8440000000001</v>
      </c>
      <c r="K52" s="60">
        <v>6510.2569999999996</v>
      </c>
      <c r="L52" s="49">
        <v>3.7389153761518079E-2</v>
      </c>
    </row>
    <row r="53" spans="1:12" x14ac:dyDescent="0.25">
      <c r="A53">
        <v>2</v>
      </c>
      <c r="B53" s="49">
        <v>0.7824586</v>
      </c>
      <c r="C53" s="68">
        <v>23053.42</v>
      </c>
      <c r="D53" s="49">
        <v>0.40588550000000001</v>
      </c>
      <c r="E53" s="49">
        <v>0.1179405</v>
      </c>
      <c r="F53" s="49">
        <v>0.56171400000000005</v>
      </c>
      <c r="G53" s="49">
        <v>0.1181565</v>
      </c>
      <c r="H53" s="49">
        <v>0.13337170000000001</v>
      </c>
      <c r="I53" s="49">
        <v>0.34359869999999998</v>
      </c>
      <c r="J53" s="60">
        <v>7315.1509999999998</v>
      </c>
      <c r="K53" s="60">
        <v>7481.0950000000003</v>
      </c>
      <c r="L53" s="49">
        <v>2.2181779538957946E-2</v>
      </c>
    </row>
    <row r="54" spans="1:12" x14ac:dyDescent="0.25">
      <c r="A54">
        <v>3</v>
      </c>
      <c r="B54" s="49">
        <v>0.80028270000000001</v>
      </c>
      <c r="C54" s="68">
        <v>25840.81</v>
      </c>
      <c r="D54" s="49">
        <v>0.4462605</v>
      </c>
      <c r="E54" s="49">
        <v>0.15222869999999999</v>
      </c>
      <c r="F54" s="49">
        <v>0.54557429999999996</v>
      </c>
      <c r="G54" s="49">
        <v>0.12475020000000001</v>
      </c>
      <c r="H54" s="49">
        <v>0.13419980000000001</v>
      </c>
      <c r="I54" s="49">
        <v>0.31009700000000001</v>
      </c>
      <c r="J54" s="60">
        <v>7676.01</v>
      </c>
      <c r="K54" s="60">
        <v>7890.3469999999998</v>
      </c>
      <c r="L54" s="49">
        <v>2.7164458039678041E-2</v>
      </c>
    </row>
    <row r="55" spans="1:12" x14ac:dyDescent="0.25">
      <c r="A55">
        <v>4</v>
      </c>
      <c r="B55" s="49">
        <v>0.81055929999999998</v>
      </c>
      <c r="C55" s="68">
        <v>27632.68</v>
      </c>
      <c r="D55" s="49">
        <v>0.47768870000000002</v>
      </c>
      <c r="E55" s="49">
        <v>0.1706251</v>
      </c>
      <c r="F55" s="49">
        <v>0.53725860000000003</v>
      </c>
      <c r="G55" s="49">
        <v>0.1212178</v>
      </c>
      <c r="H55" s="49">
        <v>0.1323337</v>
      </c>
      <c r="I55" s="49">
        <v>0.28498950000000001</v>
      </c>
      <c r="J55" s="60">
        <v>9013.26</v>
      </c>
      <c r="K55" s="60">
        <v>9277.2669999999998</v>
      </c>
      <c r="L55" s="49">
        <v>2.8457411002615229E-2</v>
      </c>
    </row>
    <row r="56" spans="1:12" x14ac:dyDescent="0.25">
      <c r="A56">
        <v>5</v>
      </c>
      <c r="B56" s="49">
        <v>0.82464859999999995</v>
      </c>
      <c r="C56" s="68">
        <v>31115.55</v>
      </c>
      <c r="D56" s="49">
        <v>0.52402190000000004</v>
      </c>
      <c r="E56" s="49">
        <v>0.2074183</v>
      </c>
      <c r="F56" s="49">
        <v>0.52769549999999998</v>
      </c>
      <c r="G56" s="49">
        <v>0.1149408</v>
      </c>
      <c r="H56" s="49">
        <v>0.13006499999999999</v>
      </c>
      <c r="I56" s="49">
        <v>0.25666840000000002</v>
      </c>
      <c r="J56" s="60">
        <v>10542.68</v>
      </c>
      <c r="K56" s="60">
        <v>10865.44</v>
      </c>
      <c r="L56" s="49">
        <v>2.9705193715118816E-2</v>
      </c>
    </row>
    <row r="57" spans="1:12" x14ac:dyDescent="0.25">
      <c r="A57">
        <v>6</v>
      </c>
      <c r="B57" s="49">
        <v>0.84738469999999999</v>
      </c>
      <c r="C57" s="68">
        <v>34437.96</v>
      </c>
      <c r="D57" s="49">
        <v>0.57372460000000003</v>
      </c>
      <c r="E57" s="49">
        <v>0.25199110000000002</v>
      </c>
      <c r="F57" s="49">
        <v>0.50564279999999995</v>
      </c>
      <c r="G57" s="49">
        <v>0.1259043</v>
      </c>
      <c r="H57" s="49">
        <v>0.13235620000000001</v>
      </c>
      <c r="I57" s="49">
        <v>0.20398240000000001</v>
      </c>
      <c r="J57" s="60">
        <v>11902.1</v>
      </c>
      <c r="K57" s="60">
        <v>12383.22</v>
      </c>
      <c r="L57" s="49">
        <v>3.885257630890826E-2</v>
      </c>
    </row>
    <row r="58" spans="1:12" x14ac:dyDescent="0.25">
      <c r="A58">
        <v>7</v>
      </c>
      <c r="B58" s="49">
        <v>0.85768800000000001</v>
      </c>
      <c r="C58" s="68">
        <v>37677.629999999997</v>
      </c>
      <c r="D58" s="49">
        <v>0.60923839999999996</v>
      </c>
      <c r="E58" s="49">
        <v>0.28963270000000002</v>
      </c>
      <c r="F58" s="49">
        <v>0.47557709999999997</v>
      </c>
      <c r="G58" s="49">
        <v>0.14366329999999999</v>
      </c>
      <c r="H58" s="49">
        <v>0.1265279</v>
      </c>
      <c r="I58" s="49">
        <v>0.18474560000000001</v>
      </c>
      <c r="J58" s="60">
        <v>11566.23</v>
      </c>
      <c r="K58" s="60">
        <v>12357.95</v>
      </c>
      <c r="L58" s="49">
        <v>6.406564195517872E-2</v>
      </c>
    </row>
    <row r="59" spans="1:12" x14ac:dyDescent="0.25">
      <c r="A59">
        <v>8</v>
      </c>
      <c r="B59" s="49">
        <v>0.87793069999999995</v>
      </c>
      <c r="C59" s="68">
        <v>41236.03</v>
      </c>
      <c r="D59" s="49">
        <v>0.66065499999999999</v>
      </c>
      <c r="E59" s="49">
        <v>0.33849069999999998</v>
      </c>
      <c r="F59" s="49">
        <v>0.45693040000000001</v>
      </c>
      <c r="G59" s="49">
        <v>0.15175959999999999</v>
      </c>
      <c r="H59" s="49">
        <v>0.13046930000000001</v>
      </c>
      <c r="I59" s="49">
        <v>0.13630149999999999</v>
      </c>
      <c r="J59" s="60">
        <v>12902.09</v>
      </c>
      <c r="K59" s="60">
        <v>13822.97</v>
      </c>
      <c r="L59" s="49">
        <v>6.6619547029328707E-2</v>
      </c>
    </row>
    <row r="60" spans="1:12" x14ac:dyDescent="0.25">
      <c r="A60">
        <v>9</v>
      </c>
      <c r="B60" s="49">
        <v>0.84504650000000003</v>
      </c>
      <c r="C60" s="68">
        <v>39052.82</v>
      </c>
      <c r="D60" s="49">
        <v>0.59693589999999996</v>
      </c>
      <c r="E60" s="49">
        <v>0.31458540000000002</v>
      </c>
      <c r="F60" s="49">
        <v>0.49566120000000002</v>
      </c>
      <c r="G60" s="49">
        <v>0.15666630000000001</v>
      </c>
      <c r="H60" s="49">
        <v>0.1302508</v>
      </c>
      <c r="I60" s="49">
        <v>0.28052539999999998</v>
      </c>
      <c r="J60" s="60">
        <v>10271.44</v>
      </c>
      <c r="K60" s="60">
        <v>10992.19</v>
      </c>
      <c r="L60" s="49">
        <v>6.5569281462565687E-2</v>
      </c>
    </row>
    <row r="61" spans="1:12" x14ac:dyDescent="0.25">
      <c r="A61" s="28">
        <v>10</v>
      </c>
      <c r="B61" s="50">
        <v>0.86659450000000005</v>
      </c>
      <c r="C61" s="71">
        <v>45638.28</v>
      </c>
      <c r="D61" s="50">
        <v>0.66080369999999999</v>
      </c>
      <c r="E61" s="50">
        <v>0.3962928</v>
      </c>
      <c r="F61" s="50">
        <v>0.3998022</v>
      </c>
      <c r="G61" s="50">
        <v>0.2065969</v>
      </c>
      <c r="H61" s="50">
        <v>0.104656</v>
      </c>
      <c r="I61" s="50">
        <v>0.18395349999999999</v>
      </c>
      <c r="J61" s="66">
        <v>10728.78</v>
      </c>
      <c r="K61" s="66">
        <v>12212.52</v>
      </c>
      <c r="L61" s="50">
        <v>0.12149335272327089</v>
      </c>
    </row>
    <row r="63" spans="1:12" ht="90" customHeight="1" x14ac:dyDescent="0.25">
      <c r="A63" s="165" t="s">
        <v>3513</v>
      </c>
      <c r="B63" s="165"/>
      <c r="C63" s="165"/>
      <c r="D63" s="165"/>
      <c r="E63" s="165"/>
      <c r="F63" s="165"/>
      <c r="G63" s="165"/>
      <c r="H63" s="165"/>
      <c r="I63" s="165"/>
      <c r="J63" s="165"/>
      <c r="K63" s="165"/>
      <c r="L63" s="165"/>
    </row>
    <row r="65" spans="1:12" ht="15" customHeight="1" x14ac:dyDescent="0.25">
      <c r="A65" s="165" t="s">
        <v>3232</v>
      </c>
      <c r="B65" s="165"/>
      <c r="C65" s="165"/>
      <c r="D65" s="165"/>
      <c r="E65" s="165"/>
      <c r="F65" s="165"/>
      <c r="G65" s="165"/>
      <c r="H65" s="165"/>
      <c r="I65" s="165"/>
      <c r="J65" s="165"/>
      <c r="K65" s="165"/>
      <c r="L65" s="165"/>
    </row>
    <row r="69" spans="1:12" ht="15" customHeight="1" x14ac:dyDescent="0.25">
      <c r="A69" s="105"/>
      <c r="B69" s="19"/>
      <c r="C69" s="19"/>
      <c r="D69" s="19"/>
      <c r="E69" s="19"/>
    </row>
  </sheetData>
  <mergeCells count="4">
    <mergeCell ref="A63:L63"/>
    <mergeCell ref="A65:L65"/>
    <mergeCell ref="R20:R21"/>
    <mergeCell ref="O20:Q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zoomScale="70" zoomScaleNormal="70" workbookViewId="0">
      <selection activeCell="D17" sqref="D17"/>
    </sheetView>
  </sheetViews>
  <sheetFormatPr defaultRowHeight="15" x14ac:dyDescent="0.25"/>
  <cols>
    <col min="1" max="1" width="15.7109375" customWidth="1"/>
    <col min="2" max="5" width="15.7109375" style="41" customWidth="1"/>
    <col min="6" max="6" width="2.7109375" style="41" customWidth="1"/>
    <col min="7" max="7" width="15.7109375" style="41" customWidth="1"/>
    <col min="8" max="8" width="15.7109375" customWidth="1"/>
  </cols>
  <sheetData>
    <row r="2" spans="1:17" x14ac:dyDescent="0.25">
      <c r="A2" s="39" t="s">
        <v>3108</v>
      </c>
    </row>
    <row r="3" spans="1:17" s="37" customFormat="1" x14ac:dyDescent="0.25">
      <c r="A3" s="39"/>
      <c r="B3" s="41"/>
      <c r="C3" s="41"/>
      <c r="D3" s="41"/>
      <c r="E3" s="41"/>
      <c r="F3" s="41"/>
      <c r="G3" s="41"/>
    </row>
    <row r="4" spans="1:17" s="37" customFormat="1" x14ac:dyDescent="0.25">
      <c r="A4" s="48" t="s">
        <v>3235</v>
      </c>
      <c r="B4" s="41"/>
      <c r="C4" s="41"/>
      <c r="D4" s="41"/>
      <c r="E4" s="41"/>
      <c r="F4" s="41"/>
      <c r="G4" s="41"/>
    </row>
    <row r="5" spans="1:17" s="37" customFormat="1" ht="15.75" thickBot="1" x14ac:dyDescent="0.3">
      <c r="A5" s="48"/>
      <c r="B5" s="41"/>
      <c r="C5" s="41"/>
      <c r="D5" s="41"/>
      <c r="E5" s="41"/>
      <c r="F5" s="41"/>
      <c r="G5" s="41"/>
    </row>
    <row r="6" spans="1:17" ht="15.75" thickTop="1" x14ac:dyDescent="0.25">
      <c r="A6" s="25"/>
      <c r="B6" s="53"/>
      <c r="C6" s="53"/>
      <c r="D6" s="53"/>
      <c r="E6" s="53"/>
      <c r="F6" s="53"/>
      <c r="G6" s="53" t="s">
        <v>3085</v>
      </c>
    </row>
    <row r="7" spans="1:17" ht="45" x14ac:dyDescent="0.25">
      <c r="A7" s="47" t="s">
        <v>3104</v>
      </c>
      <c r="B7" s="42" t="s">
        <v>9</v>
      </c>
      <c r="C7" s="42" t="s">
        <v>11</v>
      </c>
      <c r="D7" s="42" t="s">
        <v>10</v>
      </c>
      <c r="E7" s="42" t="s">
        <v>15</v>
      </c>
      <c r="F7" s="29"/>
      <c r="G7" s="42" t="s">
        <v>14</v>
      </c>
    </row>
    <row r="8" spans="1:17" x14ac:dyDescent="0.25">
      <c r="A8">
        <v>1</v>
      </c>
      <c r="B8" s="60">
        <v>13588</v>
      </c>
      <c r="C8" s="60">
        <v>5208</v>
      </c>
      <c r="D8" s="60">
        <v>8508</v>
      </c>
      <c r="E8" s="60">
        <f>SUM(B8:D8)</f>
        <v>27304</v>
      </c>
      <c r="G8" s="60">
        <v>33608</v>
      </c>
      <c r="P8" s="4"/>
      <c r="Q8" s="4"/>
    </row>
    <row r="9" spans="1:17" x14ac:dyDescent="0.25">
      <c r="A9">
        <v>2</v>
      </c>
      <c r="B9" s="60">
        <v>12077</v>
      </c>
      <c r="C9" s="60">
        <v>6320</v>
      </c>
      <c r="D9" s="60">
        <v>13324</v>
      </c>
      <c r="E9" s="60">
        <f t="shared" ref="E9:E17" si="0">SUM(B9:D9)</f>
        <v>31721</v>
      </c>
      <c r="G9" s="60">
        <v>28705</v>
      </c>
      <c r="P9" s="4"/>
      <c r="Q9" s="4"/>
    </row>
    <row r="10" spans="1:17" x14ac:dyDescent="0.25">
      <c r="A10">
        <v>3</v>
      </c>
      <c r="B10" s="60">
        <v>12329</v>
      </c>
      <c r="C10" s="60">
        <v>7004</v>
      </c>
      <c r="D10" s="60">
        <v>16600</v>
      </c>
      <c r="E10" s="60">
        <f t="shared" si="0"/>
        <v>35933</v>
      </c>
      <c r="G10" s="60">
        <v>25047</v>
      </c>
      <c r="P10" s="4"/>
      <c r="Q10" s="4"/>
    </row>
    <row r="11" spans="1:17" x14ac:dyDescent="0.25">
      <c r="A11">
        <v>4</v>
      </c>
      <c r="B11" s="60">
        <v>11260</v>
      </c>
      <c r="C11" s="60">
        <v>7460</v>
      </c>
      <c r="D11" s="60">
        <v>20404</v>
      </c>
      <c r="E11" s="60">
        <f t="shared" si="0"/>
        <v>39124</v>
      </c>
      <c r="G11" s="60">
        <v>21485</v>
      </c>
      <c r="P11" s="4"/>
      <c r="Q11" s="4"/>
    </row>
    <row r="12" spans="1:17" x14ac:dyDescent="0.25">
      <c r="A12">
        <v>5</v>
      </c>
      <c r="B12" s="60">
        <v>11297</v>
      </c>
      <c r="C12" s="60">
        <v>7634</v>
      </c>
      <c r="D12" s="60">
        <v>22609</v>
      </c>
      <c r="E12" s="60">
        <f t="shared" si="0"/>
        <v>41540</v>
      </c>
      <c r="G12" s="60">
        <v>19570</v>
      </c>
      <c r="P12" s="4"/>
      <c r="Q12" s="4"/>
    </row>
    <row r="13" spans="1:17" x14ac:dyDescent="0.25">
      <c r="A13">
        <v>6</v>
      </c>
      <c r="B13" s="60">
        <v>11005</v>
      </c>
      <c r="C13" s="60">
        <v>7982</v>
      </c>
      <c r="D13" s="60">
        <v>26869</v>
      </c>
      <c r="E13" s="60">
        <f t="shared" si="0"/>
        <v>45856</v>
      </c>
      <c r="G13" s="60">
        <v>15418</v>
      </c>
      <c r="P13" s="4"/>
      <c r="Q13" s="4"/>
    </row>
    <row r="14" spans="1:17" x14ac:dyDescent="0.25">
      <c r="A14">
        <v>7</v>
      </c>
      <c r="B14" s="60">
        <v>10614</v>
      </c>
      <c r="C14" s="60">
        <v>7976</v>
      </c>
      <c r="D14" s="60">
        <v>29396</v>
      </c>
      <c r="E14" s="60">
        <f t="shared" si="0"/>
        <v>47986</v>
      </c>
      <c r="G14" s="60">
        <v>13819</v>
      </c>
      <c r="P14" s="4"/>
      <c r="Q14" s="4"/>
    </row>
    <row r="15" spans="1:17" x14ac:dyDescent="0.25">
      <c r="A15">
        <v>8</v>
      </c>
      <c r="B15" s="60">
        <v>10306</v>
      </c>
      <c r="C15" s="60">
        <v>7846</v>
      </c>
      <c r="D15" s="60">
        <v>32461</v>
      </c>
      <c r="E15" s="60">
        <f t="shared" si="0"/>
        <v>50613</v>
      </c>
      <c r="G15" s="60">
        <v>11702</v>
      </c>
      <c r="P15" s="4"/>
      <c r="Q15" s="4"/>
    </row>
    <row r="16" spans="1:17" x14ac:dyDescent="0.25">
      <c r="A16">
        <v>9</v>
      </c>
      <c r="B16" s="60">
        <v>8535</v>
      </c>
      <c r="C16" s="60">
        <v>6039</v>
      </c>
      <c r="D16" s="60">
        <v>24913</v>
      </c>
      <c r="E16" s="60">
        <f t="shared" si="0"/>
        <v>39487</v>
      </c>
      <c r="G16" s="60">
        <v>21089</v>
      </c>
      <c r="P16" s="4"/>
      <c r="Q16" s="4"/>
    </row>
    <row r="17" spans="1:17" x14ac:dyDescent="0.25">
      <c r="A17" s="28">
        <v>10</v>
      </c>
      <c r="B17" s="66">
        <v>8930</v>
      </c>
      <c r="C17" s="66">
        <v>7331</v>
      </c>
      <c r="D17" s="66">
        <v>39166</v>
      </c>
      <c r="E17" s="66">
        <f t="shared" si="0"/>
        <v>55427</v>
      </c>
      <c r="F17" s="29"/>
      <c r="G17" s="66">
        <v>8089</v>
      </c>
      <c r="P17" s="4"/>
      <c r="Q17" s="4"/>
    </row>
    <row r="19" spans="1:17" x14ac:dyDescent="0.25">
      <c r="B19" s="60"/>
      <c r="C19" s="60"/>
      <c r="D19" s="60"/>
      <c r="H19" s="21"/>
    </row>
    <row r="20" spans="1:17" x14ac:dyDescent="0.25">
      <c r="A20" s="48" t="s">
        <v>3109</v>
      </c>
      <c r="B20" s="60"/>
      <c r="F20" s="60"/>
      <c r="J20" s="4"/>
      <c r="O20" s="4"/>
    </row>
    <row r="21" spans="1:17" ht="15.75" thickBot="1" x14ac:dyDescent="0.3">
      <c r="B21" s="60"/>
      <c r="F21" s="60"/>
      <c r="J21" s="4"/>
      <c r="O21" s="4"/>
    </row>
    <row r="22" spans="1:17" ht="45.75" thickTop="1" x14ac:dyDescent="0.25">
      <c r="A22" s="56" t="s">
        <v>3104</v>
      </c>
      <c r="B22" s="57" t="s">
        <v>9</v>
      </c>
      <c r="C22" s="57" t="s">
        <v>11</v>
      </c>
      <c r="D22" s="57" t="s">
        <v>10</v>
      </c>
      <c r="F22" s="60"/>
      <c r="J22" s="4"/>
      <c r="O22" s="4"/>
    </row>
    <row r="23" spans="1:17" x14ac:dyDescent="0.25">
      <c r="A23" s="37">
        <v>1</v>
      </c>
      <c r="B23" s="72">
        <f>B8/$E8</f>
        <v>0.49765602109581014</v>
      </c>
      <c r="C23" s="72">
        <f t="shared" ref="B23:D32" si="1">C8/$E8</f>
        <v>0.19074128332845006</v>
      </c>
      <c r="D23" s="72">
        <f t="shared" si="1"/>
        <v>0.31160269557573983</v>
      </c>
      <c r="F23" s="60"/>
      <c r="J23" s="4"/>
      <c r="O23" s="4"/>
    </row>
    <row r="24" spans="1:17" x14ac:dyDescent="0.25">
      <c r="A24" s="37">
        <v>2</v>
      </c>
      <c r="B24" s="72">
        <f t="shared" si="1"/>
        <v>0.38072570221619745</v>
      </c>
      <c r="C24" s="72">
        <f t="shared" si="1"/>
        <v>0.1992370984521295</v>
      </c>
      <c r="D24" s="72">
        <f t="shared" si="1"/>
        <v>0.42003719933167305</v>
      </c>
      <c r="F24" s="60"/>
      <c r="J24" s="4"/>
      <c r="O24" s="4"/>
    </row>
    <row r="25" spans="1:17" x14ac:dyDescent="0.25">
      <c r="A25" s="37">
        <v>3</v>
      </c>
      <c r="B25" s="72">
        <f t="shared" si="1"/>
        <v>0.34311078952494922</v>
      </c>
      <c r="C25" s="72">
        <f t="shared" si="1"/>
        <v>0.19491832020705202</v>
      </c>
      <c r="D25" s="72">
        <f t="shared" si="1"/>
        <v>0.46197089026799876</v>
      </c>
      <c r="F25" s="60"/>
      <c r="J25" s="4"/>
      <c r="O25" s="4"/>
    </row>
    <row r="26" spans="1:17" x14ac:dyDescent="0.25">
      <c r="A26" s="37">
        <v>4</v>
      </c>
      <c r="B26" s="72">
        <f t="shared" si="1"/>
        <v>0.28780288314078317</v>
      </c>
      <c r="C26" s="72">
        <f t="shared" si="1"/>
        <v>0.19067580002044782</v>
      </c>
      <c r="D26" s="72">
        <f t="shared" si="1"/>
        <v>0.52152131683876901</v>
      </c>
      <c r="F26" s="60"/>
      <c r="J26" s="4"/>
      <c r="O26" s="4"/>
    </row>
    <row r="27" spans="1:17" x14ac:dyDescent="0.25">
      <c r="A27" s="37">
        <v>5</v>
      </c>
      <c r="B27" s="72">
        <f t="shared" si="1"/>
        <v>0.2719547424169475</v>
      </c>
      <c r="C27" s="72">
        <f t="shared" si="1"/>
        <v>0.18377467501203659</v>
      </c>
      <c r="D27" s="72">
        <f t="shared" si="1"/>
        <v>0.5442705825710159</v>
      </c>
      <c r="F27" s="60"/>
      <c r="J27" s="4"/>
      <c r="O27" s="4"/>
    </row>
    <row r="28" spans="1:17" x14ac:dyDescent="0.25">
      <c r="A28" s="37">
        <v>6</v>
      </c>
      <c r="B28" s="72">
        <f t="shared" si="1"/>
        <v>0.2399904047452896</v>
      </c>
      <c r="C28" s="72">
        <f t="shared" si="1"/>
        <v>0.17406664340544312</v>
      </c>
      <c r="D28" s="72">
        <f t="shared" si="1"/>
        <v>0.58594295184926726</v>
      </c>
      <c r="F28" s="60"/>
      <c r="J28" s="4"/>
      <c r="O28" s="4"/>
    </row>
    <row r="29" spans="1:17" x14ac:dyDescent="0.25">
      <c r="A29" s="37">
        <v>7</v>
      </c>
      <c r="B29" s="72">
        <f t="shared" si="1"/>
        <v>0.22118951360813571</v>
      </c>
      <c r="C29" s="72">
        <f t="shared" si="1"/>
        <v>0.16621514608427457</v>
      </c>
      <c r="D29" s="72">
        <f t="shared" si="1"/>
        <v>0.61259534030758966</v>
      </c>
      <c r="F29" s="60"/>
      <c r="J29" s="4"/>
      <c r="O29" s="4"/>
    </row>
    <row r="30" spans="1:17" x14ac:dyDescent="0.25">
      <c r="A30" s="37">
        <v>8</v>
      </c>
      <c r="B30" s="72">
        <f t="shared" si="1"/>
        <v>0.20362357497085729</v>
      </c>
      <c r="C30" s="72">
        <f t="shared" si="1"/>
        <v>0.15501946140319681</v>
      </c>
      <c r="D30" s="72">
        <f t="shared" si="1"/>
        <v>0.64135696362594585</v>
      </c>
    </row>
    <row r="31" spans="1:17" x14ac:dyDescent="0.25">
      <c r="A31" s="37">
        <v>9</v>
      </c>
      <c r="B31" s="72">
        <f t="shared" si="1"/>
        <v>0.21614708638286018</v>
      </c>
      <c r="C31" s="72">
        <f t="shared" si="1"/>
        <v>0.15293640945121179</v>
      </c>
      <c r="D31" s="72">
        <f t="shared" si="1"/>
        <v>0.63091650416592804</v>
      </c>
      <c r="O31" s="21"/>
    </row>
    <row r="32" spans="1:17" x14ac:dyDescent="0.25">
      <c r="A32" s="28">
        <v>10</v>
      </c>
      <c r="B32" s="73">
        <f t="shared" si="1"/>
        <v>0.16111281505403505</v>
      </c>
      <c r="C32" s="73">
        <f t="shared" si="1"/>
        <v>0.13226405903260144</v>
      </c>
      <c r="D32" s="73">
        <f t="shared" si="1"/>
        <v>0.70662312591336351</v>
      </c>
    </row>
    <row r="33" spans="1:12" s="37" customFormat="1" x14ac:dyDescent="0.25">
      <c r="A33" s="45"/>
      <c r="B33" s="74"/>
      <c r="C33" s="74"/>
      <c r="D33" s="74"/>
      <c r="E33" s="41"/>
      <c r="F33" s="41"/>
      <c r="G33" s="41"/>
    </row>
    <row r="34" spans="1:12" ht="60" customHeight="1" x14ac:dyDescent="0.25">
      <c r="A34" s="165" t="s">
        <v>3236</v>
      </c>
      <c r="B34" s="165"/>
      <c r="C34" s="165"/>
      <c r="D34" s="165"/>
      <c r="E34" s="165"/>
      <c r="F34" s="165"/>
      <c r="G34" s="165"/>
      <c r="H34" s="19"/>
      <c r="I34" s="19"/>
      <c r="J34" s="19"/>
      <c r="K34" s="19"/>
      <c r="L34" s="19"/>
    </row>
    <row r="36" spans="1:12" ht="30" customHeight="1" x14ac:dyDescent="0.25">
      <c r="A36" s="165" t="s">
        <v>3232</v>
      </c>
      <c r="B36" s="165"/>
      <c r="C36" s="165"/>
      <c r="D36" s="165"/>
      <c r="E36" s="165"/>
      <c r="F36" s="165"/>
      <c r="G36" s="165"/>
      <c r="H36" s="19"/>
      <c r="I36" s="19"/>
      <c r="J36" s="19"/>
      <c r="K36" s="19"/>
      <c r="L36" s="19"/>
    </row>
  </sheetData>
  <mergeCells count="2">
    <mergeCell ref="A34:G34"/>
    <mergeCell ref="A36:G3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4"/>
  <sheetViews>
    <sheetView topLeftCell="A31" zoomScale="70" zoomScaleNormal="70" workbookViewId="0">
      <selection activeCell="I59" sqref="I59"/>
    </sheetView>
  </sheetViews>
  <sheetFormatPr defaultRowHeight="15" x14ac:dyDescent="0.25"/>
  <cols>
    <col min="1" max="1" width="15.7109375" customWidth="1"/>
    <col min="2" max="2" width="15.7109375" style="2" customWidth="1"/>
    <col min="3" max="4" width="15.7109375" customWidth="1"/>
  </cols>
  <sheetData>
    <row r="2" spans="1:12" x14ac:dyDescent="0.25">
      <c r="A2" s="39" t="s">
        <v>3110</v>
      </c>
      <c r="F2" s="106"/>
    </row>
    <row r="4" spans="1:12" x14ac:dyDescent="0.25">
      <c r="A4" s="48" t="s">
        <v>3111</v>
      </c>
    </row>
    <row r="5" spans="1:12" ht="15.75" thickBot="1" x14ac:dyDescent="0.3"/>
    <row r="6" spans="1:12" ht="45.75" thickTop="1" x14ac:dyDescent="0.25">
      <c r="A6" s="56" t="s">
        <v>3104</v>
      </c>
      <c r="B6" s="113" t="s">
        <v>3515</v>
      </c>
      <c r="C6" s="114" t="s">
        <v>3517</v>
      </c>
      <c r="D6" s="115" t="s">
        <v>3514</v>
      </c>
    </row>
    <row r="7" spans="1:12" x14ac:dyDescent="0.25">
      <c r="A7" s="37">
        <v>1</v>
      </c>
      <c r="B7" s="68">
        <v>4489</v>
      </c>
      <c r="C7" s="60">
        <v>17592.5</v>
      </c>
      <c r="D7" s="58">
        <v>0.31262620000000002</v>
      </c>
      <c r="E7" s="1"/>
      <c r="F7" s="12"/>
      <c r="G7" s="1"/>
      <c r="H7" s="1"/>
      <c r="I7" s="1"/>
      <c r="K7" s="1"/>
      <c r="L7" s="1"/>
    </row>
    <row r="8" spans="1:12" x14ac:dyDescent="0.25">
      <c r="A8" s="37">
        <v>2</v>
      </c>
      <c r="B8" s="68">
        <v>4273</v>
      </c>
      <c r="C8" s="60">
        <v>22614</v>
      </c>
      <c r="D8" s="58">
        <v>0.24294689999999999</v>
      </c>
      <c r="E8" s="38"/>
      <c r="F8" s="12"/>
      <c r="G8" s="1"/>
      <c r="H8" s="1"/>
      <c r="I8" s="1"/>
      <c r="K8" s="1"/>
      <c r="L8" s="1"/>
    </row>
    <row r="9" spans="1:12" x14ac:dyDescent="0.25">
      <c r="A9" s="37">
        <v>3</v>
      </c>
      <c r="B9" s="68">
        <v>4613</v>
      </c>
      <c r="C9" s="60">
        <v>24651</v>
      </c>
      <c r="D9" s="58">
        <v>0.23623469999999999</v>
      </c>
      <c r="E9" s="38"/>
      <c r="F9" s="12"/>
      <c r="G9" s="1"/>
      <c r="H9" s="1"/>
      <c r="I9" s="1"/>
      <c r="K9" s="1"/>
      <c r="L9" s="1"/>
    </row>
    <row r="10" spans="1:12" x14ac:dyDescent="0.25">
      <c r="A10" s="37">
        <v>4</v>
      </c>
      <c r="B10" s="68">
        <v>5835</v>
      </c>
      <c r="C10" s="60">
        <v>27001.5</v>
      </c>
      <c r="D10" s="58">
        <v>0.25560890000000003</v>
      </c>
      <c r="E10" s="38"/>
      <c r="F10" s="12"/>
      <c r="G10" s="1"/>
      <c r="H10" s="1"/>
      <c r="I10" s="1"/>
      <c r="K10" s="1"/>
      <c r="L10" s="1"/>
    </row>
    <row r="11" spans="1:12" x14ac:dyDescent="0.25">
      <c r="A11" s="37">
        <v>5</v>
      </c>
      <c r="B11" s="68">
        <v>6784</v>
      </c>
      <c r="C11" s="60">
        <v>29759</v>
      </c>
      <c r="D11" s="58">
        <v>0.27857209999999999</v>
      </c>
      <c r="E11" s="38"/>
      <c r="F11" s="12"/>
      <c r="G11" s="1"/>
      <c r="H11" s="1"/>
      <c r="I11" s="1"/>
      <c r="K11" s="1"/>
      <c r="L11" s="1"/>
    </row>
    <row r="12" spans="1:12" x14ac:dyDescent="0.25">
      <c r="A12" s="37">
        <v>6</v>
      </c>
      <c r="B12" s="68">
        <v>8197</v>
      </c>
      <c r="C12" s="60">
        <v>32448</v>
      </c>
      <c r="D12" s="58">
        <v>0.30138470000000001</v>
      </c>
      <c r="E12" s="38"/>
      <c r="F12" s="12"/>
      <c r="G12" s="1"/>
      <c r="H12" s="1"/>
      <c r="I12" s="1"/>
      <c r="K12" s="1"/>
      <c r="L12" s="1"/>
    </row>
    <row r="13" spans="1:12" x14ac:dyDescent="0.25">
      <c r="A13" s="37">
        <v>7</v>
      </c>
      <c r="B13" s="68">
        <v>8442</v>
      </c>
      <c r="C13" s="60">
        <v>35334.5</v>
      </c>
      <c r="D13" s="58">
        <v>0.28087269999999998</v>
      </c>
      <c r="E13" s="38"/>
      <c r="F13" s="12"/>
      <c r="G13" s="1"/>
      <c r="H13" s="1"/>
      <c r="I13" s="1"/>
      <c r="K13" s="1"/>
      <c r="L13" s="1"/>
    </row>
    <row r="14" spans="1:12" x14ac:dyDescent="0.25">
      <c r="A14" s="37">
        <v>8</v>
      </c>
      <c r="B14" s="68">
        <v>9536</v>
      </c>
      <c r="C14" s="60">
        <v>37400.5</v>
      </c>
      <c r="D14" s="58">
        <v>0.2825664</v>
      </c>
      <c r="E14" s="38"/>
      <c r="F14" s="12"/>
      <c r="G14" s="1"/>
      <c r="H14" s="1"/>
      <c r="I14" s="1"/>
      <c r="K14" s="1"/>
      <c r="L14" s="1"/>
    </row>
    <row r="15" spans="1:12" x14ac:dyDescent="0.25">
      <c r="A15" s="37">
        <v>9</v>
      </c>
      <c r="B15" s="68">
        <v>10249</v>
      </c>
      <c r="C15" s="60">
        <v>40293.5</v>
      </c>
      <c r="D15" s="58">
        <v>0.2752095</v>
      </c>
      <c r="E15" s="38"/>
      <c r="F15" s="12"/>
      <c r="G15" s="1"/>
      <c r="H15" s="1"/>
      <c r="I15" s="1"/>
      <c r="K15" s="1"/>
      <c r="L15" s="1"/>
    </row>
    <row r="16" spans="1:12" x14ac:dyDescent="0.25">
      <c r="A16" s="28">
        <v>10</v>
      </c>
      <c r="B16" s="71">
        <v>11352</v>
      </c>
      <c r="C16" s="66">
        <v>47098</v>
      </c>
      <c r="D16" s="69">
        <v>0.24600030000000001</v>
      </c>
      <c r="E16" s="1"/>
      <c r="F16" s="12"/>
      <c r="G16" s="1"/>
      <c r="H16" s="1"/>
      <c r="I16" s="1"/>
      <c r="K16" s="1"/>
      <c r="L16" s="1"/>
    </row>
    <row r="17" spans="1:11" x14ac:dyDescent="0.25">
      <c r="A17" s="37"/>
      <c r="B17" s="68"/>
      <c r="C17" s="60"/>
      <c r="D17" s="59"/>
    </row>
    <row r="18" spans="1:11" x14ac:dyDescent="0.25">
      <c r="A18" s="37"/>
      <c r="B18" s="68"/>
      <c r="C18" s="60"/>
      <c r="D18" s="59"/>
    </row>
    <row r="19" spans="1:11" x14ac:dyDescent="0.25">
      <c r="A19" s="48" t="s">
        <v>3237</v>
      </c>
      <c r="B19" s="68"/>
      <c r="C19" s="60"/>
      <c r="D19" s="59"/>
      <c r="H19" s="6"/>
    </row>
    <row r="20" spans="1:11" s="37" customFormat="1" ht="15.75" thickBot="1" x14ac:dyDescent="0.3">
      <c r="B20" s="68"/>
      <c r="C20" s="60"/>
      <c r="D20" s="59"/>
      <c r="H20" s="6"/>
    </row>
    <row r="21" spans="1:11" ht="45.75" thickTop="1" x14ac:dyDescent="0.25">
      <c r="A21" s="56" t="s">
        <v>3104</v>
      </c>
      <c r="B21" s="113" t="s">
        <v>3515</v>
      </c>
      <c r="C21" s="114" t="s">
        <v>3517</v>
      </c>
      <c r="D21" s="115" t="s">
        <v>3514</v>
      </c>
      <c r="H21" s="6"/>
      <c r="J21" s="1"/>
      <c r="K21" s="1"/>
    </row>
    <row r="22" spans="1:11" x14ac:dyDescent="0.25">
      <c r="A22" s="37">
        <v>1</v>
      </c>
      <c r="B22" s="68">
        <v>4545.5</v>
      </c>
      <c r="C22" s="68">
        <v>15530</v>
      </c>
      <c r="D22" s="58">
        <v>0.35976849999999999</v>
      </c>
      <c r="E22" s="1"/>
      <c r="F22" s="1"/>
      <c r="G22" s="1"/>
      <c r="H22" s="6"/>
      <c r="I22" s="1"/>
      <c r="J22" s="1"/>
      <c r="K22" s="1"/>
    </row>
    <row r="23" spans="1:11" x14ac:dyDescent="0.25">
      <c r="A23" s="37">
        <v>2</v>
      </c>
      <c r="B23" s="68">
        <v>4586</v>
      </c>
      <c r="C23" s="68">
        <v>19601</v>
      </c>
      <c r="D23" s="58">
        <v>0.30381560000000002</v>
      </c>
      <c r="E23" s="1"/>
      <c r="F23" s="1"/>
      <c r="G23" s="1"/>
      <c r="H23" s="6"/>
      <c r="I23" s="1"/>
      <c r="J23" s="1"/>
      <c r="K23" s="1"/>
    </row>
    <row r="24" spans="1:11" x14ac:dyDescent="0.25">
      <c r="A24" s="37">
        <v>3</v>
      </c>
      <c r="B24" s="68">
        <v>4750</v>
      </c>
      <c r="C24" s="68">
        <v>21139</v>
      </c>
      <c r="D24" s="58">
        <v>0.28801900000000002</v>
      </c>
      <c r="E24" s="1"/>
      <c r="F24" s="1"/>
      <c r="G24" s="1"/>
      <c r="H24" s="6"/>
      <c r="I24" s="1"/>
      <c r="J24" s="1"/>
      <c r="K24" s="1"/>
    </row>
    <row r="25" spans="1:11" x14ac:dyDescent="0.25">
      <c r="A25" s="37">
        <v>4</v>
      </c>
      <c r="B25" s="68">
        <v>5871</v>
      </c>
      <c r="C25" s="68">
        <v>23727</v>
      </c>
      <c r="D25" s="58">
        <v>0.30956319999999998</v>
      </c>
      <c r="E25" s="1"/>
      <c r="F25" s="1"/>
      <c r="G25" s="1"/>
      <c r="H25" s="6"/>
      <c r="I25" s="1"/>
      <c r="J25" s="1"/>
      <c r="K25" s="1"/>
    </row>
    <row r="26" spans="1:11" x14ac:dyDescent="0.25">
      <c r="A26" s="37">
        <v>5</v>
      </c>
      <c r="B26" s="68">
        <v>6893</v>
      </c>
      <c r="C26" s="68">
        <v>26054.5</v>
      </c>
      <c r="D26" s="58">
        <v>0.33013009999999998</v>
      </c>
      <c r="E26" s="1"/>
      <c r="F26" s="1"/>
      <c r="G26" s="1"/>
      <c r="H26" s="6"/>
      <c r="I26" s="1"/>
      <c r="J26" s="1"/>
      <c r="K26" s="1"/>
    </row>
    <row r="27" spans="1:11" x14ac:dyDescent="0.25">
      <c r="A27" s="37">
        <v>6</v>
      </c>
      <c r="B27" s="68">
        <v>8037</v>
      </c>
      <c r="C27" s="68">
        <v>28199</v>
      </c>
      <c r="D27" s="58">
        <v>0.34294330000000001</v>
      </c>
      <c r="E27" s="1"/>
      <c r="F27" s="1"/>
      <c r="G27" s="1"/>
      <c r="H27" s="6"/>
      <c r="I27" s="1"/>
      <c r="J27" s="1"/>
      <c r="K27" s="1"/>
    </row>
    <row r="28" spans="1:11" x14ac:dyDescent="0.25">
      <c r="A28" s="37">
        <v>7</v>
      </c>
      <c r="B28" s="68">
        <v>8388.5</v>
      </c>
      <c r="C28" s="68">
        <v>31872</v>
      </c>
      <c r="D28" s="58">
        <v>0.3218066</v>
      </c>
      <c r="E28" s="1"/>
      <c r="F28" s="1"/>
      <c r="G28" s="1"/>
      <c r="H28" s="6"/>
      <c r="I28" s="1"/>
      <c r="J28" s="1"/>
      <c r="K28" s="1"/>
    </row>
    <row r="29" spans="1:11" x14ac:dyDescent="0.25">
      <c r="A29" s="37">
        <v>8</v>
      </c>
      <c r="B29" s="68">
        <v>9750.5</v>
      </c>
      <c r="C29" s="68">
        <v>34286</v>
      </c>
      <c r="D29" s="58">
        <v>0.31805309999999998</v>
      </c>
      <c r="E29" s="1"/>
      <c r="F29" s="1"/>
      <c r="G29" s="1"/>
      <c r="H29" s="6"/>
      <c r="I29" s="1"/>
      <c r="J29" s="1"/>
      <c r="K29" s="1"/>
    </row>
    <row r="30" spans="1:11" x14ac:dyDescent="0.25">
      <c r="A30" s="37">
        <v>9</v>
      </c>
      <c r="B30" s="68">
        <v>9393</v>
      </c>
      <c r="C30" s="68">
        <v>34809</v>
      </c>
      <c r="D30" s="58">
        <v>0.30545539999999999</v>
      </c>
      <c r="E30" s="1"/>
      <c r="F30" s="1"/>
      <c r="G30" s="1"/>
      <c r="H30" s="6"/>
      <c r="I30" s="1"/>
      <c r="J30" s="1"/>
      <c r="K30" s="1"/>
    </row>
    <row r="31" spans="1:11" x14ac:dyDescent="0.25">
      <c r="A31" s="28">
        <v>10</v>
      </c>
      <c r="B31" s="71">
        <v>11393.5</v>
      </c>
      <c r="C31" s="71">
        <v>43277</v>
      </c>
      <c r="D31" s="69">
        <v>0.27789239999999998</v>
      </c>
      <c r="E31" s="1"/>
      <c r="F31" s="1"/>
      <c r="G31" s="1"/>
      <c r="H31" s="1"/>
      <c r="I31" s="1"/>
    </row>
    <row r="32" spans="1:11" x14ac:dyDescent="0.25">
      <c r="A32" s="37"/>
      <c r="B32" s="68"/>
      <c r="C32" s="60"/>
      <c r="D32" s="59"/>
      <c r="I32" s="1"/>
    </row>
    <row r="33" spans="1:12" x14ac:dyDescent="0.25">
      <c r="A33" s="37"/>
      <c r="B33" s="68"/>
      <c r="C33" s="60"/>
      <c r="D33" s="41"/>
      <c r="I33" s="1"/>
    </row>
    <row r="34" spans="1:12" x14ac:dyDescent="0.25">
      <c r="A34" s="48" t="s">
        <v>3238</v>
      </c>
      <c r="B34" s="68"/>
      <c r="C34" s="60"/>
      <c r="D34" s="41"/>
      <c r="G34" s="4"/>
      <c r="I34" s="1"/>
      <c r="K34" s="4"/>
    </row>
    <row r="35" spans="1:12" ht="15.75" thickBot="1" x14ac:dyDescent="0.3">
      <c r="A35" s="37"/>
      <c r="B35" s="68"/>
      <c r="C35" s="60"/>
      <c r="D35" s="41"/>
      <c r="I35" s="1"/>
      <c r="K35" s="4"/>
    </row>
    <row r="36" spans="1:12" ht="45.75" thickTop="1" x14ac:dyDescent="0.25">
      <c r="A36" s="56" t="s">
        <v>3104</v>
      </c>
      <c r="B36" s="113" t="s">
        <v>3515</v>
      </c>
      <c r="C36" s="114" t="s">
        <v>3517</v>
      </c>
      <c r="D36" s="115" t="s">
        <v>3514</v>
      </c>
      <c r="I36" s="1"/>
      <c r="K36" s="4"/>
      <c r="L36" s="7"/>
    </row>
    <row r="37" spans="1:12" x14ac:dyDescent="0.25">
      <c r="A37" s="37">
        <v>1</v>
      </c>
      <c r="B37" s="68">
        <v>4422</v>
      </c>
      <c r="C37" s="68">
        <v>19715.5</v>
      </c>
      <c r="D37" s="49">
        <v>0.27686460000000002</v>
      </c>
      <c r="E37" s="1"/>
      <c r="F37" s="1"/>
      <c r="G37" s="1"/>
      <c r="H37" s="1"/>
      <c r="I37" s="1"/>
      <c r="K37" s="4"/>
    </row>
    <row r="38" spans="1:12" x14ac:dyDescent="0.25">
      <c r="A38" s="37">
        <v>2</v>
      </c>
      <c r="B38" s="68">
        <v>4141.5</v>
      </c>
      <c r="C38" s="68">
        <v>24390</v>
      </c>
      <c r="D38" s="49">
        <v>0.21432419999999999</v>
      </c>
      <c r="E38" s="1"/>
      <c r="F38" s="1"/>
      <c r="G38" s="1"/>
      <c r="H38" s="1"/>
      <c r="I38" s="1"/>
      <c r="K38" s="4"/>
    </row>
    <row r="39" spans="1:12" x14ac:dyDescent="0.25">
      <c r="A39" s="37">
        <v>3</v>
      </c>
      <c r="B39" s="68">
        <v>4553.5</v>
      </c>
      <c r="C39" s="68">
        <v>26162</v>
      </c>
      <c r="D39" s="49">
        <v>0.21635409999999999</v>
      </c>
      <c r="E39" s="1"/>
      <c r="F39" s="1"/>
      <c r="G39" s="1"/>
      <c r="H39" s="1"/>
      <c r="I39" s="1"/>
      <c r="K39" s="4"/>
    </row>
    <row r="40" spans="1:12" x14ac:dyDescent="0.25">
      <c r="A40" s="37">
        <v>4</v>
      </c>
      <c r="B40" s="68">
        <v>5822</v>
      </c>
      <c r="C40" s="68">
        <v>28309</v>
      </c>
      <c r="D40" s="49">
        <v>0.23835300000000001</v>
      </c>
      <c r="E40" s="1"/>
      <c r="F40" s="1"/>
      <c r="G40" s="1"/>
      <c r="H40" s="1"/>
      <c r="I40" s="1"/>
      <c r="K40" s="4"/>
    </row>
    <row r="41" spans="1:12" x14ac:dyDescent="0.25">
      <c r="A41" s="37">
        <v>5</v>
      </c>
      <c r="B41" s="68">
        <v>6746</v>
      </c>
      <c r="C41" s="68">
        <v>31052</v>
      </c>
      <c r="D41" s="49">
        <v>0.2649898</v>
      </c>
      <c r="E41" s="1"/>
      <c r="F41" s="1"/>
      <c r="G41" s="1"/>
      <c r="H41" s="1"/>
      <c r="I41" s="1"/>
    </row>
    <row r="42" spans="1:12" x14ac:dyDescent="0.25">
      <c r="A42" s="37">
        <v>6</v>
      </c>
      <c r="B42" s="68">
        <v>8232</v>
      </c>
      <c r="C42" s="68">
        <v>33647.5</v>
      </c>
      <c r="D42" s="49">
        <v>0.29108830000000002</v>
      </c>
      <c r="E42" s="1"/>
      <c r="F42" s="1"/>
      <c r="G42" s="1"/>
      <c r="H42" s="1"/>
      <c r="I42" s="1"/>
    </row>
    <row r="43" spans="1:12" x14ac:dyDescent="0.25">
      <c r="A43" s="37">
        <v>7</v>
      </c>
      <c r="B43" s="68">
        <v>8458</v>
      </c>
      <c r="C43" s="68">
        <v>36328</v>
      </c>
      <c r="D43" s="49">
        <v>0.27257189999999998</v>
      </c>
      <c r="E43" s="1"/>
      <c r="F43" s="1"/>
      <c r="G43" s="1"/>
      <c r="H43" s="1"/>
      <c r="I43" s="1"/>
    </row>
    <row r="44" spans="1:12" x14ac:dyDescent="0.25">
      <c r="A44" s="37">
        <v>8</v>
      </c>
      <c r="B44" s="68">
        <v>9465</v>
      </c>
      <c r="C44" s="68">
        <v>38215</v>
      </c>
      <c r="D44" s="49">
        <v>0.27509650000000002</v>
      </c>
      <c r="E44" s="1"/>
      <c r="F44" s="1"/>
      <c r="G44" s="1"/>
      <c r="H44" s="1"/>
      <c r="I44" s="1"/>
    </row>
    <row r="45" spans="1:12" x14ac:dyDescent="0.25">
      <c r="A45" s="37">
        <v>9</v>
      </c>
      <c r="B45" s="68">
        <v>10456.5</v>
      </c>
      <c r="C45" s="68">
        <v>41486</v>
      </c>
      <c r="D45" s="49">
        <v>0.2695535</v>
      </c>
      <c r="E45" s="1"/>
      <c r="F45" s="1"/>
      <c r="G45" s="1"/>
      <c r="H45" s="1"/>
      <c r="I45" s="1"/>
    </row>
    <row r="46" spans="1:12" x14ac:dyDescent="0.25">
      <c r="A46" s="28">
        <v>10</v>
      </c>
      <c r="B46" s="71">
        <v>11344</v>
      </c>
      <c r="C46" s="71">
        <v>47713</v>
      </c>
      <c r="D46" s="50">
        <v>0.24087220000000001</v>
      </c>
      <c r="E46" s="1"/>
      <c r="F46" s="1"/>
      <c r="G46" s="1"/>
      <c r="H46" s="1"/>
      <c r="I46" s="1"/>
    </row>
    <row r="49" spans="1:9" ht="105" customHeight="1" x14ac:dyDescent="0.25">
      <c r="A49" s="165" t="s">
        <v>3516</v>
      </c>
      <c r="B49" s="165"/>
      <c r="C49" s="165"/>
      <c r="D49" s="165"/>
      <c r="E49" s="19"/>
      <c r="F49" s="19"/>
      <c r="G49" s="19"/>
    </row>
    <row r="51" spans="1:9" ht="30" customHeight="1" x14ac:dyDescent="0.25">
      <c r="A51" s="165" t="s">
        <v>3232</v>
      </c>
      <c r="B51" s="165"/>
      <c r="C51" s="165"/>
      <c r="D51" s="165"/>
      <c r="E51" s="146"/>
      <c r="F51" s="146"/>
      <c r="G51" s="146"/>
    </row>
    <row r="53" spans="1:9" x14ac:dyDescent="0.25">
      <c r="C53" s="165"/>
      <c r="D53" s="165"/>
      <c r="E53" s="165"/>
      <c r="F53" s="165"/>
      <c r="G53" s="165"/>
      <c r="H53" s="165"/>
      <c r="I53" s="165"/>
    </row>
    <row r="54" spans="1:9" x14ac:dyDescent="0.25">
      <c r="C54" s="100"/>
      <c r="D54" s="79"/>
      <c r="E54" s="79"/>
      <c r="F54" s="79"/>
      <c r="G54" s="79"/>
      <c r="H54" s="79"/>
      <c r="I54" s="79"/>
    </row>
  </sheetData>
  <mergeCells count="3">
    <mergeCell ref="A49:D49"/>
    <mergeCell ref="C53:I53"/>
    <mergeCell ref="A51:D5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8"/>
  <sheetViews>
    <sheetView zoomScale="85" zoomScaleNormal="85" workbookViewId="0">
      <selection activeCell="P17" sqref="P17"/>
    </sheetView>
  </sheetViews>
  <sheetFormatPr defaultRowHeight="15" x14ac:dyDescent="0.25"/>
  <cols>
    <col min="1" max="1" width="9.140625" style="22"/>
    <col min="2" max="6" width="10.7109375" style="22" customWidth="1"/>
    <col min="7" max="16384" width="9.140625" style="22"/>
  </cols>
  <sheetData>
    <row r="2" spans="1:18" s="37" customFormat="1" x14ac:dyDescent="0.25">
      <c r="A2" s="39" t="s">
        <v>3112</v>
      </c>
    </row>
    <row r="3" spans="1:18" x14ac:dyDescent="0.25">
      <c r="H3" s="22" t="s">
        <v>3532</v>
      </c>
    </row>
    <row r="4" spans="1:18" x14ac:dyDescent="0.25">
      <c r="A4" s="48" t="s">
        <v>3113</v>
      </c>
      <c r="H4" s="140"/>
      <c r="I4" s="140"/>
      <c r="J4" s="140"/>
      <c r="K4" s="140"/>
      <c r="L4" s="140"/>
      <c r="M4" s="140"/>
      <c r="N4" s="140"/>
    </row>
    <row r="5" spans="1:18" ht="15.75" thickBot="1" x14ac:dyDescent="0.3">
      <c r="H5" s="140" t="s">
        <v>3530</v>
      </c>
      <c r="I5" s="140"/>
      <c r="J5" s="140"/>
      <c r="K5" s="140"/>
      <c r="L5" s="140"/>
      <c r="M5" s="140"/>
      <c r="N5" s="140"/>
    </row>
    <row r="6" spans="1:18" ht="15.75" thickTop="1" x14ac:dyDescent="0.25">
      <c r="A6" s="25"/>
      <c r="B6" s="25"/>
      <c r="C6" s="171" t="s">
        <v>46</v>
      </c>
      <c r="D6" s="171"/>
      <c r="E6" s="171"/>
      <c r="F6" s="171"/>
      <c r="H6" s="140"/>
      <c r="I6" s="140"/>
      <c r="J6" s="140" t="s">
        <v>49</v>
      </c>
      <c r="K6" s="140" t="s">
        <v>50</v>
      </c>
      <c r="L6" s="140" t="s">
        <v>51</v>
      </c>
      <c r="M6" s="140" t="s">
        <v>45</v>
      </c>
      <c r="N6" s="140"/>
    </row>
    <row r="7" spans="1:18" x14ac:dyDescent="0.25">
      <c r="C7" s="41" t="s">
        <v>49</v>
      </c>
      <c r="D7" s="41" t="s">
        <v>50</v>
      </c>
      <c r="E7" s="41" t="s">
        <v>51</v>
      </c>
      <c r="F7" s="41" t="s">
        <v>45</v>
      </c>
      <c r="H7" s="140"/>
      <c r="I7" s="140"/>
      <c r="J7" s="140"/>
      <c r="K7" s="140"/>
      <c r="L7" s="140"/>
      <c r="M7" s="140"/>
      <c r="N7" s="140"/>
    </row>
    <row r="8" spans="1:18" x14ac:dyDescent="0.25">
      <c r="C8" s="41"/>
      <c r="D8" s="41"/>
      <c r="E8" s="41"/>
      <c r="F8" s="41"/>
      <c r="H8" s="140" t="s">
        <v>52</v>
      </c>
      <c r="I8" s="140" t="s">
        <v>50</v>
      </c>
      <c r="J8" s="140">
        <f t="shared" ref="J8:M9" si="0">C21</f>
        <v>73200</v>
      </c>
      <c r="K8" s="140">
        <f t="shared" si="0"/>
        <v>52739</v>
      </c>
      <c r="L8" s="140">
        <f t="shared" si="0"/>
        <v>5634</v>
      </c>
      <c r="M8" s="140">
        <f t="shared" si="0"/>
        <v>10115</v>
      </c>
      <c r="N8" s="140"/>
    </row>
    <row r="9" spans="1:18" ht="15" customHeight="1" x14ac:dyDescent="0.25">
      <c r="A9" s="169" t="s">
        <v>47</v>
      </c>
      <c r="B9" s="45" t="s">
        <v>49</v>
      </c>
      <c r="C9" s="83">
        <v>38411</v>
      </c>
      <c r="D9" s="26">
        <v>0</v>
      </c>
      <c r="E9" s="26">
        <v>0</v>
      </c>
      <c r="F9" s="26">
        <v>6</v>
      </c>
      <c r="H9" s="140"/>
      <c r="I9" s="140" t="s">
        <v>51</v>
      </c>
      <c r="J9" s="140">
        <f t="shared" si="0"/>
        <v>16529</v>
      </c>
      <c r="K9" s="140">
        <f t="shared" si="0"/>
        <v>33933</v>
      </c>
      <c r="L9" s="140">
        <f t="shared" si="0"/>
        <v>34461</v>
      </c>
      <c r="M9" s="140">
        <f t="shared" si="0"/>
        <v>31660</v>
      </c>
      <c r="N9" s="140"/>
    </row>
    <row r="10" spans="1:18" x14ac:dyDescent="0.25">
      <c r="A10" s="169"/>
      <c r="B10" s="45" t="s">
        <v>50</v>
      </c>
      <c r="C10" s="83">
        <v>64180</v>
      </c>
      <c r="D10" s="83">
        <v>64022</v>
      </c>
      <c r="E10" s="83">
        <v>4916</v>
      </c>
      <c r="F10" s="83">
        <v>9568</v>
      </c>
      <c r="H10" s="140"/>
      <c r="I10" s="140"/>
      <c r="J10" s="140"/>
      <c r="K10" s="140"/>
      <c r="L10" s="140"/>
      <c r="M10" s="140"/>
      <c r="N10" s="140"/>
    </row>
    <row r="11" spans="1:18" x14ac:dyDescent="0.25">
      <c r="A11" s="169"/>
      <c r="B11" s="45" t="s">
        <v>51</v>
      </c>
      <c r="C11" s="83">
        <v>10598</v>
      </c>
      <c r="D11" s="83">
        <v>22650</v>
      </c>
      <c r="E11" s="83">
        <v>35179</v>
      </c>
      <c r="F11" s="83">
        <v>22012</v>
      </c>
      <c r="H11" s="140" t="s">
        <v>53</v>
      </c>
      <c r="I11" s="140" t="s">
        <v>50</v>
      </c>
      <c r="J11" s="140">
        <f t="shared" ref="J11:M12" si="1">C10</f>
        <v>64180</v>
      </c>
      <c r="K11" s="140">
        <f t="shared" si="1"/>
        <v>64022</v>
      </c>
      <c r="L11" s="140">
        <f t="shared" si="1"/>
        <v>4916</v>
      </c>
      <c r="M11" s="140">
        <f t="shared" si="1"/>
        <v>9568</v>
      </c>
      <c r="N11" s="140"/>
    </row>
    <row r="12" spans="1:18" x14ac:dyDescent="0.25">
      <c r="A12" s="170"/>
      <c r="B12" s="28" t="s">
        <v>45</v>
      </c>
      <c r="C12" s="75">
        <v>0</v>
      </c>
      <c r="D12" s="75">
        <v>0</v>
      </c>
      <c r="E12" s="75">
        <v>0</v>
      </c>
      <c r="F12" s="66">
        <v>42819</v>
      </c>
      <c r="H12" s="140"/>
      <c r="I12" s="140" t="s">
        <v>51</v>
      </c>
      <c r="J12" s="140">
        <f t="shared" si="1"/>
        <v>10598</v>
      </c>
      <c r="K12" s="140">
        <f t="shared" si="1"/>
        <v>22650</v>
      </c>
      <c r="L12" s="140">
        <f t="shared" si="1"/>
        <v>35179</v>
      </c>
      <c r="M12" s="140">
        <f t="shared" si="1"/>
        <v>22012</v>
      </c>
      <c r="N12" s="140"/>
    </row>
    <row r="13" spans="1:18" x14ac:dyDescent="0.25">
      <c r="C13" s="41"/>
      <c r="D13" s="41"/>
      <c r="E13" s="41"/>
      <c r="F13" s="41"/>
      <c r="H13" s="140"/>
      <c r="I13" s="140"/>
      <c r="J13" s="140"/>
      <c r="K13" s="140"/>
      <c r="L13" s="140"/>
      <c r="M13" s="140"/>
      <c r="N13" s="140"/>
    </row>
    <row r="14" spans="1:18" x14ac:dyDescent="0.25">
      <c r="C14" s="41"/>
      <c r="D14" s="41"/>
      <c r="E14" s="41"/>
      <c r="F14" s="41"/>
      <c r="H14" s="140" t="s">
        <v>3531</v>
      </c>
      <c r="I14" s="140"/>
      <c r="J14" s="140"/>
      <c r="K14" s="140"/>
      <c r="L14" s="140"/>
      <c r="M14" s="140"/>
      <c r="N14" s="140"/>
    </row>
    <row r="15" spans="1:18" x14ac:dyDescent="0.25">
      <c r="A15" s="48" t="s">
        <v>3114</v>
      </c>
      <c r="B15" s="37"/>
      <c r="C15" s="41"/>
      <c r="D15" s="41"/>
      <c r="E15" s="41"/>
      <c r="F15" s="41"/>
      <c r="H15" s="140"/>
      <c r="I15" s="140"/>
      <c r="J15" s="140" t="s">
        <v>49</v>
      </c>
      <c r="K15" s="140" t="s">
        <v>50</v>
      </c>
      <c r="L15" s="140" t="s">
        <v>51</v>
      </c>
      <c r="M15" s="140" t="s">
        <v>45</v>
      </c>
      <c r="N15" s="140"/>
    </row>
    <row r="16" spans="1:18" s="37" customFormat="1" ht="15.75" thickBot="1" x14ac:dyDescent="0.3">
      <c r="C16" s="41"/>
      <c r="D16" s="41"/>
      <c r="E16" s="41"/>
      <c r="F16" s="41"/>
      <c r="H16" s="140" t="s">
        <v>52</v>
      </c>
      <c r="I16" s="140" t="s">
        <v>54</v>
      </c>
      <c r="J16" s="141">
        <f>SUM(C20:C21)</f>
        <v>96660</v>
      </c>
      <c r="K16" s="141">
        <f>SUM(D20:D21)</f>
        <v>52739</v>
      </c>
      <c r="L16" s="141">
        <f>SUM(E20:E21)</f>
        <v>5634</v>
      </c>
      <c r="M16" s="141">
        <f>SUM(F20:F21)</f>
        <v>10121</v>
      </c>
      <c r="N16" s="140"/>
      <c r="O16" s="21"/>
      <c r="P16" s="22"/>
      <c r="Q16" s="22"/>
      <c r="R16" s="24"/>
    </row>
    <row r="17" spans="1:18" s="37" customFormat="1" ht="15.75" thickTop="1" x14ac:dyDescent="0.25">
      <c r="A17" s="25"/>
      <c r="B17" s="25"/>
      <c r="C17" s="171" t="s">
        <v>46</v>
      </c>
      <c r="D17" s="171"/>
      <c r="E17" s="171"/>
      <c r="F17" s="171"/>
      <c r="H17" s="140"/>
      <c r="I17" s="140" t="s">
        <v>55</v>
      </c>
      <c r="J17" s="141">
        <f>SUM(C22:C23)</f>
        <v>16529</v>
      </c>
      <c r="K17" s="141">
        <f>SUM(D22:D23)</f>
        <v>33933</v>
      </c>
      <c r="L17" s="141">
        <f>SUM(E22:E23)</f>
        <v>34461</v>
      </c>
      <c r="M17" s="141">
        <f>SUM(F22:F23)</f>
        <v>64284</v>
      </c>
      <c r="N17" s="140"/>
      <c r="O17" s="21"/>
      <c r="P17" s="22"/>
      <c r="Q17" s="22"/>
      <c r="R17" s="24"/>
    </row>
    <row r="18" spans="1:18" s="37" customFormat="1" x14ac:dyDescent="0.25">
      <c r="C18" s="41" t="s">
        <v>49</v>
      </c>
      <c r="D18" s="41" t="s">
        <v>50</v>
      </c>
      <c r="E18" s="41" t="s">
        <v>51</v>
      </c>
      <c r="F18" s="41" t="s">
        <v>45</v>
      </c>
      <c r="H18" s="140"/>
      <c r="I18" s="140"/>
      <c r="J18" s="140"/>
      <c r="K18" s="140"/>
      <c r="L18" s="140"/>
      <c r="M18" s="140"/>
      <c r="N18" s="140"/>
      <c r="O18" s="22"/>
      <c r="P18" s="22"/>
      <c r="Q18" s="22"/>
      <c r="R18" s="22"/>
    </row>
    <row r="19" spans="1:18" s="37" customFormat="1" x14ac:dyDescent="0.25">
      <c r="C19" s="41"/>
      <c r="D19" s="41"/>
      <c r="E19" s="41"/>
      <c r="F19" s="41"/>
      <c r="H19" s="140" t="s">
        <v>53</v>
      </c>
      <c r="I19" s="140" t="s">
        <v>54</v>
      </c>
      <c r="J19" s="141">
        <f>SUM(C9:C10)</f>
        <v>102591</v>
      </c>
      <c r="K19" s="141">
        <f>SUM(D9:D10)</f>
        <v>64022</v>
      </c>
      <c r="L19" s="141">
        <f>SUM(E9:E10)</f>
        <v>4916</v>
      </c>
      <c r="M19" s="141">
        <f>SUM(F9:F10)</f>
        <v>9574</v>
      </c>
      <c r="N19" s="140"/>
      <c r="O19" s="21"/>
      <c r="P19" s="22"/>
      <c r="Q19" s="22"/>
      <c r="R19" s="24"/>
    </row>
    <row r="20" spans="1:18" s="37" customFormat="1" x14ac:dyDescent="0.25">
      <c r="A20" s="169" t="s">
        <v>48</v>
      </c>
      <c r="B20" s="45" t="s">
        <v>49</v>
      </c>
      <c r="C20" s="83">
        <v>23460</v>
      </c>
      <c r="D20" s="83">
        <v>0</v>
      </c>
      <c r="E20" s="83">
        <v>0</v>
      </c>
      <c r="F20" s="83">
        <v>6</v>
      </c>
      <c r="H20" s="140"/>
      <c r="I20" s="140" t="s">
        <v>55</v>
      </c>
      <c r="J20" s="141">
        <f>SUM(C11:C12)</f>
        <v>10598</v>
      </c>
      <c r="K20" s="141">
        <f>SUM(D11:D12)</f>
        <v>22650</v>
      </c>
      <c r="L20" s="141">
        <f>SUM(E11:E12)</f>
        <v>35179</v>
      </c>
      <c r="M20" s="141">
        <f>SUM(F11:F12)</f>
        <v>64831</v>
      </c>
      <c r="N20" s="140"/>
      <c r="O20" s="21"/>
      <c r="P20" s="22"/>
      <c r="Q20" s="22"/>
      <c r="R20" s="24"/>
    </row>
    <row r="21" spans="1:18" s="37" customFormat="1" ht="15" customHeight="1" x14ac:dyDescent="0.25">
      <c r="A21" s="169"/>
      <c r="B21" s="45" t="s">
        <v>50</v>
      </c>
      <c r="C21" s="83">
        <v>73200</v>
      </c>
      <c r="D21" s="83">
        <v>52739</v>
      </c>
      <c r="E21" s="83">
        <v>5634</v>
      </c>
      <c r="F21" s="83">
        <v>10115</v>
      </c>
      <c r="H21" s="140"/>
      <c r="I21" s="140"/>
      <c r="J21" s="140"/>
      <c r="K21" s="140"/>
      <c r="L21" s="140"/>
      <c r="M21" s="140"/>
      <c r="N21" s="140"/>
    </row>
    <row r="22" spans="1:18" s="37" customFormat="1" x14ac:dyDescent="0.25">
      <c r="A22" s="169"/>
      <c r="B22" s="45" t="s">
        <v>51</v>
      </c>
      <c r="C22" s="83">
        <v>16529</v>
      </c>
      <c r="D22" s="83">
        <v>33933</v>
      </c>
      <c r="E22" s="83">
        <v>34461</v>
      </c>
      <c r="F22" s="83">
        <v>31660</v>
      </c>
      <c r="H22" s="140"/>
      <c r="I22" s="140"/>
      <c r="J22" s="140"/>
      <c r="K22" s="140"/>
      <c r="L22" s="140"/>
      <c r="M22" s="140"/>
      <c r="N22" s="140"/>
    </row>
    <row r="23" spans="1:18" s="37" customFormat="1" x14ac:dyDescent="0.25">
      <c r="A23" s="170"/>
      <c r="B23" s="28" t="s">
        <v>45</v>
      </c>
      <c r="C23" s="75">
        <v>0</v>
      </c>
      <c r="D23" s="75">
        <v>0</v>
      </c>
      <c r="E23" s="75">
        <v>0</v>
      </c>
      <c r="F23" s="66">
        <v>32624</v>
      </c>
    </row>
    <row r="24" spans="1:18" s="37" customFormat="1" x14ac:dyDescent="0.25"/>
    <row r="25" spans="1:18" s="37" customFormat="1" x14ac:dyDescent="0.25">
      <c r="A25" s="48" t="s">
        <v>3117</v>
      </c>
    </row>
    <row r="26" spans="1:18" s="37" customFormat="1" ht="60" x14ac:dyDescent="0.25">
      <c r="A26" s="37" t="s">
        <v>3115</v>
      </c>
      <c r="F26" s="78" t="s">
        <v>3082</v>
      </c>
      <c r="G26" s="22"/>
    </row>
    <row r="27" spans="1:18" s="37" customFormat="1" x14ac:dyDescent="0.25">
      <c r="A27" s="37" t="s">
        <v>3579</v>
      </c>
      <c r="E27" s="5">
        <f>SUM(E20:F21)/SUM(C20:F21)</f>
        <v>9.5395812393281418E-2</v>
      </c>
      <c r="F27" s="5">
        <f>SUM(C22:D23,E20:F21)/SUM(C20:F23)</f>
        <v>0.21063999669170158</v>
      </c>
      <c r="G27" s="22"/>
    </row>
    <row r="28" spans="1:18" s="37" customFormat="1" x14ac:dyDescent="0.25">
      <c r="A28" s="37" t="s">
        <v>3580</v>
      </c>
      <c r="E28" s="5">
        <f>SUM(C22:D23)/SUM(C22:F23)</f>
        <v>0.33820129082415706</v>
      </c>
      <c r="F28" s="5"/>
      <c r="G28" s="22"/>
    </row>
    <row r="29" spans="1:18" s="37" customFormat="1" x14ac:dyDescent="0.25">
      <c r="A29" s="22"/>
      <c r="C29" s="22"/>
      <c r="D29" s="22"/>
      <c r="E29" s="5"/>
      <c r="F29" s="5"/>
    </row>
    <row r="30" spans="1:18" s="37" customFormat="1" x14ac:dyDescent="0.25">
      <c r="A30" s="37" t="s">
        <v>3116</v>
      </c>
      <c r="E30" s="5"/>
      <c r="F30" s="5"/>
      <c r="G30" s="22"/>
    </row>
    <row r="31" spans="1:18" x14ac:dyDescent="0.25">
      <c r="A31" s="37" t="s">
        <v>3581</v>
      </c>
      <c r="C31" s="37"/>
      <c r="D31" s="37"/>
      <c r="E31" s="5">
        <f>SUM(E9:F10)/SUM(C9:F10)</f>
        <v>8.0009718226644502E-2</v>
      </c>
      <c r="F31" s="5">
        <f>SUM(E9:F10,C11:D12)/SUM(C9:F12)</f>
        <v>0.15185725964734811</v>
      </c>
    </row>
    <row r="32" spans="1:18" x14ac:dyDescent="0.25">
      <c r="A32" s="37" t="s">
        <v>3582</v>
      </c>
      <c r="C32" s="37"/>
      <c r="D32" s="37"/>
      <c r="E32" s="5">
        <f>SUM(C11:D12)/SUM(C11:F12)</f>
        <v>0.24950096804694652</v>
      </c>
      <c r="F32" s="5"/>
    </row>
    <row r="33" spans="1:15" x14ac:dyDescent="0.25">
      <c r="A33" s="37"/>
      <c r="B33" s="37"/>
      <c r="C33" s="37"/>
      <c r="D33" s="37"/>
      <c r="E33" s="37"/>
      <c r="F33" s="37"/>
    </row>
    <row r="34" spans="1:15" ht="90" customHeight="1" x14ac:dyDescent="0.25">
      <c r="A34" s="165" t="s">
        <v>3240</v>
      </c>
      <c r="B34" s="165"/>
      <c r="C34" s="165"/>
      <c r="D34" s="165"/>
      <c r="E34" s="165"/>
      <c r="F34" s="165"/>
      <c r="G34" s="37"/>
    </row>
    <row r="35" spans="1:15" x14ac:dyDescent="0.25">
      <c r="A35" s="37"/>
      <c r="B35" s="37"/>
      <c r="C35" s="37"/>
      <c r="D35" s="37"/>
      <c r="E35" s="37"/>
      <c r="F35" s="37"/>
      <c r="G35" s="37"/>
    </row>
    <row r="36" spans="1:15" ht="30" customHeight="1" x14ac:dyDescent="0.25">
      <c r="A36" s="165" t="s">
        <v>3239</v>
      </c>
      <c r="B36" s="165"/>
      <c r="C36" s="165"/>
      <c r="D36" s="165"/>
      <c r="E36" s="165"/>
      <c r="F36" s="165"/>
      <c r="G36" s="19"/>
    </row>
    <row r="37" spans="1:15" x14ac:dyDescent="0.25">
      <c r="A37" s="37"/>
      <c r="B37" s="37"/>
      <c r="C37" s="37"/>
      <c r="D37" s="37"/>
      <c r="E37" s="37"/>
      <c r="F37" s="37"/>
      <c r="G37" s="37"/>
    </row>
    <row r="38" spans="1:15" x14ac:dyDescent="0.25">
      <c r="G38" s="37"/>
    </row>
    <row r="42" spans="1:15" x14ac:dyDescent="0.25">
      <c r="L42" s="21"/>
      <c r="M42" s="21"/>
      <c r="N42" s="21"/>
      <c r="O42" s="21"/>
    </row>
    <row r="43" spans="1:15" x14ac:dyDescent="0.25">
      <c r="N43" s="21"/>
      <c r="O43" s="21"/>
    </row>
    <row r="46" spans="1:15" x14ac:dyDescent="0.25">
      <c r="O46" s="21"/>
    </row>
    <row r="47" spans="1:15" x14ac:dyDescent="0.25">
      <c r="K47" s="21"/>
      <c r="L47" s="21"/>
      <c r="M47" s="21"/>
      <c r="N47" s="21"/>
      <c r="O47" s="21"/>
    </row>
    <row r="48" spans="1:15" x14ac:dyDescent="0.25">
      <c r="K48" s="21"/>
      <c r="L48" s="21"/>
      <c r="M48" s="21"/>
      <c r="N48" s="21"/>
      <c r="O48" s="21"/>
    </row>
  </sheetData>
  <mergeCells count="6">
    <mergeCell ref="A36:F36"/>
    <mergeCell ref="A20:A23"/>
    <mergeCell ref="C17:F17"/>
    <mergeCell ref="A34:F34"/>
    <mergeCell ref="C6:F6"/>
    <mergeCell ref="A9:A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35"/>
  <sheetViews>
    <sheetView workbookViewId="0">
      <selection activeCell="G15" sqref="G15"/>
    </sheetView>
  </sheetViews>
  <sheetFormatPr defaultRowHeight="15" x14ac:dyDescent="0.25"/>
  <cols>
    <col min="1" max="2" width="9.140625" style="22"/>
    <col min="3" max="4" width="15.7109375" style="22" customWidth="1"/>
    <col min="5" max="5" width="15.7109375" style="37" customWidth="1"/>
    <col min="6" max="6" width="9.140625" style="37"/>
    <col min="7" max="7" width="12" style="22" bestFit="1" customWidth="1"/>
    <col min="8" max="14" width="9.140625" style="22"/>
    <col min="15" max="15" width="12" style="22" bestFit="1" customWidth="1"/>
    <col min="16" max="16384" width="9.140625" style="22"/>
  </cols>
  <sheetData>
    <row r="1" spans="3:16" s="37" customFormat="1" x14ac:dyDescent="0.25"/>
    <row r="2" spans="3:16" s="37" customFormat="1" x14ac:dyDescent="0.25">
      <c r="C2" s="39" t="s">
        <v>3118</v>
      </c>
      <c r="G2" s="106"/>
    </row>
    <row r="3" spans="3:16" s="37" customFormat="1" x14ac:dyDescent="0.25"/>
    <row r="4" spans="3:16" x14ac:dyDescent="0.25">
      <c r="C4" s="22" t="s">
        <v>56</v>
      </c>
      <c r="D4" s="22">
        <f>SUM(D8:D28)</f>
        <v>3141368</v>
      </c>
      <c r="E4" s="37">
        <f>SUM(E8:E28)</f>
        <v>4578</v>
      </c>
    </row>
    <row r="5" spans="3:16" ht="15.75" thickBot="1" x14ac:dyDescent="0.3"/>
    <row r="6" spans="3:16" ht="45.75" thickTop="1" x14ac:dyDescent="0.25">
      <c r="C6" s="57" t="s">
        <v>3241</v>
      </c>
      <c r="D6" s="57" t="s">
        <v>3242</v>
      </c>
      <c r="E6" s="57" t="s">
        <v>3119</v>
      </c>
      <c r="G6" s="37"/>
    </row>
    <row r="7" spans="3:16" x14ac:dyDescent="0.25">
      <c r="C7" s="41"/>
      <c r="D7" s="41"/>
      <c r="E7" s="41"/>
    </row>
    <row r="8" spans="3:16" x14ac:dyDescent="0.25">
      <c r="C8" s="41" t="s">
        <v>3122</v>
      </c>
      <c r="D8" s="41">
        <v>11</v>
      </c>
      <c r="E8" s="41">
        <v>1</v>
      </c>
      <c r="G8" s="37"/>
    </row>
    <row r="9" spans="3:16" x14ac:dyDescent="0.25">
      <c r="C9" s="147" t="s">
        <v>3533</v>
      </c>
      <c r="D9" s="41">
        <v>100</v>
      </c>
      <c r="E9" s="41">
        <v>3</v>
      </c>
    </row>
    <row r="10" spans="3:16" x14ac:dyDescent="0.25">
      <c r="C10" s="147" t="s">
        <v>3534</v>
      </c>
      <c r="D10" s="60">
        <v>3444</v>
      </c>
      <c r="E10" s="41">
        <v>14</v>
      </c>
      <c r="F10" s="21"/>
    </row>
    <row r="11" spans="3:16" x14ac:dyDescent="0.25">
      <c r="C11" s="147" t="s">
        <v>3535</v>
      </c>
      <c r="D11" s="60">
        <v>24465</v>
      </c>
      <c r="E11" s="41">
        <v>61</v>
      </c>
      <c r="F11" s="21"/>
      <c r="P11" s="21"/>
    </row>
    <row r="12" spans="3:16" x14ac:dyDescent="0.25">
      <c r="C12" s="147" t="s">
        <v>3536</v>
      </c>
      <c r="D12" s="60">
        <v>87813</v>
      </c>
      <c r="E12" s="41">
        <v>160</v>
      </c>
      <c r="F12" s="21"/>
      <c r="P12" s="21"/>
    </row>
    <row r="13" spans="3:16" x14ac:dyDescent="0.25">
      <c r="C13" s="147" t="s">
        <v>3537</v>
      </c>
      <c r="D13" s="60">
        <v>185317</v>
      </c>
      <c r="E13" s="41">
        <v>273</v>
      </c>
      <c r="F13" s="21"/>
      <c r="P13" s="21"/>
    </row>
    <row r="14" spans="3:16" x14ac:dyDescent="0.25">
      <c r="C14" s="147" t="s">
        <v>3538</v>
      </c>
      <c r="D14" s="60">
        <v>293291</v>
      </c>
      <c r="E14" s="41">
        <v>408</v>
      </c>
      <c r="F14" s="21"/>
      <c r="P14" s="21"/>
    </row>
    <row r="15" spans="3:16" x14ac:dyDescent="0.25">
      <c r="C15" s="147" t="s">
        <v>3539</v>
      </c>
      <c r="D15" s="60">
        <v>366198</v>
      </c>
      <c r="E15" s="41">
        <v>548</v>
      </c>
      <c r="F15" s="21"/>
      <c r="P15" s="21"/>
    </row>
    <row r="16" spans="3:16" x14ac:dyDescent="0.25">
      <c r="C16" s="147" t="s">
        <v>3540</v>
      </c>
      <c r="D16" s="60">
        <v>585447</v>
      </c>
      <c r="E16" s="41">
        <v>629</v>
      </c>
      <c r="F16" s="21"/>
      <c r="P16" s="21"/>
    </row>
    <row r="17" spans="3:16" x14ac:dyDescent="0.25">
      <c r="C17" s="147" t="s">
        <v>3541</v>
      </c>
      <c r="D17" s="60">
        <v>412478</v>
      </c>
      <c r="E17" s="41">
        <v>630</v>
      </c>
      <c r="F17" s="21"/>
      <c r="P17" s="21"/>
    </row>
    <row r="18" spans="3:16" x14ac:dyDescent="0.25">
      <c r="C18" s="147" t="s">
        <v>3542</v>
      </c>
      <c r="D18" s="60">
        <v>385932</v>
      </c>
      <c r="E18" s="41">
        <v>558</v>
      </c>
      <c r="F18" s="21"/>
      <c r="P18" s="21"/>
    </row>
    <row r="19" spans="3:16" x14ac:dyDescent="0.25">
      <c r="C19" s="147" t="s">
        <v>3543</v>
      </c>
      <c r="D19" s="60">
        <v>282153</v>
      </c>
      <c r="E19" s="41">
        <v>439</v>
      </c>
      <c r="F19" s="21"/>
      <c r="P19" s="21"/>
    </row>
    <row r="20" spans="3:16" x14ac:dyDescent="0.25">
      <c r="C20" s="147" t="s">
        <v>3544</v>
      </c>
      <c r="D20" s="60">
        <v>226574</v>
      </c>
      <c r="E20" s="41">
        <v>324</v>
      </c>
      <c r="F20" s="21"/>
      <c r="P20" s="21"/>
    </row>
    <row r="21" spans="3:16" x14ac:dyDescent="0.25">
      <c r="C21" s="147" t="s">
        <v>3545</v>
      </c>
      <c r="D21" s="60">
        <v>138709</v>
      </c>
      <c r="E21" s="41">
        <v>211</v>
      </c>
      <c r="F21" s="21"/>
      <c r="P21" s="21"/>
    </row>
    <row r="22" spans="3:16" x14ac:dyDescent="0.25">
      <c r="C22" s="147" t="s">
        <v>3546</v>
      </c>
      <c r="D22" s="60">
        <v>86744</v>
      </c>
      <c r="E22" s="41">
        <v>151</v>
      </c>
      <c r="F22" s="21"/>
      <c r="P22" s="21"/>
    </row>
    <row r="23" spans="3:16" x14ac:dyDescent="0.25">
      <c r="C23" s="147" t="s">
        <v>3547</v>
      </c>
      <c r="D23" s="60">
        <v>41441</v>
      </c>
      <c r="E23" s="41">
        <v>90</v>
      </c>
      <c r="F23" s="21"/>
      <c r="P23" s="21"/>
    </row>
    <row r="24" spans="3:16" x14ac:dyDescent="0.25">
      <c r="C24" s="147" t="s">
        <v>3548</v>
      </c>
      <c r="D24" s="60">
        <v>15290</v>
      </c>
      <c r="E24" s="41">
        <v>47</v>
      </c>
      <c r="F24" s="21"/>
      <c r="P24" s="21"/>
    </row>
    <row r="25" spans="3:16" x14ac:dyDescent="0.25">
      <c r="C25" s="147" t="s">
        <v>3549</v>
      </c>
      <c r="D25" s="60">
        <v>4645</v>
      </c>
      <c r="E25" s="41">
        <v>17</v>
      </c>
      <c r="F25" s="21"/>
      <c r="P25" s="21"/>
    </row>
    <row r="26" spans="3:16" x14ac:dyDescent="0.25">
      <c r="C26" s="147" t="s">
        <v>3550</v>
      </c>
      <c r="D26" s="60">
        <v>1047</v>
      </c>
      <c r="E26" s="41">
        <v>11</v>
      </c>
      <c r="F26" s="21"/>
      <c r="J26" s="37"/>
      <c r="P26" s="21"/>
    </row>
    <row r="27" spans="3:16" x14ac:dyDescent="0.25">
      <c r="C27" s="147" t="s">
        <v>3551</v>
      </c>
      <c r="D27" s="41">
        <v>222</v>
      </c>
      <c r="E27" s="41">
        <v>2</v>
      </c>
      <c r="J27" s="37"/>
      <c r="P27" s="21"/>
    </row>
    <row r="28" spans="3:16" x14ac:dyDescent="0.25">
      <c r="C28" s="75" t="s">
        <v>3125</v>
      </c>
      <c r="D28" s="75">
        <v>47</v>
      </c>
      <c r="E28" s="75">
        <v>1</v>
      </c>
      <c r="J28" s="37"/>
    </row>
    <row r="30" spans="3:16" s="37" customFormat="1" x14ac:dyDescent="0.25">
      <c r="C30" s="37" t="s">
        <v>3085</v>
      </c>
    </row>
    <row r="31" spans="3:16" x14ac:dyDescent="0.25">
      <c r="C31" s="22" t="s">
        <v>3583</v>
      </c>
      <c r="E31" s="5">
        <f>SUM(D8:D12)/D4</f>
        <v>3.6873425845045854E-2</v>
      </c>
    </row>
    <row r="32" spans="3:16" x14ac:dyDescent="0.25">
      <c r="C32" s="22" t="s">
        <v>3123</v>
      </c>
      <c r="E32" s="5">
        <f>SUM(D8:D15)/D4</f>
        <v>0.30580275854341166</v>
      </c>
    </row>
    <row r="33" spans="3:7" x14ac:dyDescent="0.25">
      <c r="C33" s="22" t="s">
        <v>3584</v>
      </c>
      <c r="E33" s="5">
        <f>SUM(D17:D28)/D4</f>
        <v>0.50783034652418946</v>
      </c>
    </row>
    <row r="34" spans="3:7" x14ac:dyDescent="0.25">
      <c r="E34" s="7"/>
      <c r="G34" s="7"/>
    </row>
    <row r="35" spans="3:7" ht="105" customHeight="1" x14ac:dyDescent="0.25">
      <c r="C35" s="165" t="s">
        <v>3249</v>
      </c>
      <c r="D35" s="165"/>
      <c r="E35" s="165"/>
    </row>
  </sheetData>
  <mergeCells count="1">
    <mergeCell ref="C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Charts</vt:lpstr>
      </vt:variant>
      <vt:variant>
        <vt:i4>1</vt:i4>
      </vt:variant>
    </vt:vector>
  </HeadingPairs>
  <TitlesOfParts>
    <vt:vector size="25" baseType="lpstr">
      <vt:lpstr>readme</vt:lpstr>
      <vt:lpstr>fig1</vt:lpstr>
      <vt:lpstr>fig2</vt:lpstr>
      <vt:lpstr>fig3</vt:lpstr>
      <vt:lpstr>fig4_5_8</vt:lpstr>
      <vt:lpstr>fig6</vt:lpstr>
      <vt:lpstr>fig7</vt:lpstr>
      <vt:lpstr>fig10</vt:lpstr>
      <vt:lpstr>fig11</vt:lpstr>
      <vt:lpstr>fig12_13</vt:lpstr>
      <vt:lpstr>fig14</vt:lpstr>
      <vt:lpstr>fig15</vt:lpstr>
      <vt:lpstr>fig16</vt:lpstr>
      <vt:lpstr>fig17</vt:lpstr>
      <vt:lpstr>fig18</vt:lpstr>
      <vt:lpstr>fig19</vt:lpstr>
      <vt:lpstr>fig20</vt:lpstr>
      <vt:lpstr>fig21_src</vt:lpstr>
      <vt:lpstr>fig22_23_24</vt:lpstr>
      <vt:lpstr>fig25</vt:lpstr>
      <vt:lpstr>appendix</vt:lpstr>
      <vt:lpstr>appendix grad</vt:lpstr>
      <vt:lpstr>appendix parent_by_inc</vt:lpstr>
      <vt:lpstr>appendix parent_by_repay </vt:lpstr>
      <vt:lpstr>fig21</vt:lpstr>
    </vt:vector>
  </TitlesOfParts>
  <Company>The U.S. 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Looney, Adam</dc:creator>
  <cp:lastModifiedBy>Vivien Lee</cp:lastModifiedBy>
  <cp:lastPrinted>2016-06-20T19:59:00Z</cp:lastPrinted>
  <dcterms:created xsi:type="dcterms:W3CDTF">2016-06-17T15:36:34Z</dcterms:created>
  <dcterms:modified xsi:type="dcterms:W3CDTF">2017-08-09T20:10:47Z</dcterms:modified>
</cp:coreProperties>
</file>