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rojects\Metro Clean Economy\Cleantech Innovation\VC Paper\To Layout\"/>
    </mc:Choice>
  </mc:AlternateContent>
  <bookViews>
    <workbookView xWindow="0" yWindow="0" windowWidth="19200" windowHeight="10560" tabRatio="796" firstSheet="1" activeTab="3"/>
  </bookViews>
  <sheets>
    <sheet name="App. A - U.S. 2001-2016" sheetId="1" r:id="rId1"/>
    <sheet name="App. B - Top 100 Metros 2001-16" sheetId="2" r:id="rId2"/>
    <sheet name="App. C - Top 100 Metros 2011-16" sheetId="4" r:id="rId3"/>
    <sheet name="App. D - States 2001-16" sheetId="3" r:id="rId4"/>
    <sheet name="App. E - States 2011-16" sheetId="5" r:id="rId5"/>
  </sheets>
  <definedNames>
    <definedName name="_xlnm._FilterDatabase" localSheetId="0" hidden="1">'App. A - U.S. 2001-2016'!$A$5:$Q$5</definedName>
    <definedName name="_xlnm._FilterDatabase" localSheetId="1" hidden="1">'App. B - Top 100 Metros 2001-16'!$A$5:$T$5</definedName>
    <definedName name="_xlnm._FilterDatabase" localSheetId="3" hidden="1">'App. D - States 2001-16'!$A$7:$V$7</definedName>
    <definedName name="_xlnm._FilterDatabase" localSheetId="4" hidden="1">'App. E - States 2011-16'!$A$4:$W$4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3" l="1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56" i="5"/>
  <c r="G23" i="5" l="1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C56" i="5"/>
  <c r="B56" i="5"/>
  <c r="F56" i="5" s="1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B106" i="4"/>
  <c r="D106" i="4" s="1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F58" i="3" l="1"/>
  <c r="F57" i="3"/>
  <c r="F56" i="3"/>
  <c r="F55" i="3"/>
  <c r="F54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C59" i="3"/>
  <c r="B59" i="3"/>
  <c r="F59" i="3" s="1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R23" i="1"/>
  <c r="R22" i="1"/>
  <c r="T106" i="2" l="1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B106" i="2"/>
  <c r="D106" i="2" s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P23" i="1"/>
  <c r="P22" i="1"/>
  <c r="O23" i="1"/>
  <c r="O22" i="1"/>
  <c r="N23" i="1"/>
  <c r="N22" i="1"/>
  <c r="M23" i="1"/>
  <c r="M22" i="1"/>
  <c r="L23" i="1"/>
  <c r="L22" i="1"/>
  <c r="K23" i="1"/>
  <c r="K22" i="1"/>
  <c r="J23" i="1"/>
  <c r="J22" i="1"/>
  <c r="I23" i="1"/>
  <c r="I22" i="1"/>
  <c r="H23" i="1"/>
  <c r="H22" i="1"/>
  <c r="G23" i="1"/>
  <c r="G22" i="1"/>
  <c r="F23" i="1"/>
  <c r="F22" i="1"/>
  <c r="E23" i="1"/>
  <c r="E22" i="1"/>
  <c r="D23" i="1"/>
  <c r="D22" i="1"/>
  <c r="Q22" i="1" s="1"/>
  <c r="C23" i="1"/>
  <c r="C22" i="1"/>
  <c r="B23" i="1"/>
  <c r="B22" i="1"/>
  <c r="H24" i="1" l="1"/>
  <c r="E24" i="1"/>
  <c r="J25" i="1"/>
  <c r="L24" i="1"/>
  <c r="L25" i="1"/>
  <c r="M24" i="1"/>
  <c r="J24" i="1"/>
  <c r="C24" i="1"/>
  <c r="O24" i="1"/>
  <c r="D24" i="1"/>
  <c r="P24" i="1"/>
  <c r="H25" i="1"/>
  <c r="P25" i="1"/>
  <c r="I24" i="1"/>
  <c r="Q23" i="1"/>
  <c r="N25" i="1" s="1"/>
  <c r="B24" i="1"/>
  <c r="F24" i="1"/>
  <c r="N24" i="1"/>
  <c r="B25" i="1"/>
  <c r="G24" i="1"/>
  <c r="K24" i="1"/>
  <c r="G25" i="1"/>
  <c r="K25" i="1"/>
  <c r="O25" i="1"/>
  <c r="Q25" i="1" l="1"/>
  <c r="E25" i="1"/>
  <c r="I25" i="1"/>
  <c r="F25" i="1"/>
  <c r="D25" i="1"/>
  <c r="Q24" i="1"/>
  <c r="C25" i="1"/>
  <c r="M25" i="1"/>
</calcChain>
</file>

<file path=xl/sharedStrings.xml><?xml version="1.0" encoding="utf-8"?>
<sst xmlns="http://schemas.openxmlformats.org/spreadsheetml/2006/main" count="435" uniqueCount="222">
  <si>
    <t>Year</t>
  </si>
  <si>
    <t>Air</t>
  </si>
  <si>
    <t>Bioenergy</t>
  </si>
  <si>
    <t>Geothermal</t>
  </si>
  <si>
    <t>Nuclear</t>
  </si>
  <si>
    <t>Solar</t>
  </si>
  <si>
    <t>Transportation</t>
  </si>
  <si>
    <t>Wind</t>
  </si>
  <si>
    <t>Total</t>
  </si>
  <si>
    <t>Total 2011-2016</t>
  </si>
  <si>
    <t>2001-2016</t>
  </si>
  <si>
    <t>MSA</t>
  </si>
  <si>
    <t>Akron, OH</t>
  </si>
  <si>
    <t>Albany-Schenectady-Troy, NY</t>
  </si>
  <si>
    <t>Albuquerque, NM</t>
  </si>
  <si>
    <t>Allentown-Bethlehem-Easton, PA-NJ</t>
  </si>
  <si>
    <t>Atlanta-Sandy Springs-Roswell, GA</t>
  </si>
  <si>
    <t>Augusta-Richmond County, GA-SC</t>
  </si>
  <si>
    <t>Austin-Round Rock, TX</t>
  </si>
  <si>
    <t>Bakersfield, CA</t>
  </si>
  <si>
    <t>Baltimore-Columbia-Towson, MD</t>
  </si>
  <si>
    <t>Baton Rouge, LA</t>
  </si>
  <si>
    <t>Birmingham-Hoover, AL</t>
  </si>
  <si>
    <t>Boise City, ID</t>
  </si>
  <si>
    <t>Boston-Cambridge-Newton, MA-NH</t>
  </si>
  <si>
    <t>Bridgeport-Stamford-Norwalk, CT</t>
  </si>
  <si>
    <t>Buffalo-Cheektowaga-Niagara Falls, NY</t>
  </si>
  <si>
    <t>Cape Coral-Fort Myers, FL</t>
  </si>
  <si>
    <t>Charleston-North Charleston, SC</t>
  </si>
  <si>
    <t>Charlotte-Concord-Gastonia, NC-SC</t>
  </si>
  <si>
    <t>Chattanooga, TN-GA</t>
  </si>
  <si>
    <t>Chicago-Naperville-Elgin, IL-IN-WI</t>
  </si>
  <si>
    <t>Cincinnati, OH-KY-IN</t>
  </si>
  <si>
    <t>Cleveland-Elyria, OH</t>
  </si>
  <si>
    <t>Colorado Springs, CO</t>
  </si>
  <si>
    <t>Columbia, SC</t>
  </si>
  <si>
    <t>Columbus, OH</t>
  </si>
  <si>
    <t>Dallas-Fort Worth-Arlington, TX</t>
  </si>
  <si>
    <t>Dayton, OH</t>
  </si>
  <si>
    <t>Deltona-Daytona Beach-Ormond Beach, FL</t>
  </si>
  <si>
    <t>Denver-Aurora-Lakewood, CO</t>
  </si>
  <si>
    <t>Des Moines-West Des Moines, IA</t>
  </si>
  <si>
    <t>Detroit-Warren-Dearborn, MI</t>
  </si>
  <si>
    <t>El Paso, TX</t>
  </si>
  <si>
    <t>Fresno, CA</t>
  </si>
  <si>
    <t>Grand Rapids-Wyoming, MI</t>
  </si>
  <si>
    <t>Greensboro-High Point, NC</t>
  </si>
  <si>
    <t>Greenville-Anderson-Mauldin, SC</t>
  </si>
  <si>
    <t>Harrisburg-Carlisle, PA</t>
  </si>
  <si>
    <t>Hartford-West Hartford-East Hartford, CT</t>
  </si>
  <si>
    <t>Houston-The Woodlands-Sugar Land, TX</t>
  </si>
  <si>
    <t>Indianapolis-Carmel-Anderson, IN</t>
  </si>
  <si>
    <t>Jackson, MS</t>
  </si>
  <si>
    <t>Jacksonville, FL</t>
  </si>
  <si>
    <t>Kansas City, MO-KS</t>
  </si>
  <si>
    <t>Knoxville, TN</t>
  </si>
  <si>
    <t>Lakeland-Winter Haven, FL</t>
  </si>
  <si>
    <t>Las Vegas-Henderson-Paradise, NV</t>
  </si>
  <si>
    <t>Little Rock-North Little Rock-Conway, AR</t>
  </si>
  <si>
    <t>Los Angeles-Long Beach-Anaheim, CA</t>
  </si>
  <si>
    <t>Louisville/Jefferson County, KY-IN</t>
  </si>
  <si>
    <t>Madison, WI</t>
  </si>
  <si>
    <t>McAllen-Edinburg-Mission, TX</t>
  </si>
  <si>
    <t>Memphis, TN-MS-AR</t>
  </si>
  <si>
    <t>Miami-Fort Lauderdale-West Palm Beach, FL</t>
  </si>
  <si>
    <t>Milwaukee-Waukesha-West Allis, WI</t>
  </si>
  <si>
    <t>Minneapolis-St. Paul-Bloomington, MN-WI</t>
  </si>
  <si>
    <t>Nashville-Davidson--Murfreesboro--Franklin, TN</t>
  </si>
  <si>
    <t>New Haven-Milford, CT</t>
  </si>
  <si>
    <t>New Orleans-Metairie, LA</t>
  </si>
  <si>
    <t>New York-Newark-Jersey City, NY-NJ-PA</t>
  </si>
  <si>
    <t>North Port-Sarasota-Bradenton, FL</t>
  </si>
  <si>
    <t>Ogden-Clearfield, UT</t>
  </si>
  <si>
    <t>Oklahoma City, OK</t>
  </si>
  <si>
    <t>Omaha-Council Bluffs, NE-IA</t>
  </si>
  <si>
    <t>Orlando-Kissimmee-Sanford, FL</t>
  </si>
  <si>
    <t>Palm Bay-Melbourne-Titusville, FL</t>
  </si>
  <si>
    <t>Philadelphia-Camden-Wilmington, PA-NJ-DE-MD</t>
  </si>
  <si>
    <t>Phoenix-Mesa-Scottsdale, AZ</t>
  </si>
  <si>
    <t>Providence-Warwick, RI-MA</t>
  </si>
  <si>
    <t>Provo-Orem, UT</t>
  </si>
  <si>
    <t>Raleigh, NC</t>
  </si>
  <si>
    <t>Richmond, VA</t>
  </si>
  <si>
    <t>Riverside-San Bernardino-Ontario, CA</t>
  </si>
  <si>
    <t>Rochester, NY</t>
  </si>
  <si>
    <t>Sacramento--Roseville--Arden-Arcade, CA</t>
  </si>
  <si>
    <t>Salt Lake City, UT</t>
  </si>
  <si>
    <t>San Antonio-New Braunfels, TX</t>
  </si>
  <si>
    <t>San Diego-Carlsbad, CA</t>
  </si>
  <si>
    <t>San Francisco-Oakland-Hayward, CA</t>
  </si>
  <si>
    <t>San Jose-Sunnyvale-Santa Clara, CA</t>
  </si>
  <si>
    <t>Scranton--Wilkes-Barre--Hazleton, PA</t>
  </si>
  <si>
    <t>Seattle-Tacoma-Bellevue, WA</t>
  </si>
  <si>
    <t>Spokane-Spokane Valley, WA</t>
  </si>
  <si>
    <t>Springfield, MA</t>
  </si>
  <si>
    <t>St. Louis, MO-IL</t>
  </si>
  <si>
    <t>Stockton-Lodi, CA</t>
  </si>
  <si>
    <t>Syracuse, NY</t>
  </si>
  <si>
    <t>Tampa-St. Petersburg-Clearwater, FL</t>
  </si>
  <si>
    <t>Toledo, OH</t>
  </si>
  <si>
    <t>Tucson, AZ</t>
  </si>
  <si>
    <t>Tulsa, OK</t>
  </si>
  <si>
    <t>Urban Honolulu, HI</t>
  </si>
  <si>
    <t>Virginia Beach-Norfolk-Newport News, VA-NC</t>
  </si>
  <si>
    <t>Washington-Arlington-Alexandria, DC-VA-MD-WV</t>
  </si>
  <si>
    <t>Wichita, KS</t>
  </si>
  <si>
    <t>Winston-Salem, NC</t>
  </si>
  <si>
    <t>Worcester, MA-CT</t>
  </si>
  <si>
    <t>Youngstown-Warren-Boardman, OH-PA</t>
  </si>
  <si>
    <t xml:space="preserve"> Alabama</t>
  </si>
  <si>
    <t xml:space="preserve"> Alaska</t>
  </si>
  <si>
    <t xml:space="preserve"> Arizona</t>
  </si>
  <si>
    <t xml:space="preserve"> Arkansas</t>
  </si>
  <si>
    <t xml:space="preserve"> California</t>
  </si>
  <si>
    <t xml:space="preserve"> Colorado</t>
  </si>
  <si>
    <t xml:space="preserve"> Connecticut</t>
  </si>
  <si>
    <t xml:space="preserve"> Delaware</t>
  </si>
  <si>
    <t xml:space="preserve"> District Of Columbia</t>
  </si>
  <si>
    <t xml:space="preserve"> Florida</t>
  </si>
  <si>
    <t xml:space="preserve"> Georgia</t>
  </si>
  <si>
    <t xml:space="preserve"> Hawaii</t>
  </si>
  <si>
    <t xml:space="preserve"> Idaho</t>
  </si>
  <si>
    <t xml:space="preserve"> Illinois</t>
  </si>
  <si>
    <t xml:space="preserve"> Indiana</t>
  </si>
  <si>
    <t xml:space="preserve"> Iowa</t>
  </si>
  <si>
    <t xml:space="preserve"> Kansas</t>
  </si>
  <si>
    <t xml:space="preserve"> Kentucky</t>
  </si>
  <si>
    <t xml:space="preserve"> Louisiana</t>
  </si>
  <si>
    <t xml:space="preserve"> Maine</t>
  </si>
  <si>
    <t xml:space="preserve"> Maryland</t>
  </si>
  <si>
    <t xml:space="preserve"> Massachusetts</t>
  </si>
  <si>
    <t>Michigan</t>
  </si>
  <si>
    <t xml:space="preserve"> Minnesota</t>
  </si>
  <si>
    <t xml:space="preserve"> Mississippi</t>
  </si>
  <si>
    <t xml:space="preserve"> Missouri</t>
  </si>
  <si>
    <t xml:space="preserve"> Montana</t>
  </si>
  <si>
    <t xml:space="preserve"> Nebraska</t>
  </si>
  <si>
    <t xml:space="preserve"> Nevada</t>
  </si>
  <si>
    <t xml:space="preserve"> New Hampshire</t>
  </si>
  <si>
    <t xml:space="preserve"> New Jersey</t>
  </si>
  <si>
    <t xml:space="preserve"> New Mexico</t>
  </si>
  <si>
    <t xml:space="preserve"> New York</t>
  </si>
  <si>
    <t xml:space="preserve"> North Carolina</t>
  </si>
  <si>
    <t xml:space="preserve"> North Dakota</t>
  </si>
  <si>
    <t xml:space="preserve"> Ohio</t>
  </si>
  <si>
    <t xml:space="preserve"> Oklahoma</t>
  </si>
  <si>
    <t xml:space="preserve"> Oregon</t>
  </si>
  <si>
    <t xml:space="preserve"> Pennsylvania</t>
  </si>
  <si>
    <t xml:space="preserve"> Rhode Island</t>
  </si>
  <si>
    <t xml:space="preserve"> South Carolina</t>
  </si>
  <si>
    <t xml:space="preserve"> South Dakota</t>
  </si>
  <si>
    <t xml:space="preserve"> Tennessee</t>
  </si>
  <si>
    <t xml:space="preserve"> Texas</t>
  </si>
  <si>
    <t xml:space="preserve"> Utah</t>
  </si>
  <si>
    <t xml:space="preserve"> Vermont</t>
  </si>
  <si>
    <t xml:space="preserve"> Virginia</t>
  </si>
  <si>
    <t xml:space="preserve"> Washington</t>
  </si>
  <si>
    <t xml:space="preserve"> West Virginia</t>
  </si>
  <si>
    <t xml:space="preserve"> Wisconsin</t>
  </si>
  <si>
    <t xml:space="preserve"> Wyoming</t>
  </si>
  <si>
    <t>Oxnard-Thousand Oaks-Ventura, CA Metro Area</t>
  </si>
  <si>
    <t xml:space="preserve">Pittsburgh, PA </t>
  </si>
  <si>
    <t xml:space="preserve">Portland-Vancouver-Hillsboro, OR-WA </t>
  </si>
  <si>
    <t>Cleantech Venture Capital Investment Across States</t>
  </si>
  <si>
    <t>Cleantech venture capital investment by year and across technology areas</t>
  </si>
  <si>
    <t>Conventional fuel</t>
  </si>
  <si>
    <t>Energy efficiency</t>
  </si>
  <si>
    <t>Energy storage</t>
  </si>
  <si>
    <t>Hydro &amp; marine power</t>
  </si>
  <si>
    <t>Recycling &amp; waste</t>
  </si>
  <si>
    <t xml:space="preserve">Smart grid </t>
  </si>
  <si>
    <t>Water &amp; wastewater</t>
  </si>
  <si>
    <t>Total cleantech VC investment $</t>
  </si>
  <si>
    <t>Total deal volume</t>
  </si>
  <si>
    <t>Source: Brookings analysis of Cleantech Group's i3 Connect database.</t>
  </si>
  <si>
    <t>Cleantech venture capital investment across top 100 metropolitan areas</t>
  </si>
  <si>
    <t xml:space="preserve">2001-2016 </t>
  </si>
  <si>
    <t>Cleantech venture capital investment between 2001 and 2016</t>
  </si>
  <si>
    <t>Metro share of total cleantech VC investment  (%)</t>
  </si>
  <si>
    <t>Cleantech VC per capita ($)</t>
  </si>
  <si>
    <t>Total metro cleantech VC investment  ($)</t>
  </si>
  <si>
    <t>Total cleantech VC investment ($)</t>
  </si>
  <si>
    <t>Advanced green materials ($)</t>
  </si>
  <si>
    <t>Air ($)</t>
  </si>
  <si>
    <t>Bioenergy ($)</t>
  </si>
  <si>
    <t>Conventional fuel ($)</t>
  </si>
  <si>
    <t>Energy efficiency ($)</t>
  </si>
  <si>
    <t xml:space="preserve">Energy storage ($) </t>
  </si>
  <si>
    <t>Geothermal ($)</t>
  </si>
  <si>
    <t>Hydro/marine power ($)</t>
  </si>
  <si>
    <t>Nuclear ($)</t>
  </si>
  <si>
    <t>Recycling &amp; waste ($)</t>
  </si>
  <si>
    <t>Smart grid ($)</t>
  </si>
  <si>
    <t>Solar ($)</t>
  </si>
  <si>
    <t>Transportation ($)</t>
  </si>
  <si>
    <t>Water/wastewater ($)</t>
  </si>
  <si>
    <t>Wind ($)</t>
  </si>
  <si>
    <t>Category share of total cleantech 2001-2016 (%)</t>
  </si>
  <si>
    <t>Category share of total cleantech 2011-2016 (%)</t>
  </si>
  <si>
    <t>Top 100 metros total</t>
  </si>
  <si>
    <t xml:space="preserve">2011-2016 </t>
  </si>
  <si>
    <t>Cleantech venture capital investment between 2011 and 2016</t>
  </si>
  <si>
    <t>Total metro cleantech VC investment ($)</t>
  </si>
  <si>
    <t>Metro share of total cleantech VC investment (%)</t>
  </si>
  <si>
    <t>Advanced green materials  ($)</t>
  </si>
  <si>
    <t>Air  ($)</t>
  </si>
  <si>
    <t>Cleantech venture capital investment across 50 states</t>
  </si>
  <si>
    <t>Cleantech venture capital investment between 2001-2016</t>
  </si>
  <si>
    <t xml:space="preserve">State </t>
  </si>
  <si>
    <t>2011-2016</t>
  </si>
  <si>
    <t>State</t>
  </si>
  <si>
    <t>Cleantech venture capital investment between 2011-2016</t>
  </si>
  <si>
    <t>Population mean 2011-2016</t>
  </si>
  <si>
    <t>Energy storage ($)</t>
  </si>
  <si>
    <t xml:space="preserve">Total state cleantech VC investment </t>
  </si>
  <si>
    <t xml:space="preserve">Total state cleantech VC deals </t>
  </si>
  <si>
    <t xml:space="preserve">Total cleantech VC investment </t>
  </si>
  <si>
    <t xml:space="preserve">Total cleantech VC deals </t>
  </si>
  <si>
    <t>State share of total cleantech VC investment (%)</t>
  </si>
  <si>
    <t>Air $)</t>
  </si>
  <si>
    <t>Advanced green materials</t>
  </si>
  <si>
    <t>Population mean 2001-2016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</si>
</sst>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3" fontId="2" fillId="0" borderId="0" xfId="0" applyNumberFormat="1" applyFont="1"/>
    <xf numFmtId="3" fontId="0" fillId="0" borderId="0" xfId="0" applyNumberFormat="1"/>
    <xf numFmtId="2" fontId="2" fillId="0" borderId="0" xfId="0" applyNumberFormat="1" applyFont="1" applyAlignment="1">
      <alignment wrapText="1"/>
    </xf>
    <xf numFmtId="164" fontId="0" fillId="0" borderId="0" xfId="1" applyNumberFormat="1" applyFont="1" applyFill="1"/>
    <xf numFmtId="2" fontId="0" fillId="0" borderId="0" xfId="0" applyNumberFormat="1"/>
    <xf numFmtId="0" fontId="0" fillId="0" borderId="0" xfId="0" applyFont="1"/>
    <xf numFmtId="4" fontId="0" fillId="0" borderId="0" xfId="0" applyNumberFormat="1"/>
    <xf numFmtId="41" fontId="0" fillId="0" borderId="0" xfId="0" applyNumberFormat="1" applyAlignment="1"/>
    <xf numFmtId="1" fontId="0" fillId="0" borderId="0" xfId="0" applyNumberFormat="1" applyAlignment="1"/>
    <xf numFmtId="0" fontId="5" fillId="0" borderId="0" xfId="0" applyFont="1"/>
    <xf numFmtId="164" fontId="2" fillId="0" borderId="1" xfId="1" applyNumberFormat="1" applyFont="1" applyFill="1" applyBorder="1"/>
    <xf numFmtId="3" fontId="2" fillId="0" borderId="1" xfId="1" applyNumberFormat="1" applyFont="1" applyFill="1" applyBorder="1" applyAlignment="1">
      <alignment wrapText="1"/>
    </xf>
    <xf numFmtId="2" fontId="2" fillId="0" borderId="1" xfId="1" applyNumberFormat="1" applyFont="1" applyFill="1" applyBorder="1" applyAlignment="1">
      <alignment wrapText="1"/>
    </xf>
    <xf numFmtId="0" fontId="6" fillId="0" borderId="0" xfId="0" applyFont="1"/>
    <xf numFmtId="164" fontId="6" fillId="0" borderId="0" xfId="1" applyNumberFormat="1" applyFont="1" applyFill="1"/>
    <xf numFmtId="3" fontId="6" fillId="0" borderId="0" xfId="0" applyNumberFormat="1" applyFont="1"/>
    <xf numFmtId="3" fontId="0" fillId="2" borderId="0" xfId="0" applyNumberFormat="1" applyFill="1"/>
    <xf numFmtId="3" fontId="0" fillId="0" borderId="0" xfId="0" applyNumberFormat="1" applyFont="1" applyAlignment="1">
      <alignment wrapText="1"/>
    </xf>
    <xf numFmtId="3" fontId="0" fillId="0" borderId="0" xfId="0" applyNumberFormat="1" applyFont="1"/>
    <xf numFmtId="3" fontId="6" fillId="0" borderId="0" xfId="0" applyNumberFormat="1" applyFont="1" applyAlignment="1">
      <alignment wrapText="1"/>
    </xf>
    <xf numFmtId="0" fontId="3" fillId="0" borderId="0" xfId="0" applyFont="1" applyAlignment="1">
      <alignment horizontal="left"/>
    </xf>
    <xf numFmtId="3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3" fontId="7" fillId="0" borderId="0" xfId="0" applyNumberFormat="1" applyFont="1"/>
    <xf numFmtId="2" fontId="2" fillId="0" borderId="0" xfId="0" applyNumberFormat="1" applyFont="1"/>
    <xf numFmtId="41" fontId="2" fillId="0" borderId="0" xfId="0" applyNumberFormat="1" applyFont="1" applyAlignment="1"/>
    <xf numFmtId="3" fontId="7" fillId="0" borderId="0" xfId="0" applyNumberFormat="1" applyFont="1" applyAlignment="1">
      <alignment wrapText="1"/>
    </xf>
    <xf numFmtId="165" fontId="2" fillId="0" borderId="0" xfId="0" applyNumberFormat="1" applyFont="1"/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5" x14ac:dyDescent="0.25"/>
  <cols>
    <col min="1" max="1" width="17.140625" customWidth="1"/>
    <col min="2" max="2" width="13.5703125" style="5" customWidth="1"/>
    <col min="3" max="3" width="12.7109375" style="5" customWidth="1"/>
    <col min="4" max="4" width="12.85546875" style="5" customWidth="1"/>
    <col min="5" max="5" width="12.5703125" style="5" customWidth="1"/>
    <col min="6" max="6" width="13.85546875" style="5" customWidth="1"/>
    <col min="7" max="7" width="12.7109375" style="5" customWidth="1"/>
    <col min="8" max="8" width="13.42578125" style="5" customWidth="1"/>
    <col min="9" max="9" width="11.5703125" style="5" customWidth="1"/>
    <col min="10" max="10" width="11" style="5" customWidth="1"/>
    <col min="11" max="11" width="13.5703125" style="5" customWidth="1"/>
    <col min="12" max="12" width="13" style="5" customWidth="1"/>
    <col min="13" max="14" width="14.5703125" style="5" customWidth="1"/>
    <col min="15" max="15" width="13" style="5" customWidth="1"/>
    <col min="16" max="16" width="11.5703125" style="5" customWidth="1"/>
    <col min="17" max="17" width="14" style="5" customWidth="1"/>
    <col min="18" max="18" width="11" customWidth="1"/>
  </cols>
  <sheetData>
    <row r="1" spans="1:18" ht="18.75" x14ac:dyDescent="0.3">
      <c r="A1" s="36" t="s">
        <v>164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8" ht="15.75" x14ac:dyDescent="0.25">
      <c r="A2" s="25" t="s">
        <v>10</v>
      </c>
      <c r="B2" s="25"/>
      <c r="C2" s="25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3"/>
    </row>
    <row r="5" spans="1:18" s="1" customFormat="1" ht="45" x14ac:dyDescent="0.25">
      <c r="A5" s="1" t="s">
        <v>0</v>
      </c>
      <c r="B5" s="3" t="s">
        <v>220</v>
      </c>
      <c r="C5" s="4" t="s">
        <v>1</v>
      </c>
      <c r="D5" s="3" t="s">
        <v>2</v>
      </c>
      <c r="E5" s="3" t="s">
        <v>165</v>
      </c>
      <c r="F5" s="3" t="s">
        <v>166</v>
      </c>
      <c r="G5" s="3" t="s">
        <v>167</v>
      </c>
      <c r="H5" s="4" t="s">
        <v>3</v>
      </c>
      <c r="I5" s="3" t="s">
        <v>168</v>
      </c>
      <c r="J5" s="4" t="s">
        <v>4</v>
      </c>
      <c r="K5" s="3" t="s">
        <v>169</v>
      </c>
      <c r="L5" s="3" t="s">
        <v>170</v>
      </c>
      <c r="M5" s="4" t="s">
        <v>5</v>
      </c>
      <c r="N5" s="4" t="s">
        <v>6</v>
      </c>
      <c r="O5" s="3" t="s">
        <v>171</v>
      </c>
      <c r="P5" s="4" t="s">
        <v>7</v>
      </c>
      <c r="Q5" s="3" t="s">
        <v>172</v>
      </c>
      <c r="R5" s="3" t="s">
        <v>173</v>
      </c>
    </row>
    <row r="6" spans="1:18" x14ac:dyDescent="0.25">
      <c r="A6">
        <v>2001</v>
      </c>
      <c r="B6" s="5">
        <v>37600400</v>
      </c>
      <c r="C6" s="5">
        <v>34200000</v>
      </c>
      <c r="D6" s="5">
        <v>0</v>
      </c>
      <c r="E6" s="5">
        <v>15500000</v>
      </c>
      <c r="F6" s="5">
        <v>122465000</v>
      </c>
      <c r="G6" s="5">
        <v>25649900</v>
      </c>
      <c r="H6" s="5">
        <v>7200000</v>
      </c>
      <c r="I6" s="5">
        <v>0</v>
      </c>
      <c r="J6" s="5">
        <v>0</v>
      </c>
      <c r="K6" s="5">
        <v>12836000</v>
      </c>
      <c r="L6" s="5">
        <v>78850000</v>
      </c>
      <c r="M6" s="5">
        <v>400000</v>
      </c>
      <c r="N6" s="5">
        <v>300000</v>
      </c>
      <c r="O6" s="5">
        <v>17525000</v>
      </c>
      <c r="P6" s="5">
        <v>12500000</v>
      </c>
      <c r="Q6" s="5">
        <f>SUM(B6:P6)</f>
        <v>365026300</v>
      </c>
      <c r="R6" s="5">
        <v>59</v>
      </c>
    </row>
    <row r="7" spans="1:18" x14ac:dyDescent="0.25">
      <c r="A7">
        <v>2002</v>
      </c>
      <c r="B7" s="5">
        <v>84345000</v>
      </c>
      <c r="C7" s="5">
        <v>51850000</v>
      </c>
      <c r="D7" s="5">
        <v>37300000</v>
      </c>
      <c r="E7" s="5">
        <v>3400000</v>
      </c>
      <c r="F7" s="5">
        <v>72700000</v>
      </c>
      <c r="G7" s="5">
        <v>45200000</v>
      </c>
      <c r="H7" s="5">
        <v>0</v>
      </c>
      <c r="I7" s="5">
        <v>600000</v>
      </c>
      <c r="J7" s="5">
        <v>0</v>
      </c>
      <c r="K7" s="5">
        <v>79477900</v>
      </c>
      <c r="L7" s="5">
        <v>78922000</v>
      </c>
      <c r="M7" s="5">
        <v>19195733</v>
      </c>
      <c r="N7" s="5">
        <v>34075000</v>
      </c>
      <c r="O7" s="5">
        <v>32650000</v>
      </c>
      <c r="P7" s="5">
        <v>11500000</v>
      </c>
      <c r="Q7" s="5">
        <f t="shared" ref="Q7:Q25" si="0">SUM(B7:P7)</f>
        <v>551215633</v>
      </c>
      <c r="R7" s="5">
        <v>92</v>
      </c>
    </row>
    <row r="8" spans="1:18" x14ac:dyDescent="0.25">
      <c r="A8">
        <v>2003</v>
      </c>
      <c r="B8" s="5">
        <v>180555000</v>
      </c>
      <c r="C8" s="5">
        <v>58400000</v>
      </c>
      <c r="D8" s="5">
        <v>2000000</v>
      </c>
      <c r="E8" s="5">
        <v>1000000</v>
      </c>
      <c r="F8" s="5">
        <v>146218574</v>
      </c>
      <c r="G8" s="5">
        <v>72599002</v>
      </c>
      <c r="H8" s="5">
        <v>0</v>
      </c>
      <c r="I8" s="5">
        <v>0</v>
      </c>
      <c r="J8" s="5">
        <v>0</v>
      </c>
      <c r="K8" s="5">
        <v>65839000</v>
      </c>
      <c r="L8" s="5">
        <v>53722125</v>
      </c>
      <c r="M8" s="5">
        <v>32775000</v>
      </c>
      <c r="N8" s="5">
        <v>12007000</v>
      </c>
      <c r="O8" s="5">
        <v>44950000</v>
      </c>
      <c r="P8" s="5">
        <v>0</v>
      </c>
      <c r="Q8" s="5">
        <f t="shared" si="0"/>
        <v>670065701</v>
      </c>
      <c r="R8" s="19">
        <v>130</v>
      </c>
    </row>
    <row r="9" spans="1:18" x14ac:dyDescent="0.25">
      <c r="A9">
        <v>2004</v>
      </c>
      <c r="B9" s="5">
        <v>105122000</v>
      </c>
      <c r="C9" s="5">
        <v>65540000</v>
      </c>
      <c r="D9" s="5">
        <v>16063683</v>
      </c>
      <c r="E9" s="5">
        <v>3500000</v>
      </c>
      <c r="F9" s="5">
        <v>109959649</v>
      </c>
      <c r="G9" s="5">
        <v>244474333</v>
      </c>
      <c r="H9" s="5">
        <v>0</v>
      </c>
      <c r="I9" s="5">
        <v>0</v>
      </c>
      <c r="J9" s="5">
        <v>0</v>
      </c>
      <c r="K9" s="5">
        <v>58455100</v>
      </c>
      <c r="L9" s="5">
        <v>114545834</v>
      </c>
      <c r="M9" s="5">
        <v>38900002</v>
      </c>
      <c r="N9" s="5">
        <v>27850000</v>
      </c>
      <c r="O9" s="5">
        <v>13449900</v>
      </c>
      <c r="P9" s="5">
        <v>3025000</v>
      </c>
      <c r="Q9" s="5">
        <f t="shared" si="0"/>
        <v>800885501</v>
      </c>
      <c r="R9" s="19">
        <v>141</v>
      </c>
    </row>
    <row r="10" spans="1:18" x14ac:dyDescent="0.25">
      <c r="A10">
        <v>2005</v>
      </c>
      <c r="B10" s="5">
        <v>278687741</v>
      </c>
      <c r="C10" s="5">
        <v>28633000</v>
      </c>
      <c r="D10" s="5">
        <v>112073419</v>
      </c>
      <c r="E10" s="5">
        <v>23950000</v>
      </c>
      <c r="F10" s="5">
        <v>214181488</v>
      </c>
      <c r="G10" s="5">
        <v>168596675</v>
      </c>
      <c r="H10" s="5">
        <v>0</v>
      </c>
      <c r="I10" s="5">
        <v>1000000</v>
      </c>
      <c r="J10" s="5">
        <v>0</v>
      </c>
      <c r="K10" s="5">
        <v>44700000</v>
      </c>
      <c r="L10" s="5">
        <v>220235817</v>
      </c>
      <c r="M10" s="5">
        <v>98928359</v>
      </c>
      <c r="N10" s="5">
        <v>105337404</v>
      </c>
      <c r="O10" s="5">
        <v>52588100</v>
      </c>
      <c r="P10" s="5">
        <v>1430000</v>
      </c>
      <c r="Q10" s="5">
        <f t="shared" si="0"/>
        <v>1350342003</v>
      </c>
      <c r="R10" s="19">
        <v>203</v>
      </c>
    </row>
    <row r="11" spans="1:18" x14ac:dyDescent="0.25">
      <c r="A11">
        <v>2006</v>
      </c>
      <c r="B11" s="5">
        <v>151197261</v>
      </c>
      <c r="C11" s="5">
        <v>22466419</v>
      </c>
      <c r="D11" s="5">
        <v>842754104</v>
      </c>
      <c r="E11" s="5">
        <v>357757534</v>
      </c>
      <c r="F11" s="5">
        <v>331635375</v>
      </c>
      <c r="G11" s="5">
        <v>336979011</v>
      </c>
      <c r="H11" s="5">
        <v>0</v>
      </c>
      <c r="I11" s="5">
        <v>12000</v>
      </c>
      <c r="J11" s="5">
        <v>0</v>
      </c>
      <c r="K11" s="5">
        <v>143940000</v>
      </c>
      <c r="L11" s="5">
        <v>93131660</v>
      </c>
      <c r="M11" s="5">
        <v>445964825</v>
      </c>
      <c r="N11" s="5">
        <v>167270751</v>
      </c>
      <c r="O11" s="5">
        <v>57798619</v>
      </c>
      <c r="P11" s="5">
        <v>18000000</v>
      </c>
      <c r="Q11" s="5">
        <f t="shared" si="0"/>
        <v>2968907559</v>
      </c>
      <c r="R11" s="19">
        <v>234</v>
      </c>
    </row>
    <row r="12" spans="1:18" x14ac:dyDescent="0.25">
      <c r="A12">
        <v>2007</v>
      </c>
      <c r="B12" s="5">
        <v>189296827</v>
      </c>
      <c r="C12" s="5">
        <v>109065000</v>
      </c>
      <c r="D12" s="5">
        <v>447136750</v>
      </c>
      <c r="E12" s="5">
        <v>193020188</v>
      </c>
      <c r="F12" s="5">
        <v>505035000</v>
      </c>
      <c r="G12" s="5">
        <v>412383512</v>
      </c>
      <c r="H12" s="5">
        <v>42859000</v>
      </c>
      <c r="I12" s="5">
        <v>0</v>
      </c>
      <c r="J12" s="5">
        <v>40000000</v>
      </c>
      <c r="K12" s="5">
        <v>186402000</v>
      </c>
      <c r="L12" s="5">
        <v>269151926</v>
      </c>
      <c r="M12" s="5">
        <v>1202346099</v>
      </c>
      <c r="N12" s="5">
        <v>237331000</v>
      </c>
      <c r="O12" s="5">
        <v>113400000</v>
      </c>
      <c r="P12" s="5">
        <v>78950000</v>
      </c>
      <c r="Q12" s="5">
        <f t="shared" si="0"/>
        <v>4026377302</v>
      </c>
      <c r="R12" s="19">
        <v>354</v>
      </c>
    </row>
    <row r="13" spans="1:18" x14ac:dyDescent="0.25">
      <c r="A13">
        <v>2008</v>
      </c>
      <c r="B13" s="5">
        <v>273569168</v>
      </c>
      <c r="C13" s="5">
        <v>102862500</v>
      </c>
      <c r="D13" s="5">
        <v>823655220</v>
      </c>
      <c r="E13" s="5">
        <v>157227800</v>
      </c>
      <c r="F13" s="5">
        <v>765982886</v>
      </c>
      <c r="G13" s="5">
        <v>445190000</v>
      </c>
      <c r="H13" s="5">
        <v>93750000</v>
      </c>
      <c r="I13" s="5">
        <v>2600000</v>
      </c>
      <c r="J13" s="5">
        <v>2900000</v>
      </c>
      <c r="K13" s="5">
        <v>236500000</v>
      </c>
      <c r="L13" s="5">
        <v>222738730</v>
      </c>
      <c r="M13" s="5">
        <v>2721852616</v>
      </c>
      <c r="N13" s="5">
        <v>332294644</v>
      </c>
      <c r="O13" s="5">
        <v>356050130</v>
      </c>
      <c r="P13" s="5">
        <v>113500000</v>
      </c>
      <c r="Q13" s="5">
        <f t="shared" si="0"/>
        <v>6650673694</v>
      </c>
      <c r="R13" s="19">
        <v>385</v>
      </c>
    </row>
    <row r="14" spans="1:18" x14ac:dyDescent="0.25">
      <c r="A14">
        <v>2009</v>
      </c>
      <c r="B14" s="5">
        <v>231903958</v>
      </c>
      <c r="C14" s="5">
        <v>66270000</v>
      </c>
      <c r="D14" s="5">
        <v>315967850</v>
      </c>
      <c r="E14" s="5">
        <v>86950000</v>
      </c>
      <c r="F14" s="5">
        <v>869624170</v>
      </c>
      <c r="G14" s="5">
        <v>536874120</v>
      </c>
      <c r="H14" s="5">
        <v>3230000</v>
      </c>
      <c r="I14" s="5">
        <v>375560</v>
      </c>
      <c r="J14" s="5">
        <v>0</v>
      </c>
      <c r="K14" s="5">
        <v>54670000</v>
      </c>
      <c r="L14" s="5">
        <v>257983301</v>
      </c>
      <c r="M14" s="5">
        <v>987691518</v>
      </c>
      <c r="N14" s="5">
        <v>533047174</v>
      </c>
      <c r="O14" s="5">
        <v>127329715</v>
      </c>
      <c r="P14" s="5">
        <v>92660000</v>
      </c>
      <c r="Q14" s="5">
        <f t="shared" si="0"/>
        <v>4164577366</v>
      </c>
      <c r="R14" s="19">
        <v>405</v>
      </c>
    </row>
    <row r="15" spans="1:18" x14ac:dyDescent="0.25">
      <c r="A15">
        <v>2010</v>
      </c>
      <c r="B15" s="5">
        <v>406280810</v>
      </c>
      <c r="C15" s="5">
        <v>40812249</v>
      </c>
      <c r="D15" s="5">
        <v>965019149</v>
      </c>
      <c r="E15" s="5">
        <v>110303416</v>
      </c>
      <c r="F15" s="5">
        <v>1015495468</v>
      </c>
      <c r="G15" s="5">
        <v>438407539</v>
      </c>
      <c r="H15" s="5">
        <v>0</v>
      </c>
      <c r="I15" s="5">
        <v>8585000</v>
      </c>
      <c r="J15" s="5">
        <v>126985672</v>
      </c>
      <c r="K15" s="5">
        <v>73756498</v>
      </c>
      <c r="L15" s="5">
        <v>214815214</v>
      </c>
      <c r="M15" s="5">
        <v>1492440890</v>
      </c>
      <c r="N15" s="5">
        <v>567035992</v>
      </c>
      <c r="O15" s="5">
        <v>98685264</v>
      </c>
      <c r="P15" s="5">
        <v>143087100</v>
      </c>
      <c r="Q15" s="5">
        <f t="shared" si="0"/>
        <v>5701710261</v>
      </c>
      <c r="R15" s="19">
        <v>526</v>
      </c>
    </row>
    <row r="16" spans="1:18" x14ac:dyDescent="0.25">
      <c r="A16">
        <v>2011</v>
      </c>
      <c r="B16" s="5">
        <v>259272830</v>
      </c>
      <c r="C16" s="5">
        <v>70110515</v>
      </c>
      <c r="D16" s="5">
        <v>999706328</v>
      </c>
      <c r="E16" s="5">
        <v>214074678</v>
      </c>
      <c r="F16" s="5">
        <v>1431288122</v>
      </c>
      <c r="G16" s="5">
        <v>1014843719</v>
      </c>
      <c r="H16" s="5">
        <v>4485000</v>
      </c>
      <c r="I16" s="5">
        <v>4388148</v>
      </c>
      <c r="J16" s="5">
        <v>3400000</v>
      </c>
      <c r="K16" s="5">
        <v>305538112</v>
      </c>
      <c r="L16" s="5">
        <v>221023811</v>
      </c>
      <c r="M16" s="5">
        <v>1532987825</v>
      </c>
      <c r="N16" s="5">
        <v>1116970017</v>
      </c>
      <c r="O16" s="5">
        <v>163127528</v>
      </c>
      <c r="P16" s="5">
        <v>109166333</v>
      </c>
      <c r="Q16" s="5">
        <f t="shared" si="0"/>
        <v>7450382966</v>
      </c>
      <c r="R16" s="19">
        <v>649</v>
      </c>
    </row>
    <row r="17" spans="1:18" x14ac:dyDescent="0.25">
      <c r="A17">
        <v>2012</v>
      </c>
      <c r="B17" s="5">
        <v>311884511</v>
      </c>
      <c r="C17" s="5">
        <v>42666114</v>
      </c>
      <c r="D17" s="5">
        <v>783353536</v>
      </c>
      <c r="E17" s="5">
        <v>507259102</v>
      </c>
      <c r="F17" s="5">
        <v>1212627940</v>
      </c>
      <c r="G17" s="5">
        <v>439719969</v>
      </c>
      <c r="H17" s="5">
        <v>12150071</v>
      </c>
      <c r="I17" s="5">
        <v>2026500</v>
      </c>
      <c r="J17" s="5">
        <v>763000</v>
      </c>
      <c r="K17" s="5">
        <v>293744794</v>
      </c>
      <c r="L17" s="5">
        <v>153904918</v>
      </c>
      <c r="M17" s="5">
        <v>566430173</v>
      </c>
      <c r="N17" s="5">
        <v>861395450</v>
      </c>
      <c r="O17" s="5">
        <v>145800427</v>
      </c>
      <c r="P17" s="5">
        <v>41582339</v>
      </c>
      <c r="Q17" s="5">
        <f t="shared" si="0"/>
        <v>5375308844</v>
      </c>
      <c r="R17" s="19">
        <v>648</v>
      </c>
    </row>
    <row r="18" spans="1:18" x14ac:dyDescent="0.25">
      <c r="A18">
        <v>2013</v>
      </c>
      <c r="B18" s="5">
        <v>424437481</v>
      </c>
      <c r="C18" s="5">
        <v>215495681</v>
      </c>
      <c r="D18" s="5">
        <v>454229422</v>
      </c>
      <c r="E18" s="5">
        <v>206070114</v>
      </c>
      <c r="F18" s="5">
        <v>1163882596</v>
      </c>
      <c r="G18" s="5">
        <v>383532439</v>
      </c>
      <c r="H18" s="5">
        <v>73960818</v>
      </c>
      <c r="I18" s="5">
        <v>218668557</v>
      </c>
      <c r="J18" s="5">
        <v>50000</v>
      </c>
      <c r="K18" s="5">
        <v>345186063</v>
      </c>
      <c r="L18" s="5">
        <v>149302860</v>
      </c>
      <c r="M18" s="5">
        <v>429537547</v>
      </c>
      <c r="N18" s="5">
        <v>753007593</v>
      </c>
      <c r="O18" s="5">
        <v>116095177</v>
      </c>
      <c r="P18" s="5">
        <v>79792536</v>
      </c>
      <c r="Q18" s="5">
        <f t="shared" si="0"/>
        <v>5013248884</v>
      </c>
      <c r="R18" s="19">
        <v>729</v>
      </c>
    </row>
    <row r="19" spans="1:18" x14ac:dyDescent="0.25">
      <c r="A19">
        <v>2014</v>
      </c>
      <c r="B19" s="5">
        <v>244904457</v>
      </c>
      <c r="C19" s="5">
        <v>48178148</v>
      </c>
      <c r="D19" s="5">
        <v>473722518</v>
      </c>
      <c r="E19" s="5">
        <v>207771240</v>
      </c>
      <c r="F19" s="5">
        <v>1288692474</v>
      </c>
      <c r="G19" s="5">
        <v>298313514</v>
      </c>
      <c r="H19" s="5">
        <v>29635100</v>
      </c>
      <c r="I19" s="5">
        <v>7128000</v>
      </c>
      <c r="J19" s="5">
        <v>6268000</v>
      </c>
      <c r="K19" s="5">
        <v>234210250</v>
      </c>
      <c r="L19" s="5">
        <v>105204150</v>
      </c>
      <c r="M19" s="5">
        <v>1114369897</v>
      </c>
      <c r="N19" s="5">
        <v>1148882387</v>
      </c>
      <c r="O19" s="5">
        <v>226726641</v>
      </c>
      <c r="P19" s="5">
        <v>21744758</v>
      </c>
      <c r="Q19" s="5">
        <f t="shared" si="0"/>
        <v>5455751534</v>
      </c>
      <c r="R19" s="19">
        <v>597</v>
      </c>
    </row>
    <row r="20" spans="1:18" x14ac:dyDescent="0.25">
      <c r="A20">
        <v>2015</v>
      </c>
      <c r="B20" s="5">
        <v>505648948</v>
      </c>
      <c r="C20" s="5">
        <v>101342538</v>
      </c>
      <c r="D20" s="5">
        <v>343284474</v>
      </c>
      <c r="E20" s="5">
        <v>165370491</v>
      </c>
      <c r="F20" s="5">
        <v>919348991</v>
      </c>
      <c r="G20" s="5">
        <v>347352255</v>
      </c>
      <c r="H20" s="5">
        <v>11307000</v>
      </c>
      <c r="I20" s="5">
        <v>14335000</v>
      </c>
      <c r="J20" s="5">
        <v>2500000</v>
      </c>
      <c r="K20" s="5">
        <v>368901600</v>
      </c>
      <c r="L20" s="5">
        <v>192885707</v>
      </c>
      <c r="M20" s="5">
        <v>777771964</v>
      </c>
      <c r="N20" s="5">
        <v>1397047312</v>
      </c>
      <c r="O20" s="5">
        <v>56053146</v>
      </c>
      <c r="P20" s="5">
        <v>32782180</v>
      </c>
      <c r="Q20" s="5">
        <f t="shared" si="0"/>
        <v>5235931606</v>
      </c>
      <c r="R20" s="19">
        <v>499</v>
      </c>
    </row>
    <row r="21" spans="1:18" x14ac:dyDescent="0.25">
      <c r="A21">
        <v>2016</v>
      </c>
      <c r="B21" s="5">
        <v>352725115</v>
      </c>
      <c r="C21" s="5">
        <v>27957882</v>
      </c>
      <c r="D21" s="5">
        <v>398610019</v>
      </c>
      <c r="E21" s="5">
        <v>211895060</v>
      </c>
      <c r="F21" s="5">
        <v>1003304020</v>
      </c>
      <c r="G21" s="5">
        <v>251308641</v>
      </c>
      <c r="H21" s="5">
        <v>0</v>
      </c>
      <c r="I21" s="5">
        <v>2659616</v>
      </c>
      <c r="J21" s="5">
        <v>0</v>
      </c>
      <c r="K21" s="5">
        <v>105896861</v>
      </c>
      <c r="L21" s="5">
        <v>276736314</v>
      </c>
      <c r="M21" s="5">
        <v>841914641</v>
      </c>
      <c r="N21" s="5">
        <v>1689816978</v>
      </c>
      <c r="O21" s="5">
        <v>62070720</v>
      </c>
      <c r="P21" s="5">
        <v>17222266</v>
      </c>
      <c r="Q21" s="5">
        <f t="shared" si="0"/>
        <v>5242118133</v>
      </c>
      <c r="R21" s="19">
        <v>455</v>
      </c>
    </row>
    <row r="22" spans="1:18" s="1" customFormat="1" ht="24" customHeight="1" x14ac:dyDescent="0.25">
      <c r="A22" s="1" t="s">
        <v>8</v>
      </c>
      <c r="B22" s="4">
        <f t="shared" ref="B22:P22" si="1">SUM(B6:B21)</f>
        <v>4037431507</v>
      </c>
      <c r="C22" s="4">
        <f t="shared" si="1"/>
        <v>1085850046</v>
      </c>
      <c r="D22" s="4">
        <f t="shared" si="1"/>
        <v>7014876472</v>
      </c>
      <c r="E22" s="4">
        <f t="shared" si="1"/>
        <v>2465049623</v>
      </c>
      <c r="F22" s="4">
        <f t="shared" si="1"/>
        <v>11172441753</v>
      </c>
      <c r="G22" s="4">
        <f t="shared" si="1"/>
        <v>5461424629</v>
      </c>
      <c r="H22" s="4">
        <f t="shared" si="1"/>
        <v>278576989</v>
      </c>
      <c r="I22" s="4">
        <f t="shared" si="1"/>
        <v>262378381</v>
      </c>
      <c r="J22" s="4">
        <f t="shared" si="1"/>
        <v>182866672</v>
      </c>
      <c r="K22" s="4">
        <f t="shared" si="1"/>
        <v>2610054178</v>
      </c>
      <c r="L22" s="4">
        <f t="shared" si="1"/>
        <v>2703154367</v>
      </c>
      <c r="M22" s="4">
        <f t="shared" si="1"/>
        <v>12303507089</v>
      </c>
      <c r="N22" s="4">
        <f t="shared" si="1"/>
        <v>8983668702</v>
      </c>
      <c r="O22" s="4">
        <f t="shared" si="1"/>
        <v>1684300367</v>
      </c>
      <c r="P22" s="4">
        <f t="shared" si="1"/>
        <v>776942512</v>
      </c>
      <c r="Q22" s="4">
        <f t="shared" si="0"/>
        <v>61022523287</v>
      </c>
      <c r="R22" s="4">
        <f>SUM(R6:R21)</f>
        <v>6106</v>
      </c>
    </row>
    <row r="23" spans="1:18" s="1" customFormat="1" ht="27.75" customHeight="1" x14ac:dyDescent="0.25">
      <c r="A23" s="2" t="s">
        <v>9</v>
      </c>
      <c r="B23" s="4">
        <f t="shared" ref="B23:P23" si="2">SUM(B16:B21)</f>
        <v>2098873342</v>
      </c>
      <c r="C23" s="4">
        <f t="shared" si="2"/>
        <v>505750878</v>
      </c>
      <c r="D23" s="4">
        <f t="shared" si="2"/>
        <v>3452906297</v>
      </c>
      <c r="E23" s="4">
        <f t="shared" si="2"/>
        <v>1512440685</v>
      </c>
      <c r="F23" s="4">
        <f t="shared" si="2"/>
        <v>7019144143</v>
      </c>
      <c r="G23" s="4">
        <f t="shared" si="2"/>
        <v>2735070537</v>
      </c>
      <c r="H23" s="4">
        <f t="shared" si="2"/>
        <v>131537989</v>
      </c>
      <c r="I23" s="4">
        <f t="shared" si="2"/>
        <v>249205821</v>
      </c>
      <c r="J23" s="4">
        <f t="shared" si="2"/>
        <v>12981000</v>
      </c>
      <c r="K23" s="4">
        <f t="shared" si="2"/>
        <v>1653477680</v>
      </c>
      <c r="L23" s="4">
        <f t="shared" si="2"/>
        <v>1099057760</v>
      </c>
      <c r="M23" s="4">
        <f t="shared" si="2"/>
        <v>5263012047</v>
      </c>
      <c r="N23" s="4">
        <f t="shared" si="2"/>
        <v>6967119737</v>
      </c>
      <c r="O23" s="4">
        <f t="shared" si="2"/>
        <v>769873639</v>
      </c>
      <c r="P23" s="4">
        <f t="shared" si="2"/>
        <v>302290412</v>
      </c>
      <c r="Q23" s="4">
        <f t="shared" si="0"/>
        <v>33772741967</v>
      </c>
      <c r="R23" s="4">
        <f>SUM(R16:R21)</f>
        <v>3577</v>
      </c>
    </row>
    <row r="24" spans="1:18" s="1" customFormat="1" ht="51" customHeight="1" x14ac:dyDescent="0.25">
      <c r="A24" s="2" t="s">
        <v>197</v>
      </c>
      <c r="B24" s="31">
        <f>(B22/Q22)*100</f>
        <v>6.6162972121149872</v>
      </c>
      <c r="C24" s="31">
        <f>(C22/Q22)*100</f>
        <v>1.7794250180266231</v>
      </c>
      <c r="D24" s="31">
        <f>(D22/Q22)*100</f>
        <v>11.495552943636504</v>
      </c>
      <c r="E24" s="31">
        <f>(E22/Q22)*100</f>
        <v>4.0395734070294411</v>
      </c>
      <c r="F24" s="31">
        <f>(F22/Q22)*100</f>
        <v>18.308718078493705</v>
      </c>
      <c r="G24" s="31">
        <f>(G22/Q22)*100</f>
        <v>8.949850538487123</v>
      </c>
      <c r="H24" s="31">
        <f>(H22/Q22)*100</f>
        <v>0.45651502755761481</v>
      </c>
      <c r="I24" s="31">
        <f>(I22/Q22)*100</f>
        <v>0.42996973390626092</v>
      </c>
      <c r="J24" s="31">
        <f>(J22/Q22)*100</f>
        <v>0.29967078080325338</v>
      </c>
      <c r="K24" s="31">
        <f>(K22/Q22)*100</f>
        <v>4.2771980531261242</v>
      </c>
      <c r="L24" s="31">
        <f>(L22/Q22)*100</f>
        <v>4.4297649808523563</v>
      </c>
      <c r="M24" s="31">
        <f>(M22/Q22)*100</f>
        <v>20.162239163946687</v>
      </c>
      <c r="N24" s="31">
        <f>(N22/Q22)*100</f>
        <v>14.721889915545077</v>
      </c>
      <c r="O24" s="31">
        <f>(O22/Q22)*100</f>
        <v>2.76012900856038</v>
      </c>
      <c r="P24" s="31">
        <f>(P22/Q22)*100</f>
        <v>1.2732061379138624</v>
      </c>
      <c r="Q24" s="31">
        <f t="shared" si="0"/>
        <v>100</v>
      </c>
    </row>
    <row r="25" spans="1:18" s="1" customFormat="1" ht="49.5" customHeight="1" x14ac:dyDescent="0.25">
      <c r="A25" s="2" t="s">
        <v>198</v>
      </c>
      <c r="B25" s="31">
        <f>(B23/Q23)*100</f>
        <v>6.2146962898388578</v>
      </c>
      <c r="C25" s="31">
        <f>(C23/Q23)*100</f>
        <v>1.4975120423866648</v>
      </c>
      <c r="D25" s="31">
        <f>(D23/Q23)*100</f>
        <v>10.223944210315828</v>
      </c>
      <c r="E25" s="31">
        <f>(E23/Q23)*100</f>
        <v>4.4782881013269078</v>
      </c>
      <c r="F25" s="31">
        <f>(F23/Q23)*100</f>
        <v>20.783459482971629</v>
      </c>
      <c r="G25" s="31">
        <f>(G23/Q23)*100</f>
        <v>8.0984556707669455</v>
      </c>
      <c r="H25" s="31">
        <f>(H23/Q23)*100</f>
        <v>0.38947974413368125</v>
      </c>
      <c r="I25" s="31">
        <f>(I23/Q23)*100</f>
        <v>0.7378904006180601</v>
      </c>
      <c r="J25" s="31">
        <f>(J23/Q23)*100</f>
        <v>3.8436322442175368E-2</v>
      </c>
      <c r="K25" s="31">
        <f>(K23/Q23)*100</f>
        <v>4.8958940959417658</v>
      </c>
      <c r="L25" s="31">
        <f>(L23/Q23)*100</f>
        <v>3.2542745894719198</v>
      </c>
      <c r="M25" s="31">
        <f>(M23/Q23)*100</f>
        <v>15.583608971230678</v>
      </c>
      <c r="N25" s="31">
        <f>(N23/Q23)*100</f>
        <v>20.629416894274407</v>
      </c>
      <c r="O25" s="31">
        <f>(O23/Q23)*100</f>
        <v>2.2795710213646805</v>
      </c>
      <c r="P25" s="31">
        <f>(P23/Q23)*100</f>
        <v>0.89507216291580294</v>
      </c>
      <c r="Q25" s="31">
        <f t="shared" si="0"/>
        <v>100</v>
      </c>
    </row>
    <row r="27" spans="1:18" x14ac:dyDescent="0.25">
      <c r="A27" s="37" t="s">
        <v>174</v>
      </c>
      <c r="B27" s="37"/>
      <c r="C27" s="37"/>
      <c r="D27" s="37"/>
      <c r="E27" s="37"/>
    </row>
  </sheetData>
  <autoFilter ref="A5:Q5"/>
  <mergeCells count="2">
    <mergeCell ref="A1:Q1"/>
    <mergeCell ref="A27:E2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106" sqref="A106"/>
    </sheetView>
  </sheetViews>
  <sheetFormatPr defaultRowHeight="15" x14ac:dyDescent="0.25"/>
  <cols>
    <col min="1" max="1" width="32" style="9" customWidth="1"/>
    <col min="2" max="2" width="17.28515625" customWidth="1"/>
    <col min="3" max="3" width="14.5703125" customWidth="1"/>
    <col min="4" max="4" width="14.5703125" style="8" customWidth="1"/>
    <col min="5" max="5" width="11.7109375" style="5" customWidth="1"/>
    <col min="6" max="6" width="14.85546875" customWidth="1"/>
    <col min="7" max="7" width="14.5703125" customWidth="1"/>
    <col min="8" max="8" width="14" customWidth="1"/>
    <col min="9" max="9" width="14" style="8" customWidth="1"/>
    <col min="10" max="10" width="14.5703125" style="8" customWidth="1"/>
    <col min="11" max="12" width="14.140625" style="8" customWidth="1"/>
    <col min="13" max="13" width="13.7109375" style="8" customWidth="1"/>
    <col min="14" max="14" width="13.5703125" style="8" customWidth="1"/>
    <col min="15" max="15" width="14" style="8" customWidth="1"/>
    <col min="16" max="16" width="13.85546875" style="8" customWidth="1"/>
    <col min="17" max="17" width="15.7109375" style="8" customWidth="1"/>
    <col min="18" max="18" width="14" style="8" customWidth="1"/>
    <col min="19" max="19" width="14.28515625" style="8" customWidth="1"/>
    <col min="20" max="20" width="12.7109375" style="8" customWidth="1"/>
  </cols>
  <sheetData>
    <row r="1" spans="1:20" ht="18.75" x14ac:dyDescent="0.3">
      <c r="A1" s="36" t="s">
        <v>175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20" ht="15.75" x14ac:dyDescent="0.25">
      <c r="A2" s="38" t="s">
        <v>176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4" spans="1:20" ht="15.75" x14ac:dyDescent="0.25">
      <c r="B4" s="39" t="s">
        <v>177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1:20" s="1" customFormat="1" ht="108.75" customHeight="1" x14ac:dyDescent="0.25">
      <c r="A5" s="1" t="s">
        <v>11</v>
      </c>
      <c r="B5" s="2" t="s">
        <v>180</v>
      </c>
      <c r="C5" s="2" t="s">
        <v>181</v>
      </c>
      <c r="D5" s="16" t="s">
        <v>178</v>
      </c>
      <c r="E5" s="3" t="s">
        <v>179</v>
      </c>
      <c r="F5" s="6" t="s">
        <v>182</v>
      </c>
      <c r="G5" s="6" t="s">
        <v>183</v>
      </c>
      <c r="H5" s="6" t="s">
        <v>184</v>
      </c>
      <c r="I5" s="6" t="s">
        <v>185</v>
      </c>
      <c r="J5" s="6" t="s">
        <v>186</v>
      </c>
      <c r="K5" s="6" t="s">
        <v>187</v>
      </c>
      <c r="L5" s="6" t="s">
        <v>188</v>
      </c>
      <c r="M5" s="6" t="s">
        <v>189</v>
      </c>
      <c r="N5" s="6" t="s">
        <v>190</v>
      </c>
      <c r="O5" s="6" t="s">
        <v>191</v>
      </c>
      <c r="P5" s="6" t="s">
        <v>192</v>
      </c>
      <c r="Q5" s="6" t="s">
        <v>193</v>
      </c>
      <c r="R5" s="6" t="s">
        <v>194</v>
      </c>
      <c r="S5" s="6" t="s">
        <v>195</v>
      </c>
      <c r="T5" s="6" t="s">
        <v>196</v>
      </c>
    </row>
    <row r="6" spans="1:20" x14ac:dyDescent="0.25">
      <c r="A6" s="17" t="s">
        <v>12</v>
      </c>
      <c r="B6" s="5">
        <v>33610000</v>
      </c>
      <c r="C6" s="19">
        <v>61022524287</v>
      </c>
      <c r="D6" s="8">
        <f>(B6/C6)*100</f>
        <v>5.507802306231397E-2</v>
      </c>
      <c r="E6" s="5">
        <v>47.843667506795633</v>
      </c>
      <c r="F6" s="21">
        <v>1200000</v>
      </c>
      <c r="G6" s="21">
        <v>0</v>
      </c>
      <c r="H6" s="22">
        <v>0</v>
      </c>
      <c r="I6" s="21">
        <v>0</v>
      </c>
      <c r="J6" s="21">
        <v>27900000</v>
      </c>
      <c r="K6" s="21">
        <v>0</v>
      </c>
      <c r="L6" s="21">
        <v>0</v>
      </c>
      <c r="M6" s="21">
        <v>0</v>
      </c>
      <c r="N6" s="21">
        <v>0</v>
      </c>
      <c r="O6" s="21">
        <v>2260000</v>
      </c>
      <c r="P6" s="21">
        <v>0</v>
      </c>
      <c r="Q6" s="21">
        <v>0</v>
      </c>
      <c r="R6" s="22">
        <v>250000</v>
      </c>
      <c r="S6" s="21">
        <v>0</v>
      </c>
      <c r="T6" s="21">
        <v>2000000</v>
      </c>
    </row>
    <row r="7" spans="1:20" x14ac:dyDescent="0.25">
      <c r="A7" s="18" t="s">
        <v>13</v>
      </c>
      <c r="B7" s="5">
        <v>46469671</v>
      </c>
      <c r="C7" s="19">
        <v>61022524287</v>
      </c>
      <c r="D7" s="8">
        <f t="shared" ref="D7:D70" si="0">(B7/C7)*100</f>
        <v>7.6151669474446362E-2</v>
      </c>
      <c r="E7" s="5">
        <v>53.880756965064002</v>
      </c>
      <c r="F7" s="21">
        <v>19276668</v>
      </c>
      <c r="G7" s="21">
        <v>0</v>
      </c>
      <c r="H7" s="22">
        <v>0</v>
      </c>
      <c r="I7" s="21">
        <v>2000000</v>
      </c>
      <c r="J7" s="21">
        <v>1500000</v>
      </c>
      <c r="K7" s="21">
        <v>6497414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1900000</v>
      </c>
      <c r="R7" s="22">
        <v>0</v>
      </c>
      <c r="S7" s="21">
        <v>15295589</v>
      </c>
      <c r="T7" s="21">
        <v>0</v>
      </c>
    </row>
    <row r="8" spans="1:20" x14ac:dyDescent="0.25">
      <c r="A8" s="18" t="s">
        <v>14</v>
      </c>
      <c r="B8" s="5">
        <v>267935916</v>
      </c>
      <c r="C8" s="19">
        <v>61022524287</v>
      </c>
      <c r="D8" s="8">
        <f t="shared" si="0"/>
        <v>0.43907707708033972</v>
      </c>
      <c r="E8" s="5">
        <v>316.59528566376139</v>
      </c>
      <c r="F8" s="21">
        <v>22536745</v>
      </c>
      <c r="G8" s="21">
        <v>0</v>
      </c>
      <c r="H8" s="22">
        <v>3739000</v>
      </c>
      <c r="I8" s="21">
        <v>0</v>
      </c>
      <c r="J8" s="21">
        <v>8515000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135485000</v>
      </c>
      <c r="R8" s="22">
        <v>32564187</v>
      </c>
      <c r="S8" s="21">
        <v>65095984</v>
      </c>
      <c r="T8" s="21">
        <v>0</v>
      </c>
    </row>
    <row r="9" spans="1:20" x14ac:dyDescent="0.25">
      <c r="A9" s="18" t="s">
        <v>15</v>
      </c>
      <c r="B9" s="5">
        <v>75200000</v>
      </c>
      <c r="C9" s="19">
        <v>61022524287</v>
      </c>
      <c r="D9" s="8">
        <f t="shared" si="0"/>
        <v>0.12323318459642994</v>
      </c>
      <c r="E9" s="5">
        <v>93.698649040231317</v>
      </c>
      <c r="F9" s="21">
        <v>100000</v>
      </c>
      <c r="G9" s="21">
        <v>125000</v>
      </c>
      <c r="H9" s="22">
        <v>0</v>
      </c>
      <c r="I9" s="21">
        <v>0</v>
      </c>
      <c r="J9" s="21">
        <v>0</v>
      </c>
      <c r="K9" s="21">
        <v>70000000</v>
      </c>
      <c r="L9" s="21">
        <v>0</v>
      </c>
      <c r="M9" s="21">
        <v>0</v>
      </c>
      <c r="N9" s="21">
        <v>0</v>
      </c>
      <c r="O9" s="21">
        <v>4900000</v>
      </c>
      <c r="P9" s="21">
        <v>75000</v>
      </c>
      <c r="Q9" s="21">
        <v>0</v>
      </c>
      <c r="R9" s="22">
        <v>0</v>
      </c>
      <c r="S9" s="21">
        <v>0</v>
      </c>
      <c r="T9" s="21">
        <v>0</v>
      </c>
    </row>
    <row r="10" spans="1:20" x14ac:dyDescent="0.25">
      <c r="A10" s="17" t="s">
        <v>16</v>
      </c>
      <c r="B10" s="5">
        <v>780227702</v>
      </c>
      <c r="C10" s="19">
        <v>61022524287</v>
      </c>
      <c r="D10" s="8">
        <f t="shared" si="0"/>
        <v>1.2785896865400841</v>
      </c>
      <c r="E10" s="5">
        <v>153.41336591563902</v>
      </c>
      <c r="F10" s="19">
        <v>400000</v>
      </c>
      <c r="G10" s="19">
        <v>8000000</v>
      </c>
      <c r="H10" s="5">
        <v>45000000</v>
      </c>
      <c r="I10" s="19">
        <v>21200000</v>
      </c>
      <c r="J10" s="19">
        <v>155297225</v>
      </c>
      <c r="K10" s="19">
        <v>131800</v>
      </c>
      <c r="L10" s="19">
        <v>0</v>
      </c>
      <c r="M10" s="19">
        <v>854516</v>
      </c>
      <c r="N10" s="19">
        <v>0</v>
      </c>
      <c r="O10" s="5">
        <v>163000000</v>
      </c>
      <c r="P10" s="5">
        <v>69105161</v>
      </c>
      <c r="Q10" s="19">
        <v>258475000</v>
      </c>
      <c r="R10" s="5">
        <v>36764000</v>
      </c>
      <c r="S10" s="19">
        <v>22000000</v>
      </c>
      <c r="T10" s="5">
        <v>0</v>
      </c>
    </row>
    <row r="11" spans="1:20" x14ac:dyDescent="0.25">
      <c r="A11" s="18" t="s">
        <v>17</v>
      </c>
      <c r="B11" s="5">
        <v>0</v>
      </c>
      <c r="C11" s="19">
        <v>61022524287</v>
      </c>
      <c r="D11" s="8">
        <f t="shared" si="0"/>
        <v>0</v>
      </c>
      <c r="E11" s="5">
        <v>0</v>
      </c>
      <c r="F11" s="19">
        <v>0</v>
      </c>
      <c r="G11" s="19">
        <v>0</v>
      </c>
      <c r="H11" s="5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5">
        <v>0</v>
      </c>
      <c r="P11" s="5">
        <v>0</v>
      </c>
      <c r="Q11" s="19">
        <v>0</v>
      </c>
      <c r="R11" s="5">
        <v>0</v>
      </c>
      <c r="S11" s="19">
        <v>0</v>
      </c>
      <c r="T11" s="5">
        <v>0</v>
      </c>
    </row>
    <row r="12" spans="1:20" x14ac:dyDescent="0.25">
      <c r="A12" s="17" t="s">
        <v>18</v>
      </c>
      <c r="B12" s="5">
        <v>1607601357</v>
      </c>
      <c r="C12" s="19">
        <v>61022524287</v>
      </c>
      <c r="D12" s="8">
        <f t="shared" si="0"/>
        <v>2.6344392923490991</v>
      </c>
      <c r="E12" s="5">
        <v>984.59812448179798</v>
      </c>
      <c r="F12" s="19">
        <v>38832387</v>
      </c>
      <c r="G12" s="19">
        <v>154000000</v>
      </c>
      <c r="H12" s="19">
        <v>0</v>
      </c>
      <c r="I12" s="19">
        <v>255390381</v>
      </c>
      <c r="J12" s="19">
        <v>413648945</v>
      </c>
      <c r="K12" s="19">
        <v>84299987</v>
      </c>
      <c r="L12" s="19">
        <v>0</v>
      </c>
      <c r="M12" s="19">
        <v>0</v>
      </c>
      <c r="N12" s="19">
        <v>0</v>
      </c>
      <c r="O12" s="19">
        <v>76945000</v>
      </c>
      <c r="P12" s="19">
        <v>8075000</v>
      </c>
      <c r="Q12" s="19">
        <v>336165389</v>
      </c>
      <c r="R12" s="19">
        <v>202360268</v>
      </c>
      <c r="S12" s="19">
        <v>24284000</v>
      </c>
      <c r="T12" s="19">
        <v>13600000</v>
      </c>
    </row>
    <row r="13" spans="1:20" x14ac:dyDescent="0.25">
      <c r="A13" s="18" t="s">
        <v>19</v>
      </c>
      <c r="B13" s="5">
        <v>42900000</v>
      </c>
      <c r="C13" s="19">
        <v>61022524287</v>
      </c>
      <c r="D13" s="8">
        <f t="shared" si="0"/>
        <v>7.0301909829612291E-2</v>
      </c>
      <c r="E13" s="5">
        <v>53.676248236695365</v>
      </c>
      <c r="F13" s="19">
        <v>0</v>
      </c>
      <c r="G13" s="19">
        <v>0</v>
      </c>
      <c r="H13" s="5">
        <v>0</v>
      </c>
      <c r="I13" s="19">
        <v>900000</v>
      </c>
      <c r="J13" s="19">
        <v>42000000</v>
      </c>
      <c r="K13" s="19">
        <v>0</v>
      </c>
      <c r="L13" s="19">
        <v>0</v>
      </c>
      <c r="M13" s="19">
        <v>0</v>
      </c>
      <c r="N13" s="19">
        <v>0</v>
      </c>
      <c r="O13" s="5">
        <v>0</v>
      </c>
      <c r="P13" s="5">
        <v>0</v>
      </c>
      <c r="Q13" s="19">
        <v>0</v>
      </c>
      <c r="R13" s="5">
        <v>0</v>
      </c>
      <c r="S13" s="19">
        <v>0</v>
      </c>
      <c r="T13" s="5">
        <v>0</v>
      </c>
    </row>
    <row r="14" spans="1:20" x14ac:dyDescent="0.25">
      <c r="A14" s="17" t="s">
        <v>20</v>
      </c>
      <c r="B14" s="5">
        <v>135511014</v>
      </c>
      <c r="C14" s="19">
        <v>61022524287</v>
      </c>
      <c r="D14" s="8">
        <f t="shared" si="0"/>
        <v>0.22206720482860909</v>
      </c>
      <c r="E14" s="5">
        <v>50.403755760276532</v>
      </c>
      <c r="F14" s="5">
        <v>55854000</v>
      </c>
      <c r="G14" s="5">
        <v>55000</v>
      </c>
      <c r="H14" s="5">
        <v>150000</v>
      </c>
      <c r="I14" s="5">
        <v>0</v>
      </c>
      <c r="J14" s="5">
        <v>7440282</v>
      </c>
      <c r="K14" s="5">
        <v>0</v>
      </c>
      <c r="L14" s="5">
        <v>0</v>
      </c>
      <c r="M14" s="5">
        <v>0</v>
      </c>
      <c r="N14" s="5">
        <v>0</v>
      </c>
      <c r="O14" s="5">
        <v>25000000</v>
      </c>
      <c r="P14" s="5">
        <v>6000000</v>
      </c>
      <c r="Q14" s="5">
        <v>10550000</v>
      </c>
      <c r="R14" s="5">
        <v>30461732</v>
      </c>
      <c r="S14" s="5">
        <v>0</v>
      </c>
      <c r="T14" s="5">
        <v>0</v>
      </c>
    </row>
    <row r="15" spans="1:20" x14ac:dyDescent="0.25">
      <c r="A15" s="18" t="s">
        <v>21</v>
      </c>
      <c r="B15" s="5">
        <v>1410000</v>
      </c>
      <c r="C15" s="19">
        <v>61022524287</v>
      </c>
      <c r="D15" s="8">
        <f t="shared" si="0"/>
        <v>2.3106222111830611E-3</v>
      </c>
      <c r="E15" s="5">
        <v>1.815032280783563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</row>
    <row r="16" spans="1:20" x14ac:dyDescent="0.25">
      <c r="A16" s="18" t="s">
        <v>22</v>
      </c>
      <c r="B16" s="5">
        <v>0</v>
      </c>
      <c r="C16" s="19">
        <v>61022524287</v>
      </c>
      <c r="D16" s="8">
        <f t="shared" si="0"/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</row>
    <row r="17" spans="1:20" x14ac:dyDescent="0.25">
      <c r="A17" s="18" t="s">
        <v>23</v>
      </c>
      <c r="B17" s="5">
        <v>27560975</v>
      </c>
      <c r="C17" s="19">
        <v>61022524287</v>
      </c>
      <c r="D17" s="8">
        <f t="shared" si="0"/>
        <v>4.5165248933944017E-2</v>
      </c>
      <c r="E17" s="5">
        <v>46.861657370683893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18859000</v>
      </c>
      <c r="M17" s="5">
        <v>0</v>
      </c>
      <c r="N17" s="5">
        <v>0</v>
      </c>
      <c r="O17" s="5">
        <v>0</v>
      </c>
      <c r="P17" s="5">
        <v>4200000</v>
      </c>
      <c r="Q17" s="5">
        <v>4501975</v>
      </c>
      <c r="R17" s="5">
        <v>0</v>
      </c>
      <c r="S17" s="5">
        <v>0</v>
      </c>
      <c r="T17" s="5">
        <v>0</v>
      </c>
    </row>
    <row r="18" spans="1:20" x14ac:dyDescent="0.25">
      <c r="A18" s="19" t="s">
        <v>24</v>
      </c>
      <c r="B18" s="5">
        <v>5245043960</v>
      </c>
      <c r="C18" s="19">
        <v>61022524287</v>
      </c>
      <c r="D18" s="8">
        <f t="shared" si="0"/>
        <v>8.5952589167429512</v>
      </c>
      <c r="E18" s="5">
        <v>1155.7426675132494</v>
      </c>
      <c r="F18" s="19">
        <v>872306335</v>
      </c>
      <c r="G18" s="19">
        <v>155731211</v>
      </c>
      <c r="H18" s="19">
        <v>463712664</v>
      </c>
      <c r="I18" s="19">
        <v>198445699</v>
      </c>
      <c r="J18" s="19">
        <v>1064583841</v>
      </c>
      <c r="K18" s="19">
        <v>912638882</v>
      </c>
      <c r="L18" s="19">
        <v>0</v>
      </c>
      <c r="M18" s="19">
        <v>7700000</v>
      </c>
      <c r="N18" s="19">
        <v>6781000</v>
      </c>
      <c r="O18" s="19">
        <v>377775430</v>
      </c>
      <c r="P18" s="19">
        <v>300022039</v>
      </c>
      <c r="Q18" s="19">
        <v>416332761</v>
      </c>
      <c r="R18" s="19">
        <v>215157326</v>
      </c>
      <c r="S18" s="19">
        <v>108084754</v>
      </c>
      <c r="T18" s="19">
        <v>145772018</v>
      </c>
    </row>
    <row r="19" spans="1:20" x14ac:dyDescent="0.25">
      <c r="A19" s="18" t="s">
        <v>25</v>
      </c>
      <c r="B19" s="5">
        <v>157732370</v>
      </c>
      <c r="C19" s="19">
        <v>61022524287</v>
      </c>
      <c r="D19" s="8">
        <f t="shared" si="0"/>
        <v>0.25848221102449981</v>
      </c>
      <c r="E19" s="5">
        <v>172.68600683294457</v>
      </c>
      <c r="F19" s="5">
        <v>0</v>
      </c>
      <c r="G19" s="5">
        <v>0</v>
      </c>
      <c r="H19" s="5">
        <v>0</v>
      </c>
      <c r="I19" s="5">
        <v>0</v>
      </c>
      <c r="J19" s="5">
        <v>77446435</v>
      </c>
      <c r="K19" s="5">
        <v>8100000</v>
      </c>
      <c r="L19" s="5">
        <v>0</v>
      </c>
      <c r="M19" s="5">
        <v>0</v>
      </c>
      <c r="N19" s="5">
        <v>0</v>
      </c>
      <c r="O19" s="5">
        <v>36228800</v>
      </c>
      <c r="P19" s="5">
        <v>8281135</v>
      </c>
      <c r="Q19" s="5">
        <v>24703000</v>
      </c>
      <c r="R19" s="5">
        <v>0</v>
      </c>
      <c r="S19" s="5">
        <v>2973000</v>
      </c>
      <c r="T19" s="5">
        <v>0</v>
      </c>
    </row>
    <row r="20" spans="1:20" x14ac:dyDescent="0.25">
      <c r="A20" s="18" t="s">
        <v>26</v>
      </c>
      <c r="B20" s="5">
        <v>12567000</v>
      </c>
      <c r="C20" s="19">
        <v>61022524287</v>
      </c>
      <c r="D20" s="8">
        <f t="shared" si="0"/>
        <v>2.059403498435286E-2</v>
      </c>
      <c r="E20" s="5">
        <v>10.987275607878761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12000000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567000</v>
      </c>
      <c r="S20" s="5">
        <v>0</v>
      </c>
      <c r="T20" s="5">
        <v>0</v>
      </c>
    </row>
    <row r="21" spans="1:20" x14ac:dyDescent="0.25">
      <c r="A21" s="18" t="s">
        <v>27</v>
      </c>
      <c r="B21" s="5">
        <v>65000000</v>
      </c>
      <c r="C21" s="19">
        <v>61022524287</v>
      </c>
      <c r="D21" s="8">
        <f t="shared" si="0"/>
        <v>0.10651804519638225</v>
      </c>
      <c r="E21" s="5">
        <v>109.98765071348672</v>
      </c>
      <c r="F21" s="5">
        <v>0</v>
      </c>
      <c r="G21" s="5">
        <v>0</v>
      </c>
      <c r="H21" s="5">
        <v>65000000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</row>
    <row r="22" spans="1:20" x14ac:dyDescent="0.25">
      <c r="A22" s="18" t="s">
        <v>28</v>
      </c>
      <c r="B22" s="5">
        <v>37892846</v>
      </c>
      <c r="C22" s="19">
        <v>61022524287</v>
      </c>
      <c r="D22" s="8">
        <f t="shared" si="0"/>
        <v>6.209649050534697E-2</v>
      </c>
      <c r="E22" s="5">
        <v>58.891255668649279</v>
      </c>
      <c r="F22" s="5">
        <v>0</v>
      </c>
      <c r="G22" s="5">
        <v>0</v>
      </c>
      <c r="H22" s="5">
        <v>0</v>
      </c>
      <c r="I22" s="5">
        <v>0</v>
      </c>
      <c r="J22" s="5">
        <v>5096846</v>
      </c>
      <c r="K22" s="5">
        <v>0</v>
      </c>
      <c r="L22" s="5">
        <v>0</v>
      </c>
      <c r="M22" s="5">
        <v>0</v>
      </c>
      <c r="N22" s="5">
        <v>0</v>
      </c>
      <c r="O22" s="5">
        <v>350000</v>
      </c>
      <c r="P22" s="5">
        <v>0</v>
      </c>
      <c r="Q22" s="5">
        <v>0</v>
      </c>
      <c r="R22" s="5">
        <v>24000000</v>
      </c>
      <c r="S22" s="5">
        <v>8446000</v>
      </c>
      <c r="T22" s="5">
        <v>0</v>
      </c>
    </row>
    <row r="23" spans="1:20" x14ac:dyDescent="0.25">
      <c r="A23" s="18" t="s">
        <v>29</v>
      </c>
      <c r="B23" s="5">
        <v>88150000</v>
      </c>
      <c r="C23" s="19">
        <v>61022524287</v>
      </c>
      <c r="D23" s="8">
        <f t="shared" si="0"/>
        <v>0.14445485667786304</v>
      </c>
      <c r="E23" s="5">
        <v>41.853395603019472</v>
      </c>
      <c r="F23" s="5">
        <v>2500000</v>
      </c>
      <c r="G23" s="5">
        <v>13350000</v>
      </c>
      <c r="H23" s="5">
        <v>3000000</v>
      </c>
      <c r="I23" s="5">
        <v>34000000</v>
      </c>
      <c r="J23" s="5">
        <v>2000000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19300000</v>
      </c>
      <c r="R23" s="5">
        <v>14000000</v>
      </c>
      <c r="S23" s="5">
        <v>0</v>
      </c>
      <c r="T23" s="5">
        <v>0</v>
      </c>
    </row>
    <row r="24" spans="1:20" x14ac:dyDescent="0.25">
      <c r="A24" s="18" t="s">
        <v>30</v>
      </c>
      <c r="B24" s="5">
        <v>0</v>
      </c>
      <c r="C24" s="19">
        <v>61022524287</v>
      </c>
      <c r="D24" s="8">
        <f t="shared" si="0"/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</row>
    <row r="25" spans="1:20" x14ac:dyDescent="0.25">
      <c r="A25" s="17" t="s">
        <v>31</v>
      </c>
      <c r="B25" s="5">
        <v>1155851315</v>
      </c>
      <c r="C25" s="19">
        <v>61022524287</v>
      </c>
      <c r="D25" s="8">
        <f t="shared" si="0"/>
        <v>1.894138809407198</v>
      </c>
      <c r="E25" s="5">
        <v>123.19336919119438</v>
      </c>
      <c r="F25" s="19">
        <v>228836854</v>
      </c>
      <c r="G25" s="19">
        <v>0</v>
      </c>
      <c r="H25" s="5">
        <v>700420000</v>
      </c>
      <c r="I25" s="19">
        <v>1073390</v>
      </c>
      <c r="J25" s="19">
        <v>85767754</v>
      </c>
      <c r="K25" s="19">
        <v>2710433</v>
      </c>
      <c r="L25" s="19">
        <v>0</v>
      </c>
      <c r="M25" s="19">
        <v>2600000</v>
      </c>
      <c r="N25" s="19">
        <v>0</v>
      </c>
      <c r="O25" s="5">
        <v>17420000</v>
      </c>
      <c r="P25" s="5">
        <v>2860000</v>
      </c>
      <c r="Q25" s="19">
        <v>20825000</v>
      </c>
      <c r="R25" s="5">
        <v>87096725</v>
      </c>
      <c r="S25" s="19">
        <v>6241159</v>
      </c>
      <c r="T25" s="5">
        <v>0</v>
      </c>
    </row>
    <row r="26" spans="1:20" x14ac:dyDescent="0.25">
      <c r="A26" s="18" t="s">
        <v>32</v>
      </c>
      <c r="B26" s="5">
        <v>21700000</v>
      </c>
      <c r="C26" s="19">
        <v>61022524287</v>
      </c>
      <c r="D26" s="8">
        <f t="shared" si="0"/>
        <v>3.5560639704023005E-2</v>
      </c>
      <c r="E26" s="5">
        <v>10.388187912266249</v>
      </c>
      <c r="F26" s="19">
        <v>21150000</v>
      </c>
      <c r="G26" s="19">
        <v>0</v>
      </c>
      <c r="H26" s="5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5">
        <v>300000</v>
      </c>
      <c r="P26" s="5">
        <v>0</v>
      </c>
      <c r="Q26" s="19">
        <v>0</v>
      </c>
      <c r="R26" s="5">
        <v>0</v>
      </c>
      <c r="S26" s="19">
        <v>250000</v>
      </c>
      <c r="T26" s="5">
        <v>0</v>
      </c>
    </row>
    <row r="27" spans="1:20" x14ac:dyDescent="0.25">
      <c r="A27" s="18" t="s">
        <v>33</v>
      </c>
      <c r="B27" s="5">
        <v>179869404</v>
      </c>
      <c r="C27" s="19">
        <v>61022524287</v>
      </c>
      <c r="D27" s="8">
        <f t="shared" si="0"/>
        <v>0.29475903545720522</v>
      </c>
      <c r="E27" s="5">
        <v>85.927530681830191</v>
      </c>
      <c r="F27" s="19">
        <v>27652000</v>
      </c>
      <c r="G27" s="19">
        <v>7500000</v>
      </c>
      <c r="H27" s="5">
        <v>8350000</v>
      </c>
      <c r="I27" s="19">
        <v>0</v>
      </c>
      <c r="J27" s="19">
        <v>2357000</v>
      </c>
      <c r="K27" s="19">
        <v>52064000</v>
      </c>
      <c r="L27" s="19">
        <v>0</v>
      </c>
      <c r="M27" s="19">
        <v>0</v>
      </c>
      <c r="N27" s="19">
        <v>0</v>
      </c>
      <c r="O27" s="5">
        <v>26500000</v>
      </c>
      <c r="P27" s="5">
        <v>0</v>
      </c>
      <c r="Q27" s="19">
        <v>0</v>
      </c>
      <c r="R27" s="5">
        <v>52946404</v>
      </c>
      <c r="S27" s="19">
        <v>2500000</v>
      </c>
      <c r="T27" s="5">
        <v>0</v>
      </c>
    </row>
    <row r="28" spans="1:20" x14ac:dyDescent="0.25">
      <c r="A28" s="18" t="s">
        <v>34</v>
      </c>
      <c r="B28" s="5">
        <v>7191482</v>
      </c>
      <c r="C28" s="19">
        <v>61022524287</v>
      </c>
      <c r="D28" s="8">
        <f t="shared" si="0"/>
        <v>1.1784963149307224E-2</v>
      </c>
      <c r="E28" s="5">
        <v>11.519952071497087</v>
      </c>
      <c r="F28" s="19">
        <v>0</v>
      </c>
      <c r="G28" s="19">
        <v>0</v>
      </c>
      <c r="H28" s="5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5">
        <v>0</v>
      </c>
      <c r="P28" s="5">
        <v>0</v>
      </c>
      <c r="Q28" s="19">
        <v>0</v>
      </c>
      <c r="R28" s="5">
        <v>0</v>
      </c>
      <c r="S28" s="19">
        <v>7191482</v>
      </c>
      <c r="T28" s="5">
        <v>0</v>
      </c>
    </row>
    <row r="29" spans="1:20" x14ac:dyDescent="0.25">
      <c r="A29" s="18" t="s">
        <v>35</v>
      </c>
      <c r="B29" s="5">
        <v>0</v>
      </c>
      <c r="C29" s="19">
        <v>61022524287</v>
      </c>
      <c r="D29" s="8">
        <f t="shared" si="0"/>
        <v>0</v>
      </c>
      <c r="E29" s="5">
        <v>0</v>
      </c>
      <c r="F29" s="19">
        <v>0</v>
      </c>
      <c r="G29" s="19">
        <v>0</v>
      </c>
      <c r="H29" s="5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5">
        <v>0</v>
      </c>
      <c r="P29" s="5">
        <v>0</v>
      </c>
      <c r="Q29" s="19">
        <v>0</v>
      </c>
      <c r="R29" s="5">
        <v>0</v>
      </c>
      <c r="S29" s="19">
        <v>0</v>
      </c>
      <c r="T29" s="5">
        <v>0</v>
      </c>
    </row>
    <row r="30" spans="1:20" x14ac:dyDescent="0.25">
      <c r="A30" s="18" t="s">
        <v>36</v>
      </c>
      <c r="B30" s="5">
        <v>43700851</v>
      </c>
      <c r="C30" s="19">
        <v>61022524287</v>
      </c>
      <c r="D30" s="8">
        <f t="shared" si="0"/>
        <v>7.1614295722128712E-2</v>
      </c>
      <c r="E30" s="5">
        <v>23.475617560897259</v>
      </c>
      <c r="F30" s="19">
        <v>11037720</v>
      </c>
      <c r="G30" s="19">
        <v>17494384</v>
      </c>
      <c r="H30" s="5">
        <v>3110514</v>
      </c>
      <c r="I30" s="19">
        <v>5882591</v>
      </c>
      <c r="J30" s="19">
        <v>1303836</v>
      </c>
      <c r="K30" s="19">
        <v>0</v>
      </c>
      <c r="L30" s="19">
        <v>0</v>
      </c>
      <c r="M30" s="19">
        <v>0</v>
      </c>
      <c r="N30" s="19">
        <v>0</v>
      </c>
      <c r="O30" s="5">
        <v>0</v>
      </c>
      <c r="P30" s="5">
        <v>3046000</v>
      </c>
      <c r="Q30" s="5">
        <v>0</v>
      </c>
      <c r="R30" s="19">
        <v>1825806</v>
      </c>
      <c r="S30" s="19">
        <v>0</v>
      </c>
      <c r="T30" s="5">
        <v>0</v>
      </c>
    </row>
    <row r="31" spans="1:20" x14ac:dyDescent="0.25">
      <c r="A31" s="17" t="s">
        <v>37</v>
      </c>
      <c r="B31" s="5">
        <v>837100581</v>
      </c>
      <c r="C31" s="19">
        <v>61022524287</v>
      </c>
      <c r="D31" s="8">
        <f t="shared" si="0"/>
        <v>1.3717895003211669</v>
      </c>
      <c r="E31" s="5">
        <v>134.90706769272893</v>
      </c>
      <c r="F31" s="19">
        <v>18600000</v>
      </c>
      <c r="G31" s="19">
        <v>0</v>
      </c>
      <c r="H31" s="5">
        <v>114772869</v>
      </c>
      <c r="I31" s="19">
        <v>33700000</v>
      </c>
      <c r="J31" s="19">
        <v>187915546</v>
      </c>
      <c r="K31" s="19">
        <v>0</v>
      </c>
      <c r="L31" s="19">
        <v>0</v>
      </c>
      <c r="M31" s="19">
        <v>0</v>
      </c>
      <c r="N31" s="19">
        <v>0</v>
      </c>
      <c r="O31" s="5">
        <v>143750000</v>
      </c>
      <c r="P31" s="5">
        <v>71900709</v>
      </c>
      <c r="Q31" s="19">
        <v>12556457</v>
      </c>
      <c r="R31" s="5">
        <v>244000000</v>
      </c>
      <c r="S31" s="19">
        <v>9390000</v>
      </c>
      <c r="T31" s="5">
        <v>515000</v>
      </c>
    </row>
    <row r="32" spans="1:20" x14ac:dyDescent="0.25">
      <c r="A32" s="18" t="s">
        <v>38</v>
      </c>
      <c r="B32" s="5">
        <v>1130000</v>
      </c>
      <c r="C32" s="19">
        <v>61022524287</v>
      </c>
      <c r="D32" s="8">
        <f t="shared" si="0"/>
        <v>1.8517752472601838E-3</v>
      </c>
      <c r="E32" s="5">
        <v>1.4082160527439223</v>
      </c>
      <c r="F32" s="19">
        <v>600000</v>
      </c>
      <c r="G32" s="19">
        <v>0</v>
      </c>
      <c r="H32" s="5">
        <v>0</v>
      </c>
      <c r="I32" s="19">
        <v>0</v>
      </c>
      <c r="J32" s="19">
        <v>10000</v>
      </c>
      <c r="K32" s="19">
        <v>0</v>
      </c>
      <c r="L32" s="19">
        <v>0</v>
      </c>
      <c r="M32" s="19">
        <v>0</v>
      </c>
      <c r="N32" s="19">
        <v>0</v>
      </c>
      <c r="O32" s="5">
        <v>470000</v>
      </c>
      <c r="P32" s="5">
        <v>50000</v>
      </c>
      <c r="Q32" s="19">
        <v>0</v>
      </c>
      <c r="R32" s="5">
        <v>0</v>
      </c>
      <c r="S32" s="19">
        <v>0</v>
      </c>
      <c r="T32" s="5">
        <v>0</v>
      </c>
    </row>
    <row r="33" spans="1:20" x14ac:dyDescent="0.25">
      <c r="A33" s="18" t="s">
        <v>39</v>
      </c>
      <c r="B33" s="5">
        <v>0</v>
      </c>
      <c r="C33" s="19">
        <v>61022524287</v>
      </c>
      <c r="D33" s="8">
        <f t="shared" si="0"/>
        <v>0</v>
      </c>
      <c r="E33" s="5">
        <v>0</v>
      </c>
      <c r="F33" s="19">
        <v>0</v>
      </c>
      <c r="G33" s="19">
        <v>0</v>
      </c>
      <c r="H33" s="5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5">
        <v>0</v>
      </c>
      <c r="P33" s="5">
        <v>0</v>
      </c>
      <c r="Q33" s="19">
        <v>0</v>
      </c>
      <c r="R33" s="5">
        <v>0</v>
      </c>
      <c r="S33" s="19">
        <v>0</v>
      </c>
      <c r="T33" s="5">
        <v>0</v>
      </c>
    </row>
    <row r="34" spans="1:20" x14ac:dyDescent="0.25">
      <c r="A34" s="17" t="s">
        <v>40</v>
      </c>
      <c r="B34" s="5">
        <v>1062431566</v>
      </c>
      <c r="C34" s="19">
        <v>61022524287</v>
      </c>
      <c r="D34" s="8">
        <f t="shared" si="0"/>
        <v>1.7410482086961721</v>
      </c>
      <c r="E34" s="5">
        <v>427.58147199321945</v>
      </c>
      <c r="F34" s="19">
        <v>46470000</v>
      </c>
      <c r="G34" s="19">
        <v>23000000</v>
      </c>
      <c r="H34" s="19">
        <v>527242007</v>
      </c>
      <c r="I34" s="19">
        <v>199649814</v>
      </c>
      <c r="J34" s="19">
        <v>18384473</v>
      </c>
      <c r="K34" s="19">
        <v>90395796</v>
      </c>
      <c r="L34" s="19">
        <v>0</v>
      </c>
      <c r="M34" s="19">
        <v>0</v>
      </c>
      <c r="N34" s="19">
        <v>2900000</v>
      </c>
      <c r="O34" s="19">
        <v>23670000</v>
      </c>
      <c r="P34" s="19">
        <v>907000</v>
      </c>
      <c r="Q34" s="19">
        <v>48250000</v>
      </c>
      <c r="R34" s="19">
        <v>21463292</v>
      </c>
      <c r="S34" s="19">
        <v>16069184</v>
      </c>
      <c r="T34" s="19">
        <v>44030000</v>
      </c>
    </row>
    <row r="35" spans="1:20" x14ac:dyDescent="0.25">
      <c r="A35" s="18" t="s">
        <v>41</v>
      </c>
      <c r="B35" s="5">
        <v>5750000</v>
      </c>
      <c r="C35" s="19">
        <v>61022524287</v>
      </c>
      <c r="D35" s="8">
        <f t="shared" si="0"/>
        <v>9.4227501519876609E-3</v>
      </c>
      <c r="E35" s="5">
        <v>10.400627655268936</v>
      </c>
      <c r="F35" s="19">
        <v>0</v>
      </c>
      <c r="G35" s="19">
        <v>0</v>
      </c>
      <c r="H35" s="19">
        <v>0</v>
      </c>
      <c r="I35" s="19">
        <v>0</v>
      </c>
      <c r="J35" s="19">
        <v>5750000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</row>
    <row r="36" spans="1:20" x14ac:dyDescent="0.25">
      <c r="A36" s="18" t="s">
        <v>42</v>
      </c>
      <c r="B36" s="5">
        <v>480783667</v>
      </c>
      <c r="C36" s="19">
        <v>61022524287</v>
      </c>
      <c r="D36" s="8">
        <f t="shared" si="0"/>
        <v>0.78787902109520613</v>
      </c>
      <c r="E36" s="5">
        <v>110.17039686407001</v>
      </c>
      <c r="F36" s="19">
        <v>4600000</v>
      </c>
      <c r="G36" s="5">
        <v>0</v>
      </c>
      <c r="H36" s="19">
        <v>250000</v>
      </c>
      <c r="I36" s="19">
        <v>0</v>
      </c>
      <c r="J36" s="5">
        <v>162050000</v>
      </c>
      <c r="K36" s="19">
        <v>6465000</v>
      </c>
      <c r="L36" s="19">
        <v>0</v>
      </c>
      <c r="M36" s="19">
        <v>0</v>
      </c>
      <c r="N36" s="19">
        <v>0</v>
      </c>
      <c r="O36" s="5">
        <v>10000000</v>
      </c>
      <c r="P36" s="5">
        <v>7743667</v>
      </c>
      <c r="Q36" s="19">
        <v>5475000</v>
      </c>
      <c r="R36" s="5">
        <v>281800000</v>
      </c>
      <c r="S36" s="19">
        <v>2400000</v>
      </c>
      <c r="T36" s="5">
        <v>0</v>
      </c>
    </row>
    <row r="37" spans="1:20" x14ac:dyDescent="0.25">
      <c r="A37" s="18" t="s">
        <v>43</v>
      </c>
      <c r="B37" s="5">
        <v>0</v>
      </c>
      <c r="C37" s="19">
        <v>61022524287</v>
      </c>
      <c r="D37" s="8">
        <f t="shared" si="0"/>
        <v>0</v>
      </c>
      <c r="E37" s="5">
        <v>0</v>
      </c>
      <c r="F37" s="19">
        <v>0</v>
      </c>
      <c r="G37" s="19">
        <v>0</v>
      </c>
      <c r="H37" s="5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5">
        <v>0</v>
      </c>
      <c r="P37" s="5">
        <v>0</v>
      </c>
      <c r="Q37" s="19">
        <v>0</v>
      </c>
      <c r="R37" s="5">
        <v>0</v>
      </c>
      <c r="S37" s="19">
        <v>0</v>
      </c>
      <c r="T37" s="5">
        <v>0</v>
      </c>
    </row>
    <row r="38" spans="1:20" x14ac:dyDescent="0.25">
      <c r="A38" s="18" t="s">
        <v>44</v>
      </c>
      <c r="B38" s="5">
        <v>4000000</v>
      </c>
      <c r="C38" s="19">
        <v>61022524287</v>
      </c>
      <c r="D38" s="8">
        <f t="shared" si="0"/>
        <v>6.5549566274696776E-3</v>
      </c>
      <c r="E38" s="5">
        <v>4.4278510725500633</v>
      </c>
      <c r="F38" s="19">
        <v>0</v>
      </c>
      <c r="G38" s="19">
        <v>0</v>
      </c>
      <c r="H38" s="5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5">
        <v>0</v>
      </c>
      <c r="P38" s="5">
        <v>0</v>
      </c>
      <c r="Q38" s="19">
        <v>0</v>
      </c>
      <c r="R38" s="5">
        <v>0</v>
      </c>
      <c r="S38" s="19">
        <v>4000000</v>
      </c>
      <c r="T38" s="5">
        <v>0</v>
      </c>
    </row>
    <row r="39" spans="1:20" x14ac:dyDescent="0.25">
      <c r="A39" s="18" t="s">
        <v>45</v>
      </c>
      <c r="B39" s="5">
        <v>0</v>
      </c>
      <c r="C39" s="19">
        <v>61022524287</v>
      </c>
      <c r="D39" s="8">
        <f t="shared" si="0"/>
        <v>0</v>
      </c>
      <c r="E39" s="5">
        <v>0</v>
      </c>
      <c r="F39" s="19">
        <v>0</v>
      </c>
      <c r="G39" s="19">
        <v>0</v>
      </c>
      <c r="H39" s="5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5">
        <v>0</v>
      </c>
      <c r="P39" s="5">
        <v>0</v>
      </c>
      <c r="Q39" s="19">
        <v>0</v>
      </c>
      <c r="R39" s="5">
        <v>0</v>
      </c>
      <c r="S39" s="19">
        <v>0</v>
      </c>
      <c r="T39" s="5">
        <v>0</v>
      </c>
    </row>
    <row r="40" spans="1:20" x14ac:dyDescent="0.25">
      <c r="A40" s="18" t="s">
        <v>46</v>
      </c>
      <c r="B40" s="5">
        <v>0</v>
      </c>
      <c r="C40" s="19">
        <v>61022524287</v>
      </c>
      <c r="D40" s="8">
        <f t="shared" si="0"/>
        <v>0</v>
      </c>
      <c r="E40" s="5">
        <v>0</v>
      </c>
      <c r="F40" s="19">
        <v>0</v>
      </c>
      <c r="G40" s="19">
        <v>0</v>
      </c>
      <c r="H40" s="5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5">
        <v>0</v>
      </c>
      <c r="P40" s="5">
        <v>0</v>
      </c>
      <c r="Q40" s="19">
        <v>0</v>
      </c>
      <c r="R40" s="5">
        <v>0</v>
      </c>
      <c r="S40" s="19">
        <v>0</v>
      </c>
      <c r="T40" s="5">
        <v>0</v>
      </c>
    </row>
    <row r="41" spans="1:20" x14ac:dyDescent="0.25">
      <c r="A41" s="18" t="s">
        <v>47</v>
      </c>
      <c r="B41" s="5">
        <v>10034000</v>
      </c>
      <c r="C41" s="19">
        <v>61022524287</v>
      </c>
      <c r="D41" s="8">
        <f t="shared" si="0"/>
        <v>1.6443108700007685E-2</v>
      </c>
      <c r="E41" s="5">
        <v>12.511958114742567</v>
      </c>
      <c r="F41" s="19">
        <v>0</v>
      </c>
      <c r="G41" s="19">
        <v>0</v>
      </c>
      <c r="H41" s="5">
        <v>0</v>
      </c>
      <c r="I41" s="19">
        <v>0</v>
      </c>
      <c r="J41" s="19">
        <v>3950000</v>
      </c>
      <c r="K41" s="19">
        <v>4134000</v>
      </c>
      <c r="L41" s="19">
        <v>0</v>
      </c>
      <c r="M41" s="19">
        <v>0</v>
      </c>
      <c r="N41" s="19">
        <v>0</v>
      </c>
      <c r="O41" s="5">
        <v>1750000</v>
      </c>
      <c r="P41" s="5">
        <v>0</v>
      </c>
      <c r="Q41" s="19">
        <v>0</v>
      </c>
      <c r="R41" s="5">
        <v>0</v>
      </c>
      <c r="S41" s="19">
        <v>0</v>
      </c>
      <c r="T41" s="5">
        <v>200000</v>
      </c>
    </row>
    <row r="42" spans="1:20" x14ac:dyDescent="0.25">
      <c r="A42" s="18" t="s">
        <v>48</v>
      </c>
      <c r="B42" s="5">
        <v>0</v>
      </c>
      <c r="C42" s="19">
        <v>61022524287</v>
      </c>
      <c r="D42" s="8">
        <f t="shared" si="0"/>
        <v>0</v>
      </c>
      <c r="E42" s="5">
        <v>0</v>
      </c>
      <c r="F42" s="19">
        <v>0</v>
      </c>
      <c r="G42" s="19">
        <v>0</v>
      </c>
      <c r="H42" s="5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5">
        <v>0</v>
      </c>
      <c r="P42" s="5">
        <v>0</v>
      </c>
      <c r="Q42" s="19">
        <v>0</v>
      </c>
      <c r="R42" s="5">
        <v>0</v>
      </c>
      <c r="S42" s="19">
        <v>0</v>
      </c>
      <c r="T42" s="5">
        <v>0</v>
      </c>
    </row>
    <row r="43" spans="1:20" x14ac:dyDescent="0.25">
      <c r="A43" s="18" t="s">
        <v>49</v>
      </c>
      <c r="B43" s="5">
        <v>27789500</v>
      </c>
      <c r="C43" s="19">
        <v>61022524287</v>
      </c>
      <c r="D43" s="8">
        <f t="shared" si="0"/>
        <v>4.553974179976715E-2</v>
      </c>
      <c r="E43" s="5">
        <v>23.199128952620626</v>
      </c>
      <c r="F43" s="19">
        <v>500000</v>
      </c>
      <c r="G43" s="19">
        <v>0</v>
      </c>
      <c r="H43" s="5">
        <v>0</v>
      </c>
      <c r="I43" s="19">
        <v>3400000</v>
      </c>
      <c r="J43" s="19">
        <v>3000000</v>
      </c>
      <c r="K43" s="19">
        <v>3812500</v>
      </c>
      <c r="L43" s="19">
        <v>0</v>
      </c>
      <c r="M43" s="19">
        <v>0</v>
      </c>
      <c r="N43" s="19">
        <v>0</v>
      </c>
      <c r="O43" s="5">
        <v>932000</v>
      </c>
      <c r="P43" s="5">
        <v>0</v>
      </c>
      <c r="Q43" s="19">
        <v>0</v>
      </c>
      <c r="R43" s="5">
        <v>11145000</v>
      </c>
      <c r="S43" s="19">
        <v>5000000</v>
      </c>
      <c r="T43" s="5">
        <v>0</v>
      </c>
    </row>
    <row r="44" spans="1:20" x14ac:dyDescent="0.25">
      <c r="A44" s="17" t="s">
        <v>50</v>
      </c>
      <c r="B44" s="5">
        <v>2986749704</v>
      </c>
      <c r="C44" s="19">
        <v>61022524287</v>
      </c>
      <c r="D44" s="8">
        <f t="shared" si="0"/>
        <v>4.8945036917069746</v>
      </c>
      <c r="E44" s="5">
        <v>525.18209564513359</v>
      </c>
      <c r="F44" s="19">
        <v>153235739</v>
      </c>
      <c r="G44" s="19">
        <v>30000000</v>
      </c>
      <c r="H44" s="19">
        <v>219294220</v>
      </c>
      <c r="I44" s="19">
        <v>721684403</v>
      </c>
      <c r="J44" s="19">
        <v>110018174</v>
      </c>
      <c r="K44" s="19">
        <v>65000000</v>
      </c>
      <c r="L44" s="19">
        <v>18077838</v>
      </c>
      <c r="M44" s="19">
        <v>100000000</v>
      </c>
      <c r="N44" s="19">
        <v>0</v>
      </c>
      <c r="O44" s="19">
        <v>65900000</v>
      </c>
      <c r="P44" s="19">
        <v>42964190</v>
      </c>
      <c r="Q44" s="19">
        <v>1157767911</v>
      </c>
      <c r="R44" s="19">
        <v>22250000</v>
      </c>
      <c r="S44" s="19">
        <v>280557229</v>
      </c>
      <c r="T44" s="19">
        <v>0</v>
      </c>
    </row>
    <row r="45" spans="1:20" x14ac:dyDescent="0.25">
      <c r="A45" s="18" t="s">
        <v>51</v>
      </c>
      <c r="B45" s="5">
        <v>54131638</v>
      </c>
      <c r="C45" s="19">
        <v>61022524287</v>
      </c>
      <c r="D45" s="8">
        <f t="shared" si="0"/>
        <v>8.8707634815972353E-2</v>
      </c>
      <c r="E45" s="5">
        <v>29.371354693750291</v>
      </c>
      <c r="F45" s="19">
        <v>0</v>
      </c>
      <c r="G45" s="19">
        <v>0</v>
      </c>
      <c r="H45" s="19">
        <v>0</v>
      </c>
      <c r="I45" s="19">
        <v>0</v>
      </c>
      <c r="J45" s="19">
        <v>9000000</v>
      </c>
      <c r="K45" s="19">
        <v>2800000</v>
      </c>
      <c r="L45" s="19">
        <v>0</v>
      </c>
      <c r="M45" s="19">
        <v>0</v>
      </c>
      <c r="N45" s="19">
        <v>0</v>
      </c>
      <c r="O45" s="19">
        <v>0</v>
      </c>
      <c r="P45" s="19">
        <v>26331638</v>
      </c>
      <c r="Q45" s="19">
        <v>0</v>
      </c>
      <c r="R45" s="19">
        <v>16000000</v>
      </c>
      <c r="S45" s="19">
        <v>0</v>
      </c>
      <c r="T45" s="19">
        <v>0</v>
      </c>
    </row>
    <row r="46" spans="1:20" x14ac:dyDescent="0.25">
      <c r="A46" s="18" t="s">
        <v>52</v>
      </c>
      <c r="B46" s="5">
        <v>111890782</v>
      </c>
      <c r="C46" s="19">
        <v>61022524287</v>
      </c>
      <c r="D46" s="8">
        <f t="shared" si="0"/>
        <v>0.18335980575591621</v>
      </c>
      <c r="E46" s="5">
        <v>200.26327124742505</v>
      </c>
      <c r="F46" s="19">
        <v>0</v>
      </c>
      <c r="G46" s="19">
        <v>0</v>
      </c>
      <c r="H46" s="19">
        <v>200000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42750000</v>
      </c>
      <c r="P46" s="19">
        <v>68940782</v>
      </c>
      <c r="Q46" s="19">
        <v>0</v>
      </c>
      <c r="R46" s="19">
        <v>0</v>
      </c>
      <c r="S46" s="19">
        <v>0</v>
      </c>
      <c r="T46" s="19">
        <v>0</v>
      </c>
    </row>
    <row r="47" spans="1:20" x14ac:dyDescent="0.25">
      <c r="A47" s="18" t="s">
        <v>53</v>
      </c>
      <c r="B47" s="5">
        <v>54000000</v>
      </c>
      <c r="C47" s="19">
        <v>61022524287</v>
      </c>
      <c r="D47" s="8">
        <f t="shared" si="0"/>
        <v>8.8491914470840649E-2</v>
      </c>
      <c r="E47" s="5">
        <v>41.351196284365287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52900000</v>
      </c>
      <c r="P47" s="19">
        <v>0</v>
      </c>
      <c r="Q47" s="19">
        <v>0</v>
      </c>
      <c r="R47" s="19">
        <v>0</v>
      </c>
      <c r="S47" s="19">
        <v>1100000</v>
      </c>
      <c r="T47" s="19">
        <v>0</v>
      </c>
    </row>
    <row r="48" spans="1:20" x14ac:dyDescent="0.25">
      <c r="A48" s="19" t="s">
        <v>54</v>
      </c>
      <c r="B48" s="5">
        <v>213567499</v>
      </c>
      <c r="C48" s="19">
        <v>61022524287</v>
      </c>
      <c r="D48" s="8">
        <f t="shared" si="0"/>
        <v>0.34998142324554343</v>
      </c>
      <c r="E48" s="5">
        <v>108.51917457490507</v>
      </c>
      <c r="F48" s="5">
        <v>120000</v>
      </c>
      <c r="G48" s="5">
        <v>7552420</v>
      </c>
      <c r="H48" s="5">
        <v>1000000</v>
      </c>
      <c r="I48" s="5">
        <v>0</v>
      </c>
      <c r="J48" s="5">
        <v>20000000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145225040</v>
      </c>
      <c r="S48" s="5">
        <v>1670039</v>
      </c>
      <c r="T48" s="5">
        <v>38000000</v>
      </c>
    </row>
    <row r="49" spans="1:20" x14ac:dyDescent="0.25">
      <c r="A49" s="18" t="s">
        <v>55</v>
      </c>
      <c r="B49" s="5">
        <v>17475000</v>
      </c>
      <c r="C49" s="19">
        <v>61022524287</v>
      </c>
      <c r="D49" s="8">
        <f t="shared" si="0"/>
        <v>2.8636966766258154E-2</v>
      </c>
      <c r="E49" s="5">
        <v>21.407424869777241</v>
      </c>
      <c r="F49" s="19">
        <v>8700000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5000000</v>
      </c>
      <c r="Q49" s="19">
        <v>0</v>
      </c>
      <c r="R49" s="19">
        <v>3775000</v>
      </c>
      <c r="S49" s="19">
        <v>0</v>
      </c>
      <c r="T49" s="19">
        <v>0</v>
      </c>
    </row>
    <row r="50" spans="1:20" x14ac:dyDescent="0.25">
      <c r="A50" s="18" t="s">
        <v>56</v>
      </c>
      <c r="B50" s="5">
        <v>84399925</v>
      </c>
      <c r="C50" s="19">
        <v>61022524287</v>
      </c>
      <c r="D50" s="8">
        <f t="shared" si="0"/>
        <v>0.13830946193417343</v>
      </c>
      <c r="E50" s="5">
        <v>146.07348203621251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84049925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350000</v>
      </c>
      <c r="S50" s="19">
        <v>0</v>
      </c>
      <c r="T50" s="19">
        <v>0</v>
      </c>
    </row>
    <row r="51" spans="1:20" x14ac:dyDescent="0.25">
      <c r="A51" s="18" t="s">
        <v>57</v>
      </c>
      <c r="B51" s="5">
        <v>40672321</v>
      </c>
      <c r="C51" s="19">
        <v>61022524287</v>
      </c>
      <c r="D51" s="8">
        <f t="shared" si="0"/>
        <v>6.6651325023381031E-2</v>
      </c>
      <c r="E51" s="5">
        <v>22.092906996790205</v>
      </c>
      <c r="F51" s="19">
        <v>0</v>
      </c>
      <c r="G51" s="19">
        <v>0</v>
      </c>
      <c r="H51" s="19">
        <v>4312321</v>
      </c>
      <c r="I51" s="19">
        <v>1010000</v>
      </c>
      <c r="J51" s="19">
        <v>13000000</v>
      </c>
      <c r="K51" s="19">
        <v>100000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20000000</v>
      </c>
      <c r="T51" s="19">
        <v>2250000</v>
      </c>
    </row>
    <row r="52" spans="1:20" x14ac:dyDescent="0.25">
      <c r="A52" s="18" t="s">
        <v>58</v>
      </c>
      <c r="B52" s="5">
        <v>75000</v>
      </c>
      <c r="C52" s="19">
        <v>61022524287</v>
      </c>
      <c r="D52" s="8">
        <f t="shared" si="0"/>
        <v>1.2290543676505644E-4</v>
      </c>
      <c r="E52" s="5">
        <v>0.11046247138791861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75000</v>
      </c>
      <c r="T52" s="19">
        <v>0</v>
      </c>
    </row>
    <row r="53" spans="1:20" x14ac:dyDescent="0.25">
      <c r="A53" s="17" t="s">
        <v>59</v>
      </c>
      <c r="B53" s="5">
        <v>4268353606</v>
      </c>
      <c r="C53" s="19">
        <v>61022524287</v>
      </c>
      <c r="D53" s="8">
        <f t="shared" si="0"/>
        <v>6.9947181895084487</v>
      </c>
      <c r="E53" s="5">
        <v>332.306802608439</v>
      </c>
      <c r="F53" s="19">
        <v>76207453</v>
      </c>
      <c r="G53" s="19">
        <v>34355281</v>
      </c>
      <c r="H53" s="19">
        <v>282686715</v>
      </c>
      <c r="I53" s="19">
        <v>25500001</v>
      </c>
      <c r="J53" s="19">
        <v>265610557</v>
      </c>
      <c r="K53" s="19">
        <v>410881042</v>
      </c>
      <c r="L53" s="19">
        <v>46450001</v>
      </c>
      <c r="M53" s="19">
        <v>0</v>
      </c>
      <c r="N53" s="19">
        <v>91300000</v>
      </c>
      <c r="O53" s="19">
        <v>245561391</v>
      </c>
      <c r="P53" s="19">
        <v>121030517</v>
      </c>
      <c r="Q53" s="19">
        <v>691886606</v>
      </c>
      <c r="R53" s="19">
        <v>1795627243</v>
      </c>
      <c r="S53" s="19">
        <v>181256799</v>
      </c>
      <c r="T53" s="19">
        <v>0</v>
      </c>
    </row>
    <row r="54" spans="1:20" x14ac:dyDescent="0.25">
      <c r="A54" s="18" t="s">
        <v>60</v>
      </c>
      <c r="B54" s="5">
        <v>5353000</v>
      </c>
      <c r="C54" s="19">
        <v>61022524287</v>
      </c>
      <c r="D54" s="8">
        <f t="shared" si="0"/>
        <v>8.7721707067112964E-3</v>
      </c>
      <c r="E54" s="5">
        <v>4.4261699676553885</v>
      </c>
      <c r="F54" s="19">
        <v>1803000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3550000</v>
      </c>
      <c r="Q54" s="19">
        <v>0</v>
      </c>
      <c r="R54" s="19">
        <v>0</v>
      </c>
      <c r="S54" s="19">
        <v>0</v>
      </c>
      <c r="T54" s="19">
        <v>0</v>
      </c>
    </row>
    <row r="55" spans="1:20" x14ac:dyDescent="0.25">
      <c r="A55" s="17" t="s">
        <v>61</v>
      </c>
      <c r="B55" s="5">
        <v>129987518</v>
      </c>
      <c r="C55" s="19">
        <v>61022524287</v>
      </c>
      <c r="D55" s="8">
        <f t="shared" si="0"/>
        <v>0.21301563565060849</v>
      </c>
      <c r="E55" s="5">
        <v>218.97097008400871</v>
      </c>
      <c r="F55" s="5">
        <v>19952518</v>
      </c>
      <c r="G55" s="5">
        <v>1895000</v>
      </c>
      <c r="H55" s="5">
        <v>79540000</v>
      </c>
      <c r="I55" s="5">
        <v>0</v>
      </c>
      <c r="J55" s="5">
        <v>1100000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21000000</v>
      </c>
      <c r="Q55" s="5">
        <v>0</v>
      </c>
      <c r="R55" s="5">
        <v>3500000</v>
      </c>
      <c r="S55" s="5">
        <v>3000000</v>
      </c>
      <c r="T55" s="5">
        <v>0</v>
      </c>
    </row>
    <row r="56" spans="1:20" x14ac:dyDescent="0.25">
      <c r="A56" s="18" t="s">
        <v>62</v>
      </c>
      <c r="B56" s="5">
        <v>20560123</v>
      </c>
      <c r="C56" s="19">
        <v>61022524287</v>
      </c>
      <c r="D56" s="8">
        <f t="shared" si="0"/>
        <v>3.3692678630110433E-2</v>
      </c>
      <c r="E56" s="5">
        <v>28.185582650068095</v>
      </c>
      <c r="F56" s="5">
        <v>20560123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</row>
    <row r="57" spans="1:20" x14ac:dyDescent="0.25">
      <c r="A57" s="18" t="s">
        <v>63</v>
      </c>
      <c r="B57" s="5">
        <v>1983905</v>
      </c>
      <c r="C57" s="19">
        <v>61022524287</v>
      </c>
      <c r="D57" s="8">
        <f t="shared" si="0"/>
        <v>3.2511028070050579E-3</v>
      </c>
      <c r="E57" s="5">
        <v>1.5269528942492154</v>
      </c>
      <c r="F57" s="5">
        <v>0</v>
      </c>
      <c r="G57" s="5">
        <v>0</v>
      </c>
      <c r="H57" s="5">
        <v>1646905</v>
      </c>
      <c r="I57" s="5">
        <v>0</v>
      </c>
      <c r="J57" s="5">
        <v>337000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</row>
    <row r="58" spans="1:20" x14ac:dyDescent="0.25">
      <c r="A58" s="17" t="s">
        <v>64</v>
      </c>
      <c r="B58" s="5">
        <v>198692045</v>
      </c>
      <c r="C58" s="19">
        <v>61022524287</v>
      </c>
      <c r="D58" s="8">
        <f t="shared" si="0"/>
        <v>0.32560443429956332</v>
      </c>
      <c r="E58" s="5">
        <v>35.899632569624046</v>
      </c>
      <c r="F58" s="5">
        <v>0</v>
      </c>
      <c r="G58" s="5">
        <v>0</v>
      </c>
      <c r="H58" s="5">
        <v>1614669</v>
      </c>
      <c r="I58" s="5">
        <v>4365000</v>
      </c>
      <c r="J58" s="5">
        <v>106602010</v>
      </c>
      <c r="K58" s="5">
        <v>60392976</v>
      </c>
      <c r="L58" s="5">
        <v>0</v>
      </c>
      <c r="M58" s="5">
        <v>2443500</v>
      </c>
      <c r="N58" s="5">
        <v>0</v>
      </c>
      <c r="O58" s="5">
        <v>4100000</v>
      </c>
      <c r="P58" s="5">
        <v>10700000</v>
      </c>
      <c r="Q58" s="5">
        <v>0</v>
      </c>
      <c r="R58" s="5">
        <v>6500500</v>
      </c>
      <c r="S58" s="5">
        <v>1973390</v>
      </c>
      <c r="T58" s="5">
        <v>0</v>
      </c>
    </row>
    <row r="59" spans="1:20" x14ac:dyDescent="0.25">
      <c r="A59" s="18" t="s">
        <v>65</v>
      </c>
      <c r="B59" s="5">
        <v>22860000</v>
      </c>
      <c r="C59" s="19">
        <v>61022524287</v>
      </c>
      <c r="D59" s="8">
        <f t="shared" si="0"/>
        <v>3.7461577125989208E-2</v>
      </c>
      <c r="E59" s="5">
        <v>14.82173916672941</v>
      </c>
      <c r="F59" s="5">
        <v>0</v>
      </c>
      <c r="G59" s="5">
        <v>0</v>
      </c>
      <c r="H59" s="5">
        <v>0</v>
      </c>
      <c r="I59" s="5">
        <v>0</v>
      </c>
      <c r="J59" s="5">
        <v>1360000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10000000</v>
      </c>
      <c r="S59" s="5">
        <v>11500000</v>
      </c>
      <c r="T59" s="5">
        <v>0</v>
      </c>
    </row>
    <row r="60" spans="1:20" x14ac:dyDescent="0.25">
      <c r="A60" s="18" t="s">
        <v>66</v>
      </c>
      <c r="B60" s="5">
        <v>399610509</v>
      </c>
      <c r="C60" s="19">
        <v>61022524287</v>
      </c>
      <c r="D60" s="8">
        <f t="shared" si="0"/>
        <v>0.65485738859402021</v>
      </c>
      <c r="E60" s="5">
        <v>121.08816765482538</v>
      </c>
      <c r="F60" s="19">
        <v>13423000</v>
      </c>
      <c r="G60" s="19">
        <v>6000000</v>
      </c>
      <c r="H60" s="5">
        <v>68201500</v>
      </c>
      <c r="I60" s="5">
        <v>0</v>
      </c>
      <c r="J60" s="19">
        <v>53025664</v>
      </c>
      <c r="K60" s="19">
        <v>52817352</v>
      </c>
      <c r="L60" s="19">
        <v>0</v>
      </c>
      <c r="M60" s="19">
        <v>300000</v>
      </c>
      <c r="N60" s="19">
        <v>0</v>
      </c>
      <c r="O60" s="5">
        <v>57273500</v>
      </c>
      <c r="P60" s="5">
        <v>0</v>
      </c>
      <c r="Q60" s="19">
        <v>112140000</v>
      </c>
      <c r="R60" s="5">
        <v>30330887</v>
      </c>
      <c r="S60" s="19">
        <v>0</v>
      </c>
      <c r="T60" s="5">
        <v>6098606</v>
      </c>
    </row>
    <row r="61" spans="1:20" x14ac:dyDescent="0.25">
      <c r="A61" s="18" t="s">
        <v>67</v>
      </c>
      <c r="B61" s="5">
        <v>29075000</v>
      </c>
      <c r="C61" s="19">
        <v>61022524287</v>
      </c>
      <c r="D61" s="8">
        <f t="shared" si="0"/>
        <v>4.7646340985920216E-2</v>
      </c>
      <c r="E61" s="5">
        <v>18.02991058296065</v>
      </c>
      <c r="F61" s="5">
        <v>0</v>
      </c>
      <c r="G61" s="5">
        <v>0</v>
      </c>
      <c r="H61" s="5">
        <v>25075000</v>
      </c>
      <c r="I61" s="5">
        <v>0</v>
      </c>
      <c r="J61" s="5">
        <v>950000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50000</v>
      </c>
      <c r="R61" s="5">
        <v>2000000</v>
      </c>
      <c r="S61" s="5">
        <v>0</v>
      </c>
      <c r="T61" s="5">
        <v>1000000</v>
      </c>
    </row>
    <row r="62" spans="1:20" x14ac:dyDescent="0.25">
      <c r="A62" s="18" t="s">
        <v>68</v>
      </c>
      <c r="B62" s="5">
        <v>18427272</v>
      </c>
      <c r="C62" s="19">
        <v>61022524287</v>
      </c>
      <c r="D62" s="8">
        <f t="shared" si="0"/>
        <v>3.0197492180646605E-2</v>
      </c>
      <c r="E62" s="5">
        <v>21.605339055746185</v>
      </c>
      <c r="F62" s="5">
        <v>0</v>
      </c>
      <c r="G62" s="5">
        <v>0</v>
      </c>
      <c r="H62" s="5">
        <v>2227272</v>
      </c>
      <c r="I62" s="5">
        <v>0</v>
      </c>
      <c r="J62" s="5">
        <v>4200000</v>
      </c>
      <c r="K62" s="5">
        <v>5000000</v>
      </c>
      <c r="L62" s="5">
        <v>0</v>
      </c>
      <c r="M62" s="5">
        <v>0</v>
      </c>
      <c r="N62" s="5">
        <v>0</v>
      </c>
      <c r="O62" s="5">
        <v>7000000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</row>
    <row r="63" spans="1:20" x14ac:dyDescent="0.25">
      <c r="A63" s="18" t="s">
        <v>69</v>
      </c>
      <c r="B63" s="5">
        <v>71780618</v>
      </c>
      <c r="C63" s="19">
        <v>61022524287</v>
      </c>
      <c r="D63" s="8">
        <f t="shared" si="0"/>
        <v>0.11762970942074231</v>
      </c>
      <c r="E63" s="5">
        <v>57.692904870620076</v>
      </c>
      <c r="F63" s="5">
        <v>447000</v>
      </c>
      <c r="G63" s="5">
        <v>0</v>
      </c>
      <c r="H63" s="5">
        <v>0</v>
      </c>
      <c r="I63" s="5">
        <v>0</v>
      </c>
      <c r="J63" s="5">
        <v>0</v>
      </c>
      <c r="K63" s="5">
        <v>4230000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66003618</v>
      </c>
      <c r="R63" s="5">
        <v>1100000</v>
      </c>
      <c r="S63" s="5">
        <v>0</v>
      </c>
      <c r="T63" s="5">
        <v>0</v>
      </c>
    </row>
    <row r="64" spans="1:20" x14ac:dyDescent="0.25">
      <c r="A64" s="17" t="s">
        <v>70</v>
      </c>
      <c r="B64" s="5">
        <v>1602625776</v>
      </c>
      <c r="C64" s="19">
        <v>61022524287</v>
      </c>
      <c r="D64" s="8">
        <f t="shared" si="0"/>
        <v>2.626285612936234</v>
      </c>
      <c r="E64" s="5">
        <v>82.107501408398178</v>
      </c>
      <c r="F64" s="19">
        <v>122331609</v>
      </c>
      <c r="G64" s="19">
        <v>32551058</v>
      </c>
      <c r="H64" s="5">
        <v>38947471</v>
      </c>
      <c r="I64" s="19">
        <v>11100000</v>
      </c>
      <c r="J64" s="19">
        <v>379068296</v>
      </c>
      <c r="K64" s="19">
        <v>233894027</v>
      </c>
      <c r="L64" s="19">
        <v>0</v>
      </c>
      <c r="M64" s="19">
        <v>100600000</v>
      </c>
      <c r="N64" s="19">
        <v>0</v>
      </c>
      <c r="O64" s="5">
        <v>158743694</v>
      </c>
      <c r="P64" s="5">
        <v>21500000</v>
      </c>
      <c r="Q64" s="19">
        <v>183894745</v>
      </c>
      <c r="R64" s="5">
        <v>170812179</v>
      </c>
      <c r="S64" s="19">
        <v>40582697</v>
      </c>
      <c r="T64" s="5">
        <v>108600000</v>
      </c>
    </row>
    <row r="65" spans="1:20" x14ac:dyDescent="0.25">
      <c r="A65" s="18" t="s">
        <v>71</v>
      </c>
      <c r="B65" s="5">
        <v>2105997</v>
      </c>
      <c r="C65" s="19">
        <v>61022524287</v>
      </c>
      <c r="D65" s="8">
        <f t="shared" si="0"/>
        <v>3.4511797481453143E-3</v>
      </c>
      <c r="E65" s="5">
        <v>3.0542159452306947</v>
      </c>
      <c r="F65" s="5">
        <v>255997</v>
      </c>
      <c r="G65" s="5">
        <v>0</v>
      </c>
      <c r="H65" s="5">
        <v>0</v>
      </c>
      <c r="I65" s="5">
        <v>0</v>
      </c>
      <c r="J65" s="5">
        <v>350000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1500000</v>
      </c>
      <c r="S65" s="5">
        <v>0</v>
      </c>
      <c r="T65" s="5">
        <v>0</v>
      </c>
    </row>
    <row r="66" spans="1:20" x14ac:dyDescent="0.25">
      <c r="A66" s="18" t="s">
        <v>72</v>
      </c>
      <c r="B66" s="5">
        <v>129136651</v>
      </c>
      <c r="C66" s="19">
        <v>61022524287</v>
      </c>
      <c r="D66" s="8">
        <f t="shared" si="0"/>
        <v>0.21162128658042217</v>
      </c>
      <c r="E66" s="5">
        <v>226.36314421811025</v>
      </c>
      <c r="F66" s="5">
        <v>0</v>
      </c>
      <c r="G66" s="5">
        <v>0</v>
      </c>
      <c r="H66" s="5">
        <v>0</v>
      </c>
      <c r="I66" s="5">
        <v>0</v>
      </c>
      <c r="J66" s="5">
        <v>400000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128736651</v>
      </c>
      <c r="R66" s="5">
        <v>0</v>
      </c>
      <c r="S66" s="5">
        <v>0</v>
      </c>
      <c r="T66" s="5">
        <v>0</v>
      </c>
    </row>
    <row r="67" spans="1:20" x14ac:dyDescent="0.25">
      <c r="A67" s="18" t="s">
        <v>73</v>
      </c>
      <c r="B67" s="5">
        <v>3000000</v>
      </c>
      <c r="C67" s="19">
        <v>61022524287</v>
      </c>
      <c r="D67" s="8">
        <f t="shared" si="0"/>
        <v>4.9162174706022582E-3</v>
      </c>
      <c r="E67" s="5">
        <v>2.4511007944732581</v>
      </c>
      <c r="F67" s="5">
        <v>3000000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</row>
    <row r="68" spans="1:20" x14ac:dyDescent="0.25">
      <c r="A68" s="18" t="s">
        <v>74</v>
      </c>
      <c r="B68" s="5">
        <v>15071710</v>
      </c>
      <c r="C68" s="19">
        <v>61022524287</v>
      </c>
      <c r="D68" s="8">
        <f t="shared" si="0"/>
        <v>2.4698601337950252E-2</v>
      </c>
      <c r="E68" s="5">
        <v>17.832152903123283</v>
      </c>
      <c r="F68" s="5">
        <v>0</v>
      </c>
      <c r="G68" s="5">
        <v>0</v>
      </c>
      <c r="H68" s="5">
        <v>13356710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715000</v>
      </c>
      <c r="R68" s="5">
        <v>1000000</v>
      </c>
      <c r="S68" s="5">
        <v>0</v>
      </c>
      <c r="T68" s="5">
        <v>0</v>
      </c>
    </row>
    <row r="69" spans="1:20" x14ac:dyDescent="0.25">
      <c r="A69" s="18" t="s">
        <v>75</v>
      </c>
      <c r="B69" s="5">
        <v>101680000</v>
      </c>
      <c r="C69" s="19">
        <v>61022524287</v>
      </c>
      <c r="D69" s="8">
        <f t="shared" si="0"/>
        <v>0.1666269974702792</v>
      </c>
      <c r="E69" s="5">
        <v>49.323966242576603</v>
      </c>
      <c r="F69" s="5">
        <v>400000</v>
      </c>
      <c r="G69" s="5">
        <v>0</v>
      </c>
      <c r="H69" s="5">
        <v>47000000</v>
      </c>
      <c r="I69" s="5">
        <v>0</v>
      </c>
      <c r="J69" s="5">
        <v>0</v>
      </c>
      <c r="K69" s="5">
        <v>4000000</v>
      </c>
      <c r="L69" s="5">
        <v>0</v>
      </c>
      <c r="M69" s="5">
        <v>0</v>
      </c>
      <c r="N69" s="5">
        <v>0</v>
      </c>
      <c r="O69" s="5">
        <v>1280000</v>
      </c>
      <c r="P69" s="5">
        <v>48000000</v>
      </c>
      <c r="Q69" s="5">
        <v>0</v>
      </c>
      <c r="R69" s="5">
        <v>1000000</v>
      </c>
      <c r="S69" s="5">
        <v>0</v>
      </c>
      <c r="T69" s="5">
        <v>0</v>
      </c>
    </row>
    <row r="70" spans="1:20" x14ac:dyDescent="0.25">
      <c r="A70" s="17" t="s">
        <v>160</v>
      </c>
      <c r="B70" s="5">
        <v>544547202</v>
      </c>
      <c r="C70" s="19">
        <v>61022524287</v>
      </c>
      <c r="D70" s="8">
        <f t="shared" si="0"/>
        <v>0.89237082267999235</v>
      </c>
      <c r="E70" s="5">
        <v>671.08771038512953</v>
      </c>
      <c r="F70" s="19">
        <v>0</v>
      </c>
      <c r="G70" s="19">
        <v>96677537</v>
      </c>
      <c r="H70" s="19">
        <v>118048665</v>
      </c>
      <c r="I70" s="19">
        <v>0</v>
      </c>
      <c r="J70" s="19">
        <v>48000000</v>
      </c>
      <c r="K70" s="19">
        <v>162716000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505000</v>
      </c>
      <c r="R70" s="19">
        <v>118000000</v>
      </c>
      <c r="S70" s="19">
        <v>600000</v>
      </c>
      <c r="T70" s="19">
        <v>0</v>
      </c>
    </row>
    <row r="71" spans="1:20" x14ac:dyDescent="0.25">
      <c r="A71" s="18" t="s">
        <v>76</v>
      </c>
      <c r="B71" s="5">
        <v>6500001</v>
      </c>
      <c r="C71" s="19">
        <v>61022524287</v>
      </c>
      <c r="D71" s="8">
        <f t="shared" ref="D71:D105" si="1">(B71/C71)*100</f>
        <v>1.0651806158377384E-2</v>
      </c>
      <c r="E71" s="5">
        <v>12.177461653003517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5000001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1500000</v>
      </c>
      <c r="R71" s="19">
        <v>0</v>
      </c>
      <c r="S71" s="19">
        <v>0</v>
      </c>
      <c r="T71" s="19">
        <v>0</v>
      </c>
    </row>
    <row r="72" spans="1:20" x14ac:dyDescent="0.25">
      <c r="A72" s="17" t="s">
        <v>77</v>
      </c>
      <c r="B72" s="5">
        <v>610284552</v>
      </c>
      <c r="C72" s="19">
        <v>61022524287</v>
      </c>
      <c r="D72" s="8">
        <f t="shared" si="1"/>
        <v>1.0000971921936908</v>
      </c>
      <c r="E72" s="5">
        <v>103.31962734919279</v>
      </c>
      <c r="F72" s="19">
        <v>7913405</v>
      </c>
      <c r="G72" s="19">
        <v>2800000</v>
      </c>
      <c r="H72" s="5">
        <v>133224989</v>
      </c>
      <c r="I72" s="19">
        <v>59223415</v>
      </c>
      <c r="J72" s="19">
        <v>90890044</v>
      </c>
      <c r="K72" s="19">
        <v>11826000</v>
      </c>
      <c r="L72" s="19">
        <v>0</v>
      </c>
      <c r="M72" s="19">
        <v>1390100</v>
      </c>
      <c r="N72" s="19">
        <v>0</v>
      </c>
      <c r="O72" s="5">
        <v>5926000</v>
      </c>
      <c r="P72" s="5">
        <v>73436748</v>
      </c>
      <c r="Q72" s="19">
        <v>107050828</v>
      </c>
      <c r="R72" s="5">
        <v>8053023</v>
      </c>
      <c r="S72" s="19">
        <v>108550000</v>
      </c>
      <c r="T72" s="5">
        <v>0</v>
      </c>
    </row>
    <row r="73" spans="1:20" x14ac:dyDescent="0.25">
      <c r="A73" s="17" t="s">
        <v>78</v>
      </c>
      <c r="B73" s="5">
        <v>599632109</v>
      </c>
      <c r="C73" s="19">
        <v>61022524287</v>
      </c>
      <c r="D73" s="8">
        <f t="shared" si="1"/>
        <v>0.9826406167332925</v>
      </c>
      <c r="E73" s="5">
        <v>149.40628359810665</v>
      </c>
      <c r="F73" s="19">
        <v>137925000</v>
      </c>
      <c r="G73" s="19">
        <v>48000</v>
      </c>
      <c r="H73" s="19">
        <v>43400000</v>
      </c>
      <c r="I73" s="19">
        <v>6393352</v>
      </c>
      <c r="J73" s="19">
        <v>271761000</v>
      </c>
      <c r="K73" s="19">
        <v>95931459</v>
      </c>
      <c r="L73" s="19">
        <v>0</v>
      </c>
      <c r="M73" s="19">
        <v>0</v>
      </c>
      <c r="N73" s="19">
        <v>0</v>
      </c>
      <c r="O73" s="19">
        <v>6295858</v>
      </c>
      <c r="P73" s="19">
        <v>0</v>
      </c>
      <c r="Q73" s="19">
        <v>20425000</v>
      </c>
      <c r="R73" s="19">
        <v>625000</v>
      </c>
      <c r="S73" s="19">
        <v>16827440</v>
      </c>
      <c r="T73" s="19">
        <v>0</v>
      </c>
    </row>
    <row r="74" spans="1:20" x14ac:dyDescent="0.25">
      <c r="A74" s="17" t="s">
        <v>161</v>
      </c>
      <c r="B74" s="5">
        <v>569081422</v>
      </c>
      <c r="C74" s="19">
        <v>61022524287</v>
      </c>
      <c r="D74" s="8">
        <f t="shared" si="1"/>
        <v>0.93257600967719212</v>
      </c>
      <c r="E74" s="5">
        <v>239.93383242829947</v>
      </c>
      <c r="F74" s="19">
        <v>15465240</v>
      </c>
      <c r="G74" s="19">
        <v>2000000</v>
      </c>
      <c r="H74" s="19">
        <v>0</v>
      </c>
      <c r="I74" s="19">
        <v>5000000</v>
      </c>
      <c r="J74" s="19">
        <v>80089829</v>
      </c>
      <c r="K74" s="19">
        <v>156400000</v>
      </c>
      <c r="L74" s="19">
        <v>0</v>
      </c>
      <c r="M74" s="19">
        <v>0</v>
      </c>
      <c r="N74" s="19">
        <v>0</v>
      </c>
      <c r="O74" s="19">
        <v>10200000</v>
      </c>
      <c r="P74" s="19">
        <v>103100000</v>
      </c>
      <c r="Q74" s="19">
        <v>70060000</v>
      </c>
      <c r="R74" s="19">
        <v>59533500</v>
      </c>
      <c r="S74" s="19">
        <v>53146614</v>
      </c>
      <c r="T74" s="19">
        <v>14086239</v>
      </c>
    </row>
    <row r="75" spans="1:20" x14ac:dyDescent="0.25">
      <c r="A75" s="17" t="s">
        <v>162</v>
      </c>
      <c r="B75" s="5">
        <v>365917935</v>
      </c>
      <c r="C75" s="19">
        <v>61022524287</v>
      </c>
      <c r="D75" s="8">
        <f t="shared" si="1"/>
        <v>0.59964404828456719</v>
      </c>
      <c r="E75" s="5">
        <v>168.57685425162904</v>
      </c>
      <c r="F75" s="5">
        <v>52000000</v>
      </c>
      <c r="G75" s="5">
        <v>0</v>
      </c>
      <c r="H75" s="5">
        <v>199000</v>
      </c>
      <c r="I75" s="5">
        <v>0</v>
      </c>
      <c r="J75" s="5">
        <v>69400000</v>
      </c>
      <c r="K75" s="5">
        <v>49012945</v>
      </c>
      <c r="L75" s="5">
        <v>0</v>
      </c>
      <c r="M75" s="5">
        <v>6315246</v>
      </c>
      <c r="N75" s="5">
        <v>0</v>
      </c>
      <c r="O75" s="5">
        <v>51250000</v>
      </c>
      <c r="P75" s="5">
        <v>18960000</v>
      </c>
      <c r="Q75" s="5">
        <v>104400000</v>
      </c>
      <c r="R75" s="5">
        <v>2500744</v>
      </c>
      <c r="S75" s="5">
        <v>7880000</v>
      </c>
      <c r="T75" s="5">
        <v>4000000</v>
      </c>
    </row>
    <row r="76" spans="1:20" x14ac:dyDescent="0.25">
      <c r="A76" s="18" t="s">
        <v>79</v>
      </c>
      <c r="B76" s="5">
        <v>115217418</v>
      </c>
      <c r="C76" s="19">
        <v>61022524287</v>
      </c>
      <c r="D76" s="8">
        <f t="shared" si="1"/>
        <v>0.18881129442976102</v>
      </c>
      <c r="E76" s="5">
        <v>71.703703104419219</v>
      </c>
      <c r="F76" s="19">
        <v>43106970</v>
      </c>
      <c r="G76" s="19">
        <v>0</v>
      </c>
      <c r="H76" s="19">
        <v>0</v>
      </c>
      <c r="I76" s="19">
        <v>0</v>
      </c>
      <c r="J76" s="19">
        <v>32800000</v>
      </c>
      <c r="K76" s="19">
        <v>0</v>
      </c>
      <c r="L76" s="19">
        <v>0</v>
      </c>
      <c r="M76" s="19">
        <v>0</v>
      </c>
      <c r="N76" s="19">
        <v>0</v>
      </c>
      <c r="O76" s="19">
        <v>8591606</v>
      </c>
      <c r="P76" s="19">
        <v>30568842</v>
      </c>
      <c r="Q76" s="19">
        <v>150000</v>
      </c>
      <c r="R76" s="19">
        <v>0</v>
      </c>
      <c r="S76" s="19">
        <v>0</v>
      </c>
      <c r="T76" s="19">
        <v>0</v>
      </c>
    </row>
    <row r="77" spans="1:20" x14ac:dyDescent="0.25">
      <c r="A77" s="19" t="s">
        <v>80</v>
      </c>
      <c r="B77" s="5">
        <v>208342164</v>
      </c>
      <c r="C77" s="19">
        <v>61022524287</v>
      </c>
      <c r="D77" s="8">
        <f t="shared" si="1"/>
        <v>0.34141846217329364</v>
      </c>
      <c r="E77" s="5">
        <v>424.00479732613559</v>
      </c>
      <c r="F77" s="5">
        <v>0</v>
      </c>
      <c r="G77" s="5">
        <v>0</v>
      </c>
      <c r="H77" s="19">
        <v>0</v>
      </c>
      <c r="I77" s="5">
        <v>0</v>
      </c>
      <c r="J77" s="5">
        <v>153575000</v>
      </c>
      <c r="K77" s="5">
        <v>500000</v>
      </c>
      <c r="L77" s="5">
        <v>0</v>
      </c>
      <c r="M77" s="5">
        <v>0</v>
      </c>
      <c r="N77" s="5">
        <v>0</v>
      </c>
      <c r="O77" s="19">
        <v>0</v>
      </c>
      <c r="P77" s="19">
        <v>0</v>
      </c>
      <c r="Q77" s="5">
        <v>0</v>
      </c>
      <c r="R77" s="19">
        <v>54267164</v>
      </c>
      <c r="S77" s="5">
        <v>0</v>
      </c>
      <c r="T77" s="19">
        <v>0</v>
      </c>
    </row>
    <row r="78" spans="1:20" x14ac:dyDescent="0.25">
      <c r="A78" s="18" t="s">
        <v>81</v>
      </c>
      <c r="B78" s="5">
        <v>96957144</v>
      </c>
      <c r="C78" s="19">
        <v>61022524287</v>
      </c>
      <c r="D78" s="8">
        <f t="shared" si="1"/>
        <v>0.15888746841083298</v>
      </c>
      <c r="E78" s="5">
        <v>91.689827044543719</v>
      </c>
      <c r="F78" s="5">
        <v>9675000</v>
      </c>
      <c r="G78" s="19">
        <v>0</v>
      </c>
      <c r="H78" s="19">
        <v>0</v>
      </c>
      <c r="I78" s="5">
        <v>0</v>
      </c>
      <c r="J78" s="5">
        <v>32593247</v>
      </c>
      <c r="K78" s="5">
        <v>8000000</v>
      </c>
      <c r="L78" s="5">
        <v>0</v>
      </c>
      <c r="M78" s="5">
        <v>0</v>
      </c>
      <c r="N78" s="5">
        <v>0</v>
      </c>
      <c r="O78" s="19">
        <v>3300000</v>
      </c>
      <c r="P78" s="19">
        <v>25500000</v>
      </c>
      <c r="Q78" s="5">
        <v>0</v>
      </c>
      <c r="R78" s="19">
        <v>16138897</v>
      </c>
      <c r="S78" s="5">
        <v>1550000</v>
      </c>
      <c r="T78" s="19">
        <v>200000</v>
      </c>
    </row>
    <row r="79" spans="1:20" x14ac:dyDescent="0.25">
      <c r="A79" s="18" t="s">
        <v>82</v>
      </c>
      <c r="B79" s="5">
        <v>27630000</v>
      </c>
      <c r="C79" s="19">
        <v>61022524287</v>
      </c>
      <c r="D79" s="8">
        <f t="shared" si="1"/>
        <v>4.5278362904246798E-2</v>
      </c>
      <c r="E79" s="5">
        <v>23.458207109097536</v>
      </c>
      <c r="F79" s="5">
        <v>0</v>
      </c>
      <c r="G79" s="5">
        <v>0</v>
      </c>
      <c r="H79" s="19">
        <v>0</v>
      </c>
      <c r="I79" s="5">
        <v>0</v>
      </c>
      <c r="J79" s="5">
        <v>1000000</v>
      </c>
      <c r="K79" s="5">
        <v>0</v>
      </c>
      <c r="L79" s="5">
        <v>0</v>
      </c>
      <c r="M79" s="5">
        <v>0</v>
      </c>
      <c r="N79" s="5">
        <v>0</v>
      </c>
      <c r="O79" s="19">
        <v>15000000</v>
      </c>
      <c r="P79" s="19">
        <v>11630000</v>
      </c>
      <c r="Q79" s="5">
        <v>0</v>
      </c>
      <c r="R79" s="19">
        <v>0</v>
      </c>
      <c r="S79" s="5">
        <v>0</v>
      </c>
      <c r="T79" s="19">
        <v>0</v>
      </c>
    </row>
    <row r="80" spans="1:20" x14ac:dyDescent="0.25">
      <c r="A80" s="18" t="s">
        <v>83</v>
      </c>
      <c r="B80" s="5">
        <v>74611294</v>
      </c>
      <c r="C80" s="19">
        <v>61022524287</v>
      </c>
      <c r="D80" s="8">
        <f t="shared" si="1"/>
        <v>0.12226844902234714</v>
      </c>
      <c r="E80" s="5">
        <v>18.453127217216636</v>
      </c>
      <c r="F80" s="5">
        <v>0</v>
      </c>
      <c r="G80" s="5">
        <v>962500</v>
      </c>
      <c r="H80" s="19">
        <v>0</v>
      </c>
      <c r="I80" s="5">
        <v>0</v>
      </c>
      <c r="J80" s="5">
        <v>3000000</v>
      </c>
      <c r="K80" s="5">
        <v>2125000</v>
      </c>
      <c r="L80" s="5">
        <v>0</v>
      </c>
      <c r="M80" s="5">
        <v>0</v>
      </c>
      <c r="N80" s="5">
        <v>0</v>
      </c>
      <c r="O80" s="19">
        <v>66523794</v>
      </c>
      <c r="P80" s="19">
        <v>0</v>
      </c>
      <c r="Q80" s="5">
        <v>2000000</v>
      </c>
      <c r="R80" s="19">
        <v>0</v>
      </c>
      <c r="S80" s="5">
        <v>0</v>
      </c>
      <c r="T80" s="19">
        <v>0</v>
      </c>
    </row>
    <row r="81" spans="1:20" x14ac:dyDescent="0.25">
      <c r="A81" s="18" t="s">
        <v>84</v>
      </c>
      <c r="B81" s="5">
        <v>111051210</v>
      </c>
      <c r="C81" s="19">
        <v>61022524287</v>
      </c>
      <c r="D81" s="8">
        <f t="shared" si="1"/>
        <v>0.18198396624450672</v>
      </c>
      <c r="E81" s="5">
        <v>103.17474666485808</v>
      </c>
      <c r="F81" s="5">
        <v>43378811</v>
      </c>
      <c r="G81" s="5">
        <v>0</v>
      </c>
      <c r="H81" s="19">
        <v>18347400</v>
      </c>
      <c r="I81" s="5">
        <v>0</v>
      </c>
      <c r="J81" s="5">
        <v>17800000</v>
      </c>
      <c r="K81" s="5">
        <v>0</v>
      </c>
      <c r="L81" s="5">
        <v>0</v>
      </c>
      <c r="M81" s="5">
        <v>0</v>
      </c>
      <c r="N81" s="5">
        <v>0</v>
      </c>
      <c r="O81" s="19">
        <v>1325000</v>
      </c>
      <c r="P81" s="19">
        <v>0</v>
      </c>
      <c r="Q81" s="5">
        <v>0</v>
      </c>
      <c r="R81" s="19">
        <v>7699999</v>
      </c>
      <c r="S81" s="5">
        <v>22500000</v>
      </c>
      <c r="T81" s="19">
        <v>0</v>
      </c>
    </row>
    <row r="82" spans="1:20" x14ac:dyDescent="0.25">
      <c r="A82" s="17" t="s">
        <v>85</v>
      </c>
      <c r="B82" s="5">
        <v>184914565</v>
      </c>
      <c r="C82" s="19">
        <v>61022524287</v>
      </c>
      <c r="D82" s="8">
        <f t="shared" si="1"/>
        <v>0.30302673834060562</v>
      </c>
      <c r="E82" s="5">
        <v>88.202703803328717</v>
      </c>
      <c r="F82" s="5">
        <v>0</v>
      </c>
      <c r="G82" s="5">
        <v>0</v>
      </c>
      <c r="H82" s="5">
        <v>7600000</v>
      </c>
      <c r="I82" s="5">
        <v>0</v>
      </c>
      <c r="J82" s="5">
        <v>57000000</v>
      </c>
      <c r="K82" s="5">
        <v>13625000</v>
      </c>
      <c r="L82" s="5">
        <v>0</v>
      </c>
      <c r="M82" s="5">
        <v>731000</v>
      </c>
      <c r="N82" s="5">
        <v>0</v>
      </c>
      <c r="O82" s="5">
        <v>0</v>
      </c>
      <c r="P82" s="5">
        <v>15000000</v>
      </c>
      <c r="Q82" s="5">
        <v>45658565</v>
      </c>
      <c r="R82" s="5">
        <v>0</v>
      </c>
      <c r="S82" s="5">
        <v>8000000</v>
      </c>
      <c r="T82" s="5">
        <v>37300000</v>
      </c>
    </row>
    <row r="83" spans="1:20" x14ac:dyDescent="0.25">
      <c r="A83" s="18" t="s">
        <v>95</v>
      </c>
      <c r="B83" s="5">
        <v>78408858</v>
      </c>
      <c r="C83" s="19">
        <v>61022524287</v>
      </c>
      <c r="D83" s="8">
        <f t="shared" si="1"/>
        <v>0.12849166584985722</v>
      </c>
      <c r="E83" s="5">
        <v>28.408931896827443</v>
      </c>
      <c r="F83" s="5">
        <v>0</v>
      </c>
      <c r="G83" s="5">
        <v>31606170</v>
      </c>
      <c r="H83" s="19">
        <v>4350000</v>
      </c>
      <c r="I83" s="5">
        <v>5500000</v>
      </c>
      <c r="J83" s="5">
        <v>13924388</v>
      </c>
      <c r="K83" s="5">
        <v>0</v>
      </c>
      <c r="L83" s="5">
        <v>0</v>
      </c>
      <c r="M83" s="5">
        <v>0</v>
      </c>
      <c r="N83" s="5">
        <v>0</v>
      </c>
      <c r="O83" s="19">
        <v>2500000</v>
      </c>
      <c r="P83" s="19">
        <v>0</v>
      </c>
      <c r="Q83" s="5">
        <v>12700000</v>
      </c>
      <c r="R83" s="19">
        <v>1028300</v>
      </c>
      <c r="S83" s="5">
        <v>6500000</v>
      </c>
      <c r="T83" s="19">
        <v>300000</v>
      </c>
    </row>
    <row r="84" spans="1:20" x14ac:dyDescent="0.25">
      <c r="A84" s="19" t="s">
        <v>86</v>
      </c>
      <c r="B84" s="5">
        <v>420508712</v>
      </c>
      <c r="C84" s="19">
        <v>61022524287</v>
      </c>
      <c r="D84" s="8">
        <f t="shared" si="1"/>
        <v>0.6891040921582845</v>
      </c>
      <c r="E84" s="5">
        <v>398.10377962359144</v>
      </c>
      <c r="F84" s="19">
        <v>0</v>
      </c>
      <c r="G84" s="19">
        <v>0</v>
      </c>
      <c r="H84" s="19">
        <v>100000</v>
      </c>
      <c r="I84" s="19">
        <v>157264658</v>
      </c>
      <c r="J84" s="19">
        <v>172951030</v>
      </c>
      <c r="K84" s="19">
        <v>0</v>
      </c>
      <c r="L84" s="19">
        <v>1307000</v>
      </c>
      <c r="M84" s="19">
        <v>4566000</v>
      </c>
      <c r="N84" s="19">
        <v>0</v>
      </c>
      <c r="O84" s="19">
        <v>7200000</v>
      </c>
      <c r="P84" s="19">
        <v>14500000</v>
      </c>
      <c r="Q84" s="19">
        <v>16500000</v>
      </c>
      <c r="R84" s="19">
        <v>32279994</v>
      </c>
      <c r="S84" s="19">
        <v>10240030</v>
      </c>
      <c r="T84" s="19">
        <v>3600000</v>
      </c>
    </row>
    <row r="85" spans="1:20" x14ac:dyDescent="0.25">
      <c r="A85" s="18" t="s">
        <v>87</v>
      </c>
      <c r="B85" s="5">
        <v>100950000</v>
      </c>
      <c r="C85" s="19">
        <v>61022524287</v>
      </c>
      <c r="D85" s="8">
        <f t="shared" si="1"/>
        <v>0.16543071788576599</v>
      </c>
      <c r="E85" s="5">
        <v>49.126277953877143</v>
      </c>
      <c r="F85" s="19">
        <v>100000</v>
      </c>
      <c r="G85" s="19">
        <v>0</v>
      </c>
      <c r="H85" s="19">
        <v>0</v>
      </c>
      <c r="I85" s="19">
        <v>60450000</v>
      </c>
      <c r="J85" s="19">
        <v>15000000</v>
      </c>
      <c r="K85" s="19">
        <v>700000</v>
      </c>
      <c r="L85" s="19">
        <v>0</v>
      </c>
      <c r="M85" s="19">
        <v>0</v>
      </c>
      <c r="N85" s="19">
        <v>0</v>
      </c>
      <c r="O85" s="19">
        <v>0</v>
      </c>
      <c r="P85" s="19">
        <v>24700000</v>
      </c>
      <c r="Q85" s="19">
        <v>0</v>
      </c>
      <c r="R85" s="19">
        <v>0</v>
      </c>
      <c r="S85" s="19">
        <v>0</v>
      </c>
      <c r="T85" s="19">
        <v>0</v>
      </c>
    </row>
    <row r="86" spans="1:20" x14ac:dyDescent="0.25">
      <c r="A86" s="17" t="s">
        <v>88</v>
      </c>
      <c r="B86" s="5">
        <v>2349926045</v>
      </c>
      <c r="C86" s="19">
        <v>61022524287</v>
      </c>
      <c r="D86" s="8">
        <f t="shared" si="1"/>
        <v>3.8509158256840892</v>
      </c>
      <c r="E86" s="5">
        <v>769.97395194441333</v>
      </c>
      <c r="F86" s="19">
        <v>76995699</v>
      </c>
      <c r="G86" s="19">
        <v>58000000</v>
      </c>
      <c r="H86" s="19">
        <v>755675495</v>
      </c>
      <c r="I86" s="19">
        <v>7623590</v>
      </c>
      <c r="J86" s="19">
        <v>120950000</v>
      </c>
      <c r="K86" s="19">
        <v>100027474</v>
      </c>
      <c r="L86" s="19">
        <v>0</v>
      </c>
      <c r="M86" s="19">
        <v>0</v>
      </c>
      <c r="N86" s="19">
        <v>0</v>
      </c>
      <c r="O86" s="19">
        <v>99843160</v>
      </c>
      <c r="P86" s="19">
        <v>87883646</v>
      </c>
      <c r="Q86" s="19">
        <v>264061887</v>
      </c>
      <c r="R86" s="19">
        <v>542919174</v>
      </c>
      <c r="S86" s="19">
        <v>188695920</v>
      </c>
      <c r="T86" s="19">
        <v>47250000</v>
      </c>
    </row>
    <row r="87" spans="1:20" x14ac:dyDescent="0.25">
      <c r="A87" s="19" t="s">
        <v>89</v>
      </c>
      <c r="B87" s="5">
        <v>13363878064</v>
      </c>
      <c r="C87" s="19">
        <v>61022524287</v>
      </c>
      <c r="D87" s="8">
        <f t="shared" si="1"/>
        <v>21.899910271078362</v>
      </c>
      <c r="E87" s="5">
        <v>3102.1306599922123</v>
      </c>
      <c r="F87" s="22">
        <v>653525992</v>
      </c>
      <c r="G87" s="22">
        <v>184450673</v>
      </c>
      <c r="H87" s="22">
        <v>1318718256</v>
      </c>
      <c r="I87" s="22">
        <v>245642735</v>
      </c>
      <c r="J87" s="22">
        <v>1847089023</v>
      </c>
      <c r="K87" s="22">
        <v>684720826</v>
      </c>
      <c r="L87" s="22">
        <v>4000000</v>
      </c>
      <c r="M87" s="22">
        <v>7375560</v>
      </c>
      <c r="N87" s="22">
        <v>7050000</v>
      </c>
      <c r="O87" s="22">
        <v>386838377</v>
      </c>
      <c r="P87" s="22">
        <v>906717485</v>
      </c>
      <c r="Q87" s="22">
        <v>4419938200</v>
      </c>
      <c r="R87" s="22">
        <v>2563748015</v>
      </c>
      <c r="S87" s="22">
        <v>112188855</v>
      </c>
      <c r="T87" s="22">
        <v>21874067</v>
      </c>
    </row>
    <row r="88" spans="1:20" x14ac:dyDescent="0.25">
      <c r="A88" s="17" t="s">
        <v>90</v>
      </c>
      <c r="B88" s="5">
        <v>8906052514</v>
      </c>
      <c r="C88" s="19">
        <v>61022524287</v>
      </c>
      <c r="D88" s="8">
        <f t="shared" si="1"/>
        <v>14.59469698780932</v>
      </c>
      <c r="E88" s="5">
        <v>4905.832107616995</v>
      </c>
      <c r="F88" s="22">
        <v>657788253</v>
      </c>
      <c r="G88" s="22">
        <v>140081500</v>
      </c>
      <c r="H88" s="22">
        <v>195203871</v>
      </c>
      <c r="I88" s="22">
        <v>247552419</v>
      </c>
      <c r="J88" s="22">
        <v>2728693328</v>
      </c>
      <c r="K88" s="22">
        <v>1044479781</v>
      </c>
      <c r="L88" s="22">
        <v>0</v>
      </c>
      <c r="M88" s="22">
        <v>0</v>
      </c>
      <c r="N88" s="22">
        <v>0</v>
      </c>
      <c r="O88" s="22">
        <v>49498000</v>
      </c>
      <c r="P88" s="22">
        <v>145190000</v>
      </c>
      <c r="Q88" s="22">
        <v>2344702793</v>
      </c>
      <c r="R88" s="22">
        <v>1344374120</v>
      </c>
      <c r="S88" s="22">
        <v>8488449</v>
      </c>
      <c r="T88" s="22">
        <v>0</v>
      </c>
    </row>
    <row r="89" spans="1:20" x14ac:dyDescent="0.25">
      <c r="A89" s="18" t="s">
        <v>91</v>
      </c>
      <c r="B89" s="5">
        <v>8223650</v>
      </c>
      <c r="C89" s="19">
        <v>61022524287</v>
      </c>
      <c r="D89" s="8">
        <f t="shared" si="1"/>
        <v>1.3476417267372753E-2</v>
      </c>
      <c r="E89" s="5">
        <v>14.693495408198931</v>
      </c>
      <c r="F89" s="19">
        <v>8013650</v>
      </c>
      <c r="G89" s="19">
        <v>0</v>
      </c>
      <c r="H89" s="19">
        <v>125000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85000</v>
      </c>
      <c r="S89" s="19">
        <v>0</v>
      </c>
      <c r="T89" s="19">
        <v>0</v>
      </c>
    </row>
    <row r="90" spans="1:20" x14ac:dyDescent="0.25">
      <c r="A90" s="17" t="s">
        <v>92</v>
      </c>
      <c r="B90" s="5">
        <v>1052679021</v>
      </c>
      <c r="C90" s="19">
        <v>61022524287</v>
      </c>
      <c r="D90" s="8">
        <f t="shared" si="1"/>
        <v>1.7250663313255605</v>
      </c>
      <c r="E90" s="5">
        <v>312.34722505545261</v>
      </c>
      <c r="F90" s="19">
        <v>155450970</v>
      </c>
      <c r="G90" s="19">
        <v>1250000</v>
      </c>
      <c r="H90" s="19">
        <v>134745000</v>
      </c>
      <c r="I90" s="19">
        <v>63200117</v>
      </c>
      <c r="J90" s="19">
        <v>114001000</v>
      </c>
      <c r="K90" s="19">
        <v>38351200</v>
      </c>
      <c r="L90" s="19">
        <v>30250000</v>
      </c>
      <c r="M90" s="19">
        <v>2450000</v>
      </c>
      <c r="N90" s="19">
        <v>36500000</v>
      </c>
      <c r="O90" s="19">
        <v>77370406</v>
      </c>
      <c r="P90" s="19">
        <v>66907710</v>
      </c>
      <c r="Q90" s="19">
        <v>2050000</v>
      </c>
      <c r="R90" s="19">
        <v>240552618</v>
      </c>
      <c r="S90" s="19">
        <v>89600000</v>
      </c>
      <c r="T90" s="19">
        <v>0</v>
      </c>
    </row>
    <row r="91" spans="1:20" x14ac:dyDescent="0.25">
      <c r="A91" s="18" t="s">
        <v>93</v>
      </c>
      <c r="B91" s="5">
        <v>105457503</v>
      </c>
      <c r="C91" s="19">
        <v>61022524287</v>
      </c>
      <c r="D91" s="8">
        <f t="shared" si="1"/>
        <v>0.17281733955156334</v>
      </c>
      <c r="E91" s="5">
        <v>205.59762185608471</v>
      </c>
      <c r="F91" s="19">
        <v>0</v>
      </c>
      <c r="G91" s="19">
        <v>0</v>
      </c>
      <c r="H91" s="19">
        <v>4781198</v>
      </c>
      <c r="I91" s="19">
        <v>0</v>
      </c>
      <c r="J91" s="19">
        <v>0</v>
      </c>
      <c r="K91" s="19">
        <v>99276305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1400000</v>
      </c>
      <c r="T91" s="19">
        <v>0</v>
      </c>
    </row>
    <row r="92" spans="1:20" x14ac:dyDescent="0.25">
      <c r="A92" s="18" t="s">
        <v>94</v>
      </c>
      <c r="B92" s="5">
        <v>28634121</v>
      </c>
      <c r="C92" s="19">
        <v>61022524287</v>
      </c>
      <c r="D92" s="8">
        <f t="shared" si="1"/>
        <v>4.6923855305179667E-2</v>
      </c>
      <c r="E92" s="5">
        <v>46.121411679053736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28634121</v>
      </c>
      <c r="S92" s="19">
        <v>0</v>
      </c>
      <c r="T92" s="19">
        <v>0</v>
      </c>
    </row>
    <row r="93" spans="1:20" x14ac:dyDescent="0.25">
      <c r="A93" s="18" t="s">
        <v>96</v>
      </c>
      <c r="B93" s="5">
        <v>2500000</v>
      </c>
      <c r="C93" s="19">
        <v>61022524287</v>
      </c>
      <c r="D93" s="8">
        <f t="shared" si="1"/>
        <v>4.0968478921685481E-3</v>
      </c>
      <c r="E93" s="5">
        <v>3.7360119044283322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2500000</v>
      </c>
      <c r="S93" s="19">
        <v>0</v>
      </c>
      <c r="T93" s="19">
        <v>0</v>
      </c>
    </row>
    <row r="94" spans="1:20" x14ac:dyDescent="0.25">
      <c r="A94" s="18" t="s">
        <v>97</v>
      </c>
      <c r="B94" s="5">
        <v>1950000</v>
      </c>
      <c r="C94" s="19">
        <v>61022524287</v>
      </c>
      <c r="D94" s="8">
        <f t="shared" si="1"/>
        <v>3.1955413558914674E-3</v>
      </c>
      <c r="E94" s="5">
        <v>2.9625972102209603</v>
      </c>
      <c r="F94" s="19">
        <v>0</v>
      </c>
      <c r="G94" s="19">
        <v>800000</v>
      </c>
      <c r="H94" s="19">
        <v>0</v>
      </c>
      <c r="I94" s="19">
        <v>0</v>
      </c>
      <c r="J94" s="19">
        <v>1150000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</row>
    <row r="95" spans="1:20" x14ac:dyDescent="0.25">
      <c r="A95" s="18" t="s">
        <v>98</v>
      </c>
      <c r="B95" s="5">
        <v>94815000</v>
      </c>
      <c r="C95" s="19">
        <v>61022524287</v>
      </c>
      <c r="D95" s="8">
        <f t="shared" si="1"/>
        <v>0.15537705315838438</v>
      </c>
      <c r="E95" s="5">
        <v>34.799520591322086</v>
      </c>
      <c r="F95" s="19">
        <v>6250000</v>
      </c>
      <c r="G95" s="19">
        <v>0</v>
      </c>
      <c r="H95" s="19">
        <v>0</v>
      </c>
      <c r="I95" s="19">
        <v>665000</v>
      </c>
      <c r="J95" s="19">
        <v>10000000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77900000</v>
      </c>
      <c r="T95" s="19">
        <v>0</v>
      </c>
    </row>
    <row r="96" spans="1:20" x14ac:dyDescent="0.25">
      <c r="A96" s="18" t="s">
        <v>99</v>
      </c>
      <c r="B96" s="5">
        <v>49516017</v>
      </c>
      <c r="C96" s="19">
        <v>61022524287</v>
      </c>
      <c r="D96" s="8">
        <f t="shared" si="1"/>
        <v>8.1143835950012802E-2</v>
      </c>
      <c r="E96" s="5">
        <v>80.812633783503827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49516017</v>
      </c>
      <c r="R96" s="19">
        <v>0</v>
      </c>
      <c r="S96" s="19">
        <v>0</v>
      </c>
      <c r="T96" s="19">
        <v>0</v>
      </c>
    </row>
    <row r="97" spans="1:20" x14ac:dyDescent="0.25">
      <c r="A97" s="18" t="s">
        <v>100</v>
      </c>
      <c r="B97" s="5">
        <v>112254802</v>
      </c>
      <c r="C97" s="19">
        <v>61022524287</v>
      </c>
      <c r="D97" s="8">
        <f t="shared" si="1"/>
        <v>0.18395633958379912</v>
      </c>
      <c r="E97" s="5">
        <v>118.11494973391406</v>
      </c>
      <c r="F97" s="19">
        <v>39328245</v>
      </c>
      <c r="G97" s="19">
        <v>0</v>
      </c>
      <c r="H97" s="19">
        <v>0</v>
      </c>
      <c r="I97" s="19">
        <v>0</v>
      </c>
      <c r="J97" s="19">
        <v>19100000</v>
      </c>
      <c r="K97" s="19">
        <v>50000000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2757557</v>
      </c>
      <c r="R97" s="19">
        <v>0</v>
      </c>
      <c r="S97" s="19">
        <v>1069000</v>
      </c>
      <c r="T97" s="19">
        <v>0</v>
      </c>
    </row>
    <row r="98" spans="1:20" x14ac:dyDescent="0.25">
      <c r="A98" s="18" t="s">
        <v>101</v>
      </c>
      <c r="B98" s="5">
        <v>21419900</v>
      </c>
      <c r="C98" s="19">
        <v>61022524287</v>
      </c>
      <c r="D98" s="8">
        <f t="shared" si="1"/>
        <v>3.5101628866184439E-2</v>
      </c>
      <c r="E98" s="5">
        <v>23.31451310726386</v>
      </c>
      <c r="F98" s="19">
        <v>0</v>
      </c>
      <c r="G98" s="19">
        <v>0</v>
      </c>
      <c r="H98" s="19">
        <v>5000000</v>
      </c>
      <c r="I98" s="19">
        <v>11419900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5000000</v>
      </c>
      <c r="Q98" s="19">
        <v>0</v>
      </c>
      <c r="R98" s="19">
        <v>0</v>
      </c>
      <c r="S98" s="19">
        <v>0</v>
      </c>
      <c r="T98" s="19">
        <v>0</v>
      </c>
    </row>
    <row r="99" spans="1:20" x14ac:dyDescent="0.25">
      <c r="A99" s="18" t="s">
        <v>102</v>
      </c>
      <c r="B99" s="5">
        <v>85524730</v>
      </c>
      <c r="C99" s="19">
        <v>61022524287</v>
      </c>
      <c r="D99" s="8">
        <f t="shared" si="1"/>
        <v>0.14015272393151368</v>
      </c>
      <c r="E99" s="5">
        <v>90.982914453117758</v>
      </c>
      <c r="F99" s="19">
        <v>9260057</v>
      </c>
      <c r="G99" s="19">
        <v>0</v>
      </c>
      <c r="H99" s="19">
        <v>13627600</v>
      </c>
      <c r="I99" s="19">
        <v>0</v>
      </c>
      <c r="J99" s="19">
        <v>3591645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59045428</v>
      </c>
      <c r="R99" s="19">
        <v>0</v>
      </c>
      <c r="S99" s="19">
        <v>0</v>
      </c>
      <c r="T99" s="19">
        <v>0</v>
      </c>
    </row>
    <row r="100" spans="1:20" x14ac:dyDescent="0.25">
      <c r="A100" s="18" t="s">
        <v>103</v>
      </c>
      <c r="B100" s="5">
        <v>3185000</v>
      </c>
      <c r="C100" s="19">
        <v>61022524287</v>
      </c>
      <c r="D100" s="8">
        <f t="shared" si="1"/>
        <v>5.2193842146227307E-3</v>
      </c>
      <c r="E100" s="5">
        <v>1.9121850767012856</v>
      </c>
      <c r="F100" s="19">
        <v>0</v>
      </c>
      <c r="G100" s="19">
        <v>0</v>
      </c>
      <c r="H100" s="19">
        <v>0</v>
      </c>
      <c r="I100" s="19">
        <v>3175000</v>
      </c>
      <c r="J100" s="19">
        <v>10000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</row>
    <row r="101" spans="1:20" x14ac:dyDescent="0.25">
      <c r="A101" s="17" t="s">
        <v>104</v>
      </c>
      <c r="B101" s="5">
        <v>1651229135</v>
      </c>
      <c r="C101" s="19">
        <v>61022524287</v>
      </c>
      <c r="D101" s="8">
        <f t="shared" si="1"/>
        <v>2.7059338404848181</v>
      </c>
      <c r="E101" s="5">
        <v>299.41568279832671</v>
      </c>
      <c r="F101" s="19">
        <v>0</v>
      </c>
      <c r="G101" s="19">
        <v>4631000</v>
      </c>
      <c r="H101" s="19">
        <v>391516317</v>
      </c>
      <c r="I101" s="19">
        <v>0</v>
      </c>
      <c r="J101" s="19">
        <v>510708660</v>
      </c>
      <c r="K101" s="19">
        <v>100977000</v>
      </c>
      <c r="L101" s="19">
        <v>0</v>
      </c>
      <c r="M101" s="19">
        <v>12000</v>
      </c>
      <c r="N101" s="19">
        <v>0</v>
      </c>
      <c r="O101" s="19">
        <v>116550000</v>
      </c>
      <c r="P101" s="19">
        <v>271122098</v>
      </c>
      <c r="Q101" s="19">
        <v>145780000</v>
      </c>
      <c r="R101" s="19">
        <v>100432060</v>
      </c>
      <c r="S101" s="19">
        <v>6000000</v>
      </c>
      <c r="T101" s="19">
        <v>3500000</v>
      </c>
    </row>
    <row r="102" spans="1:20" x14ac:dyDescent="0.25">
      <c r="A102" s="18" t="s">
        <v>105</v>
      </c>
      <c r="B102" s="5">
        <v>2325000</v>
      </c>
      <c r="C102" s="19">
        <v>61022524287</v>
      </c>
      <c r="D102" s="8">
        <f t="shared" si="1"/>
        <v>3.8100685397167498E-3</v>
      </c>
      <c r="E102" s="5">
        <v>3.7769062690653814</v>
      </c>
      <c r="F102" s="19">
        <v>2325000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</row>
    <row r="103" spans="1:20" x14ac:dyDescent="0.25">
      <c r="A103" s="18" t="s">
        <v>106</v>
      </c>
      <c r="B103" s="5">
        <v>0</v>
      </c>
      <c r="C103" s="19">
        <v>61022524287</v>
      </c>
      <c r="D103" s="8">
        <f t="shared" si="1"/>
        <v>0</v>
      </c>
      <c r="E103" s="5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</row>
    <row r="104" spans="1:20" x14ac:dyDescent="0.25">
      <c r="A104" s="18" t="s">
        <v>107</v>
      </c>
      <c r="B104" s="5">
        <v>739643212</v>
      </c>
      <c r="C104" s="19">
        <v>61022524287</v>
      </c>
      <c r="D104" s="8">
        <f t="shared" si="1"/>
        <v>1.2120822936155899</v>
      </c>
      <c r="E104" s="5">
        <v>814.73146034161289</v>
      </c>
      <c r="F104" s="19">
        <v>101500000</v>
      </c>
      <c r="G104" s="19">
        <v>0</v>
      </c>
      <c r="H104" s="19">
        <v>0</v>
      </c>
      <c r="I104" s="19">
        <v>0</v>
      </c>
      <c r="J104" s="19">
        <v>260000000</v>
      </c>
      <c r="K104" s="19">
        <v>369993312</v>
      </c>
      <c r="L104" s="19">
        <v>0</v>
      </c>
      <c r="M104" s="19">
        <v>0</v>
      </c>
      <c r="N104" s="19">
        <v>0</v>
      </c>
      <c r="O104" s="19">
        <v>4250000</v>
      </c>
      <c r="P104" s="19">
        <v>0</v>
      </c>
      <c r="Q104" s="19">
        <v>0</v>
      </c>
      <c r="R104" s="19">
        <v>0</v>
      </c>
      <c r="S104" s="19">
        <v>3899900</v>
      </c>
      <c r="T104" s="19">
        <v>0</v>
      </c>
    </row>
    <row r="105" spans="1:20" x14ac:dyDescent="0.25">
      <c r="A105" s="18" t="s">
        <v>108</v>
      </c>
      <c r="B105" s="5">
        <v>0</v>
      </c>
      <c r="C105" s="19">
        <v>61022524287</v>
      </c>
      <c r="D105" s="8">
        <f t="shared" si="1"/>
        <v>0</v>
      </c>
      <c r="E105" s="5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</row>
    <row r="106" spans="1:20" s="1" customFormat="1" x14ac:dyDescent="0.25">
      <c r="A106" s="27" t="s">
        <v>199</v>
      </c>
      <c r="B106" s="4">
        <f>SUM(B6:B105)</f>
        <v>55739179076</v>
      </c>
      <c r="C106" s="27">
        <v>61022524287</v>
      </c>
      <c r="D106" s="28">
        <f>(B106/C105)*100</f>
        <v>91.341975323486352</v>
      </c>
      <c r="E106" s="4"/>
      <c r="F106" s="29">
        <f t="shared" ref="F106:T106" si="2">SUM(F6:F105)</f>
        <v>3812891440</v>
      </c>
      <c r="G106" s="29">
        <f t="shared" si="2"/>
        <v>1014916734</v>
      </c>
      <c r="H106" s="29">
        <f t="shared" si="2"/>
        <v>5864512628</v>
      </c>
      <c r="I106" s="29">
        <f t="shared" si="2"/>
        <v>2392411465</v>
      </c>
      <c r="J106" s="29">
        <f t="shared" si="2"/>
        <v>9916017078</v>
      </c>
      <c r="K106" s="29">
        <f t="shared" si="2"/>
        <v>5170077437</v>
      </c>
      <c r="L106" s="29">
        <f t="shared" si="2"/>
        <v>118943839</v>
      </c>
      <c r="M106" s="29">
        <f t="shared" si="2"/>
        <v>237337922</v>
      </c>
      <c r="N106" s="29">
        <f t="shared" si="2"/>
        <v>144531000</v>
      </c>
      <c r="O106" s="29">
        <f t="shared" si="2"/>
        <v>2459222016</v>
      </c>
      <c r="P106" s="29">
        <f t="shared" si="2"/>
        <v>2651499367</v>
      </c>
      <c r="Q106" s="29">
        <f t="shared" si="2"/>
        <v>11304515388</v>
      </c>
      <c r="R106" s="29">
        <f t="shared" si="2"/>
        <v>8590744318</v>
      </c>
      <c r="S106" s="29">
        <f t="shared" si="2"/>
        <v>1565972514</v>
      </c>
      <c r="T106" s="29">
        <f t="shared" si="2"/>
        <v>494175930</v>
      </c>
    </row>
    <row r="107" spans="1:20" x14ac:dyDescent="0.25">
      <c r="A107" s="7"/>
      <c r="B107" s="5"/>
      <c r="C107" s="8"/>
      <c r="F107" s="11"/>
      <c r="G107" s="8"/>
    </row>
    <row r="108" spans="1:20" x14ac:dyDescent="0.25">
      <c r="A108" s="13" t="s">
        <v>174</v>
      </c>
      <c r="B108" s="5"/>
      <c r="C108" s="8"/>
      <c r="F108" s="11"/>
      <c r="G108" s="8"/>
    </row>
    <row r="109" spans="1:20" x14ac:dyDescent="0.25">
      <c r="A109" s="7"/>
      <c r="B109" s="5"/>
      <c r="C109" s="8"/>
      <c r="F109" s="11"/>
      <c r="G109" s="8"/>
    </row>
    <row r="110" spans="1:20" x14ac:dyDescent="0.25">
      <c r="A110" s="7"/>
      <c r="B110" s="5"/>
      <c r="C110" s="8"/>
      <c r="F110" s="11"/>
      <c r="G110" s="8"/>
    </row>
    <row r="111" spans="1:20" x14ac:dyDescent="0.25">
      <c r="A111" s="7"/>
      <c r="B111" s="5"/>
      <c r="C111" s="8"/>
      <c r="F111" s="11"/>
      <c r="G111" s="8"/>
    </row>
    <row r="112" spans="1:20" x14ac:dyDescent="0.25">
      <c r="B112" s="5"/>
      <c r="C112" s="10"/>
      <c r="F112" s="12"/>
      <c r="G112" s="8"/>
    </row>
    <row r="113" spans="1:7" x14ac:dyDescent="0.25">
      <c r="A113" s="7"/>
      <c r="B113" s="5"/>
      <c r="C113" s="8"/>
      <c r="F113" s="11"/>
      <c r="G113" s="8"/>
    </row>
    <row r="114" spans="1:7" x14ac:dyDescent="0.25">
      <c r="A114" s="7"/>
      <c r="B114" s="5"/>
      <c r="C114" s="8"/>
      <c r="F114" s="11"/>
      <c r="G114" s="8"/>
    </row>
    <row r="115" spans="1:7" x14ac:dyDescent="0.25">
      <c r="A115" s="7"/>
      <c r="B115" s="5"/>
      <c r="C115" s="8"/>
      <c r="F115" s="11"/>
      <c r="G115" s="8"/>
    </row>
    <row r="116" spans="1:7" x14ac:dyDescent="0.25">
      <c r="A116" s="7"/>
      <c r="B116" s="5"/>
      <c r="C116" s="8"/>
      <c r="F116" s="11"/>
      <c r="G116" s="8"/>
    </row>
    <row r="117" spans="1:7" x14ac:dyDescent="0.25">
      <c r="A117" s="7"/>
      <c r="B117" s="5"/>
      <c r="C117" s="8"/>
      <c r="F117" s="11"/>
      <c r="G117" s="8"/>
    </row>
    <row r="118" spans="1:7" x14ac:dyDescent="0.25">
      <c r="A118" s="7"/>
      <c r="B118" s="5"/>
      <c r="C118" s="8"/>
      <c r="F118" s="11"/>
      <c r="G118" s="8"/>
    </row>
    <row r="119" spans="1:7" x14ac:dyDescent="0.25">
      <c r="A119" s="7"/>
      <c r="B119" s="5"/>
      <c r="C119" s="8"/>
      <c r="F119" s="11"/>
      <c r="G119" s="8"/>
    </row>
    <row r="120" spans="1:7" x14ac:dyDescent="0.25">
      <c r="A120" s="7"/>
      <c r="B120" s="5"/>
      <c r="C120" s="8"/>
      <c r="F120" s="11"/>
      <c r="G120" s="8"/>
    </row>
    <row r="121" spans="1:7" x14ac:dyDescent="0.25">
      <c r="A121" s="7"/>
      <c r="B121" s="5"/>
      <c r="C121" s="8"/>
      <c r="F121" s="11"/>
      <c r="G121" s="8"/>
    </row>
    <row r="122" spans="1:7" x14ac:dyDescent="0.25">
      <c r="A122" s="7"/>
      <c r="B122" s="5"/>
      <c r="C122" s="8"/>
      <c r="F122" s="11"/>
      <c r="G122" s="8"/>
    </row>
    <row r="123" spans="1:7" x14ac:dyDescent="0.25">
      <c r="A123" s="7"/>
      <c r="B123" s="5"/>
      <c r="C123" s="8"/>
      <c r="F123" s="11"/>
      <c r="G123" s="8"/>
    </row>
    <row r="124" spans="1:7" x14ac:dyDescent="0.25">
      <c r="A124" s="7"/>
      <c r="B124" s="5"/>
      <c r="C124" s="8"/>
      <c r="F124" s="11"/>
      <c r="G124" s="8"/>
    </row>
    <row r="125" spans="1:7" x14ac:dyDescent="0.25">
      <c r="A125" s="7"/>
      <c r="B125" s="5"/>
      <c r="C125" s="8"/>
      <c r="F125" s="11"/>
      <c r="G125" s="8"/>
    </row>
    <row r="126" spans="1:7" x14ac:dyDescent="0.25">
      <c r="A126" s="7"/>
      <c r="B126" s="5"/>
      <c r="C126" s="8"/>
      <c r="F126" s="11"/>
      <c r="G126" s="8"/>
    </row>
    <row r="127" spans="1:7" x14ac:dyDescent="0.25">
      <c r="A127" s="7"/>
      <c r="B127" s="5"/>
      <c r="C127" s="8"/>
      <c r="F127" s="11"/>
      <c r="G127" s="8"/>
    </row>
    <row r="128" spans="1:7" x14ac:dyDescent="0.25">
      <c r="A128" s="7"/>
      <c r="B128" s="5"/>
      <c r="C128" s="8"/>
      <c r="F128" s="11"/>
      <c r="G128" s="8"/>
    </row>
    <row r="129" spans="1:7" x14ac:dyDescent="0.25">
      <c r="A129" s="7"/>
      <c r="B129" s="5"/>
      <c r="C129" s="8"/>
      <c r="F129" s="11"/>
      <c r="G129" s="8"/>
    </row>
    <row r="130" spans="1:7" x14ac:dyDescent="0.25">
      <c r="A130" s="7"/>
      <c r="B130" s="5"/>
      <c r="C130" s="8"/>
      <c r="F130" s="11"/>
      <c r="G130" s="8"/>
    </row>
    <row r="131" spans="1:7" x14ac:dyDescent="0.25">
      <c r="A131" s="7"/>
      <c r="B131" s="5"/>
      <c r="C131" s="8"/>
      <c r="F131" s="11"/>
      <c r="G131" s="8"/>
    </row>
    <row r="132" spans="1:7" x14ac:dyDescent="0.25">
      <c r="B132" s="5"/>
      <c r="C132" s="10"/>
      <c r="F132" s="12"/>
      <c r="G132" s="8"/>
    </row>
    <row r="133" spans="1:7" x14ac:dyDescent="0.25">
      <c r="A133" s="7"/>
      <c r="B133" s="5"/>
      <c r="C133" s="8"/>
      <c r="F133" s="11"/>
      <c r="G133" s="8"/>
    </row>
    <row r="134" spans="1:7" x14ac:dyDescent="0.25">
      <c r="A134" s="7"/>
      <c r="B134" s="5"/>
      <c r="C134" s="8"/>
      <c r="F134" s="11"/>
      <c r="G134" s="8"/>
    </row>
    <row r="135" spans="1:7" x14ac:dyDescent="0.25">
      <c r="A135" s="7"/>
      <c r="B135" s="5"/>
      <c r="C135" s="8"/>
      <c r="F135" s="11"/>
      <c r="G135" s="8"/>
    </row>
    <row r="136" spans="1:7" x14ac:dyDescent="0.25">
      <c r="A136" s="7"/>
      <c r="B136" s="5"/>
      <c r="C136" s="8"/>
      <c r="F136" s="11"/>
      <c r="G136" s="8"/>
    </row>
    <row r="137" spans="1:7" x14ac:dyDescent="0.25">
      <c r="A137" s="7"/>
      <c r="B137" s="5"/>
      <c r="C137" s="8"/>
      <c r="F137" s="11"/>
      <c r="G137" s="8"/>
    </row>
    <row r="138" spans="1:7" x14ac:dyDescent="0.25">
      <c r="A138" s="7"/>
      <c r="B138" s="5"/>
      <c r="C138" s="8"/>
      <c r="F138" s="11"/>
      <c r="G138" s="8"/>
    </row>
    <row r="139" spans="1:7" x14ac:dyDescent="0.25">
      <c r="A139" s="7"/>
      <c r="B139" s="5"/>
      <c r="C139" s="8"/>
      <c r="F139" s="11"/>
      <c r="G139" s="8"/>
    </row>
    <row r="140" spans="1:7" x14ac:dyDescent="0.25">
      <c r="A140" s="7"/>
      <c r="B140" s="5"/>
      <c r="C140" s="8"/>
      <c r="F140" s="11"/>
      <c r="G140" s="8"/>
    </row>
    <row r="141" spans="1:7" x14ac:dyDescent="0.25">
      <c r="A141" s="7"/>
      <c r="B141" s="5"/>
      <c r="C141" s="8"/>
      <c r="F141" s="11"/>
      <c r="G141" s="8"/>
    </row>
    <row r="142" spans="1:7" x14ac:dyDescent="0.25">
      <c r="B142" s="5"/>
      <c r="C142" s="10"/>
      <c r="F142" s="12"/>
      <c r="G142" s="8"/>
    </row>
    <row r="143" spans="1:7" x14ac:dyDescent="0.25">
      <c r="A143" s="7"/>
      <c r="B143" s="5"/>
      <c r="C143" s="8"/>
      <c r="F143" s="11"/>
      <c r="G143" s="8"/>
    </row>
    <row r="144" spans="1:7" x14ac:dyDescent="0.25">
      <c r="A144" s="7"/>
      <c r="B144" s="5"/>
      <c r="C144" s="8"/>
      <c r="F144" s="11"/>
      <c r="G144" s="8"/>
    </row>
    <row r="145" spans="1:7" x14ac:dyDescent="0.25">
      <c r="A145" s="7"/>
      <c r="B145" s="5"/>
      <c r="C145" s="8"/>
      <c r="F145" s="11"/>
      <c r="G145" s="8"/>
    </row>
    <row r="146" spans="1:7" x14ac:dyDescent="0.25">
      <c r="A146" s="7"/>
      <c r="B146" s="5"/>
      <c r="C146" s="8"/>
      <c r="F146" s="11"/>
      <c r="G146" s="8"/>
    </row>
    <row r="147" spans="1:7" x14ac:dyDescent="0.25">
      <c r="B147" s="5"/>
      <c r="C147" s="10"/>
      <c r="F147" s="12"/>
      <c r="G147" s="8"/>
    </row>
    <row r="148" spans="1:7" x14ac:dyDescent="0.25">
      <c r="A148" s="7"/>
      <c r="B148" s="5"/>
      <c r="C148" s="8"/>
      <c r="F148" s="11"/>
      <c r="G148" s="8"/>
    </row>
    <row r="149" spans="1:7" x14ac:dyDescent="0.25">
      <c r="B149" s="5"/>
      <c r="C149" s="10"/>
      <c r="F149" s="12"/>
      <c r="G149" s="8"/>
    </row>
    <row r="150" spans="1:7" x14ac:dyDescent="0.25">
      <c r="A150" s="7"/>
      <c r="B150" s="5"/>
      <c r="C150" s="8"/>
      <c r="F150" s="11"/>
      <c r="G150" s="8"/>
    </row>
    <row r="151" spans="1:7" x14ac:dyDescent="0.25">
      <c r="A151" s="7"/>
      <c r="B151" s="5"/>
      <c r="C151" s="8"/>
      <c r="F151" s="11"/>
      <c r="G151" s="8"/>
    </row>
    <row r="152" spans="1:7" x14ac:dyDescent="0.25">
      <c r="A152" s="7"/>
      <c r="B152" s="5"/>
      <c r="C152" s="8"/>
      <c r="F152" s="11"/>
      <c r="G152" s="8"/>
    </row>
    <row r="153" spans="1:7" x14ac:dyDescent="0.25">
      <c r="A153" s="7"/>
      <c r="B153" s="5"/>
      <c r="C153" s="8"/>
      <c r="F153" s="11"/>
      <c r="G153" s="8"/>
    </row>
    <row r="154" spans="1:7" x14ac:dyDescent="0.25">
      <c r="B154" s="5"/>
      <c r="C154" s="10"/>
      <c r="F154" s="12"/>
      <c r="G154" s="8"/>
    </row>
    <row r="155" spans="1:7" x14ac:dyDescent="0.25">
      <c r="A155" s="7"/>
      <c r="B155" s="5"/>
      <c r="C155" s="8"/>
      <c r="F155" s="11"/>
      <c r="G155" s="8"/>
    </row>
    <row r="156" spans="1:7" x14ac:dyDescent="0.25">
      <c r="B156" s="5"/>
      <c r="C156" s="10"/>
      <c r="F156" s="12"/>
      <c r="G156" s="8"/>
    </row>
    <row r="157" spans="1:7" x14ac:dyDescent="0.25">
      <c r="A157" s="7"/>
      <c r="B157" s="5"/>
      <c r="C157" s="8"/>
      <c r="F157" s="11"/>
      <c r="G157" s="8"/>
    </row>
    <row r="158" spans="1:7" x14ac:dyDescent="0.25">
      <c r="A158" s="7"/>
      <c r="B158" s="5"/>
      <c r="C158" s="8"/>
      <c r="F158" s="11"/>
      <c r="G158" s="8"/>
    </row>
    <row r="159" spans="1:7" x14ac:dyDescent="0.25">
      <c r="A159" s="7"/>
      <c r="B159" s="5"/>
      <c r="C159" s="8"/>
      <c r="F159" s="11"/>
      <c r="G159" s="8"/>
    </row>
    <row r="160" spans="1:7" x14ac:dyDescent="0.25">
      <c r="A160" s="7"/>
      <c r="B160" s="5"/>
      <c r="C160" s="8"/>
      <c r="F160" s="11"/>
      <c r="G160" s="8"/>
    </row>
    <row r="161" spans="1:7" x14ac:dyDescent="0.25">
      <c r="A161" s="7"/>
      <c r="B161" s="5"/>
      <c r="C161" s="8"/>
      <c r="F161" s="11"/>
      <c r="G161" s="8"/>
    </row>
    <row r="162" spans="1:7" x14ac:dyDescent="0.25">
      <c r="A162" s="7"/>
      <c r="B162" s="5"/>
      <c r="C162" s="8"/>
      <c r="F162" s="11"/>
      <c r="G162" s="8"/>
    </row>
    <row r="163" spans="1:7" x14ac:dyDescent="0.25">
      <c r="A163" s="7"/>
      <c r="B163" s="5"/>
      <c r="C163" s="8"/>
      <c r="F163" s="11"/>
      <c r="G163" s="8"/>
    </row>
    <row r="164" spans="1:7" x14ac:dyDescent="0.25">
      <c r="B164" s="5"/>
      <c r="C164" s="10"/>
      <c r="F164" s="12"/>
      <c r="G164" s="8"/>
    </row>
    <row r="165" spans="1:7" x14ac:dyDescent="0.25">
      <c r="A165" s="7"/>
      <c r="B165" s="5"/>
      <c r="C165" s="8"/>
      <c r="F165" s="11"/>
      <c r="G165" s="8"/>
    </row>
    <row r="166" spans="1:7" x14ac:dyDescent="0.25">
      <c r="A166" s="7"/>
      <c r="B166" s="5"/>
      <c r="C166" s="8"/>
      <c r="F166" s="11"/>
      <c r="G166" s="8"/>
    </row>
    <row r="167" spans="1:7" x14ac:dyDescent="0.25">
      <c r="A167" s="7"/>
      <c r="B167" s="5"/>
      <c r="C167" s="8"/>
      <c r="F167" s="11"/>
      <c r="G167" s="8"/>
    </row>
    <row r="168" spans="1:7" x14ac:dyDescent="0.25">
      <c r="B168" s="5"/>
      <c r="C168" s="10"/>
      <c r="F168" s="12"/>
      <c r="G168" s="8"/>
    </row>
    <row r="169" spans="1:7" x14ac:dyDescent="0.25">
      <c r="A169" s="7"/>
      <c r="B169" s="5"/>
      <c r="C169" s="8"/>
      <c r="F169" s="11"/>
      <c r="G169" s="8"/>
    </row>
    <row r="170" spans="1:7" x14ac:dyDescent="0.25">
      <c r="A170" s="7"/>
      <c r="B170" s="5"/>
      <c r="C170" s="8"/>
      <c r="F170" s="11"/>
      <c r="G170" s="8"/>
    </row>
    <row r="171" spans="1:7" x14ac:dyDescent="0.25">
      <c r="A171" s="7"/>
      <c r="B171" s="5"/>
      <c r="C171" s="8"/>
      <c r="F171" s="11"/>
      <c r="G171" s="8"/>
    </row>
    <row r="172" spans="1:7" x14ac:dyDescent="0.25">
      <c r="B172" s="5"/>
      <c r="C172" s="10"/>
      <c r="F172" s="12"/>
      <c r="G172" s="8"/>
    </row>
    <row r="173" spans="1:7" x14ac:dyDescent="0.25">
      <c r="A173" s="7"/>
      <c r="B173" s="5"/>
      <c r="C173" s="8"/>
      <c r="F173" s="11"/>
      <c r="G173" s="8"/>
    </row>
    <row r="174" spans="1:7" x14ac:dyDescent="0.25">
      <c r="B174" s="5"/>
      <c r="C174" s="10"/>
      <c r="F174" s="12"/>
      <c r="G174" s="8"/>
    </row>
    <row r="175" spans="1:7" x14ac:dyDescent="0.25">
      <c r="A175" s="7"/>
      <c r="B175" s="5"/>
      <c r="C175" s="8"/>
      <c r="F175" s="11"/>
      <c r="G175" s="8"/>
    </row>
    <row r="176" spans="1:7" x14ac:dyDescent="0.25">
      <c r="A176" s="7"/>
      <c r="B176" s="5"/>
      <c r="C176" s="8"/>
      <c r="F176" s="11"/>
      <c r="G176" s="8"/>
    </row>
    <row r="177" spans="1:7" x14ac:dyDescent="0.25">
      <c r="A177" s="7"/>
      <c r="B177" s="5"/>
      <c r="C177" s="8"/>
      <c r="F177" s="11"/>
      <c r="G177" s="8"/>
    </row>
    <row r="178" spans="1:7" x14ac:dyDescent="0.25">
      <c r="A178" s="7"/>
      <c r="B178" s="5"/>
      <c r="C178" s="8"/>
      <c r="F178" s="11"/>
      <c r="G178" s="8"/>
    </row>
    <row r="179" spans="1:7" x14ac:dyDescent="0.25">
      <c r="A179" s="7"/>
      <c r="B179" s="5"/>
      <c r="C179" s="8"/>
      <c r="F179" s="11"/>
      <c r="G179" s="8"/>
    </row>
    <row r="180" spans="1:7" x14ac:dyDescent="0.25">
      <c r="A180" s="7"/>
      <c r="B180" s="5"/>
      <c r="C180" s="8"/>
      <c r="F180" s="11"/>
      <c r="G180" s="8"/>
    </row>
    <row r="181" spans="1:7" x14ac:dyDescent="0.25">
      <c r="A181" s="7"/>
      <c r="B181" s="5"/>
      <c r="C181" s="8"/>
      <c r="F181" s="11"/>
      <c r="G181" s="8"/>
    </row>
    <row r="182" spans="1:7" x14ac:dyDescent="0.25">
      <c r="A182" s="7"/>
      <c r="B182" s="5"/>
      <c r="C182" s="8"/>
      <c r="F182" s="11"/>
      <c r="G182" s="8"/>
    </row>
    <row r="183" spans="1:7" x14ac:dyDescent="0.25">
      <c r="A183" s="7"/>
      <c r="B183" s="5"/>
      <c r="C183" s="8"/>
      <c r="F183" s="11"/>
      <c r="G183" s="8"/>
    </row>
    <row r="184" spans="1:7" x14ac:dyDescent="0.25">
      <c r="A184" s="7"/>
      <c r="B184" s="5"/>
      <c r="C184" s="8"/>
      <c r="F184" s="11"/>
      <c r="G184" s="8"/>
    </row>
    <row r="185" spans="1:7" x14ac:dyDescent="0.25">
      <c r="B185" s="5"/>
      <c r="C185" s="10"/>
      <c r="F185" s="12"/>
      <c r="G185" s="8"/>
    </row>
    <row r="186" spans="1:7" x14ac:dyDescent="0.25">
      <c r="A186" s="7"/>
      <c r="B186" s="5"/>
      <c r="C186" s="8"/>
      <c r="F186" s="11"/>
      <c r="G186" s="8"/>
    </row>
    <row r="187" spans="1:7" x14ac:dyDescent="0.25">
      <c r="A187" s="7"/>
      <c r="B187" s="5"/>
      <c r="C187" s="8"/>
      <c r="F187" s="11"/>
      <c r="G187" s="8"/>
    </row>
    <row r="188" spans="1:7" x14ac:dyDescent="0.25">
      <c r="A188" s="7"/>
      <c r="B188" s="5"/>
      <c r="C188" s="8"/>
      <c r="F188" s="11"/>
      <c r="G188" s="8"/>
    </row>
    <row r="189" spans="1:7" x14ac:dyDescent="0.25">
      <c r="A189" s="7"/>
      <c r="B189" s="5"/>
      <c r="C189" s="8"/>
      <c r="F189" s="11"/>
      <c r="G189" s="8"/>
    </row>
    <row r="190" spans="1:7" x14ac:dyDescent="0.25">
      <c r="B190" s="5"/>
      <c r="C190" s="10"/>
      <c r="F190" s="12"/>
      <c r="G190" s="8"/>
    </row>
    <row r="191" spans="1:7" x14ac:dyDescent="0.25">
      <c r="A191" s="7"/>
      <c r="B191" s="5"/>
      <c r="C191" s="8"/>
      <c r="F191" s="11"/>
      <c r="G191" s="8"/>
    </row>
    <row r="192" spans="1:7" x14ac:dyDescent="0.25">
      <c r="A192" s="7"/>
      <c r="B192" s="5"/>
      <c r="C192" s="8"/>
      <c r="F192" s="11"/>
      <c r="G192" s="8"/>
    </row>
    <row r="193" spans="1:7" x14ac:dyDescent="0.25">
      <c r="A193" s="7"/>
      <c r="B193" s="5"/>
      <c r="C193" s="8"/>
      <c r="F193" s="11"/>
      <c r="G193" s="8"/>
    </row>
    <row r="194" spans="1:7" x14ac:dyDescent="0.25">
      <c r="A194" s="7"/>
      <c r="B194" s="5"/>
      <c r="C194" s="8"/>
      <c r="F194" s="11"/>
      <c r="G194" s="8"/>
    </row>
    <row r="195" spans="1:7" x14ac:dyDescent="0.25">
      <c r="A195" s="7"/>
      <c r="B195" s="5"/>
      <c r="C195" s="8"/>
      <c r="F195" s="11"/>
      <c r="G195" s="8"/>
    </row>
    <row r="196" spans="1:7" x14ac:dyDescent="0.25">
      <c r="A196" s="7"/>
      <c r="B196" s="5"/>
      <c r="C196" s="8"/>
      <c r="F196" s="11"/>
      <c r="G196" s="8"/>
    </row>
    <row r="197" spans="1:7" x14ac:dyDescent="0.25">
      <c r="B197" s="5"/>
      <c r="C197" s="10"/>
      <c r="F197" s="12"/>
      <c r="G197" s="8"/>
    </row>
    <row r="198" spans="1:7" x14ac:dyDescent="0.25">
      <c r="A198" s="7"/>
      <c r="B198" s="5"/>
      <c r="C198" s="8"/>
      <c r="F198" s="11"/>
      <c r="G198" s="8"/>
    </row>
    <row r="199" spans="1:7" x14ac:dyDescent="0.25">
      <c r="A199" s="7"/>
      <c r="B199" s="5"/>
      <c r="C199" s="8"/>
      <c r="F199" s="11"/>
      <c r="G199" s="8"/>
    </row>
    <row r="200" spans="1:7" x14ac:dyDescent="0.25">
      <c r="A200" s="7"/>
      <c r="B200" s="5"/>
      <c r="C200" s="8"/>
      <c r="F200" s="11"/>
      <c r="G200" s="8"/>
    </row>
    <row r="201" spans="1:7" x14ac:dyDescent="0.25">
      <c r="A201" s="7"/>
      <c r="B201" s="5"/>
      <c r="C201" s="8"/>
      <c r="F201" s="11"/>
      <c r="G201" s="8"/>
    </row>
    <row r="202" spans="1:7" x14ac:dyDescent="0.25">
      <c r="B202" s="5"/>
      <c r="C202" s="10"/>
      <c r="F202" s="12"/>
      <c r="G202" s="8"/>
    </row>
    <row r="203" spans="1:7" x14ac:dyDescent="0.25">
      <c r="A203" s="7"/>
      <c r="B203" s="5"/>
      <c r="C203" s="8"/>
      <c r="F203" s="11"/>
      <c r="G203" s="8"/>
    </row>
    <row r="204" spans="1:7" x14ac:dyDescent="0.25">
      <c r="A204" s="7"/>
      <c r="B204" s="5"/>
      <c r="C204" s="8"/>
      <c r="F204" s="11"/>
      <c r="G204" s="8"/>
    </row>
    <row r="205" spans="1:7" x14ac:dyDescent="0.25">
      <c r="A205" s="7"/>
      <c r="B205" s="5"/>
      <c r="C205" s="8"/>
      <c r="F205" s="11"/>
      <c r="G205" s="8"/>
    </row>
    <row r="206" spans="1:7" x14ac:dyDescent="0.25">
      <c r="A206" s="7"/>
      <c r="B206" s="5"/>
      <c r="C206" s="8"/>
      <c r="F206" s="11"/>
      <c r="G206" s="8"/>
    </row>
    <row r="207" spans="1:7" x14ac:dyDescent="0.25">
      <c r="A207" s="7"/>
      <c r="B207" s="5"/>
      <c r="C207" s="8"/>
      <c r="F207" s="11"/>
      <c r="G207" s="8"/>
    </row>
    <row r="208" spans="1:7" x14ac:dyDescent="0.25">
      <c r="A208" s="7"/>
      <c r="B208" s="5"/>
      <c r="C208" s="8"/>
      <c r="F208" s="11"/>
      <c r="G208" s="8"/>
    </row>
    <row r="209" spans="1:7" x14ac:dyDescent="0.25">
      <c r="A209" s="7"/>
      <c r="B209" s="5"/>
      <c r="C209" s="8"/>
      <c r="F209" s="11"/>
      <c r="G209" s="8"/>
    </row>
    <row r="210" spans="1:7" x14ac:dyDescent="0.25">
      <c r="A210" s="7"/>
      <c r="B210" s="5"/>
      <c r="C210" s="8"/>
      <c r="F210" s="11"/>
      <c r="G210" s="8"/>
    </row>
    <row r="211" spans="1:7" x14ac:dyDescent="0.25">
      <c r="B211" s="5"/>
      <c r="C211" s="10"/>
      <c r="F211" s="12"/>
      <c r="G211" s="8"/>
    </row>
    <row r="212" spans="1:7" x14ac:dyDescent="0.25">
      <c r="A212" s="7"/>
      <c r="B212" s="5"/>
      <c r="C212" s="8"/>
      <c r="F212" s="11"/>
      <c r="G212" s="8"/>
    </row>
    <row r="213" spans="1:7" x14ac:dyDescent="0.25">
      <c r="A213" s="7"/>
      <c r="B213" s="5"/>
      <c r="C213" s="8"/>
      <c r="F213" s="11"/>
      <c r="G213" s="8"/>
    </row>
    <row r="214" spans="1:7" x14ac:dyDescent="0.25">
      <c r="A214" s="7"/>
      <c r="B214" s="5"/>
      <c r="C214" s="8"/>
      <c r="F214" s="11"/>
      <c r="G214" s="8"/>
    </row>
    <row r="215" spans="1:7" x14ac:dyDescent="0.25">
      <c r="B215" s="5"/>
      <c r="C215" s="10"/>
      <c r="F215" s="12"/>
      <c r="G215" s="8"/>
    </row>
    <row r="216" spans="1:7" x14ac:dyDescent="0.25">
      <c r="B216" s="5"/>
      <c r="C216" s="10"/>
      <c r="F216" s="12"/>
      <c r="G216" s="8"/>
    </row>
    <row r="217" spans="1:7" x14ac:dyDescent="0.25">
      <c r="A217" s="7"/>
      <c r="B217" s="5"/>
      <c r="C217" s="8"/>
      <c r="F217" s="11"/>
      <c r="G217" s="8"/>
    </row>
    <row r="218" spans="1:7" x14ac:dyDescent="0.25">
      <c r="A218" s="7"/>
      <c r="B218" s="5"/>
      <c r="C218" s="8"/>
      <c r="F218" s="11"/>
      <c r="G218" s="8"/>
    </row>
    <row r="219" spans="1:7" x14ac:dyDescent="0.25">
      <c r="A219" s="7"/>
      <c r="B219" s="5"/>
      <c r="C219" s="8"/>
      <c r="F219" s="11"/>
      <c r="G219" s="8"/>
    </row>
    <row r="220" spans="1:7" x14ac:dyDescent="0.25">
      <c r="A220" s="7"/>
      <c r="B220" s="5"/>
      <c r="C220" s="8"/>
      <c r="F220" s="11"/>
      <c r="G220" s="8"/>
    </row>
    <row r="221" spans="1:7" x14ac:dyDescent="0.25">
      <c r="B221" s="5"/>
      <c r="C221" s="10"/>
      <c r="F221" s="12"/>
      <c r="G221" s="8"/>
    </row>
    <row r="222" spans="1:7" x14ac:dyDescent="0.25">
      <c r="A222" s="7"/>
      <c r="B222" s="5"/>
      <c r="C222" s="8"/>
      <c r="F222" s="11"/>
      <c r="G222" s="8"/>
    </row>
    <row r="223" spans="1:7" x14ac:dyDescent="0.25">
      <c r="A223" s="7"/>
      <c r="B223" s="5"/>
      <c r="C223" s="8"/>
      <c r="F223" s="11"/>
      <c r="G223" s="8"/>
    </row>
    <row r="224" spans="1:7" x14ac:dyDescent="0.25">
      <c r="A224" s="7"/>
      <c r="B224" s="5"/>
      <c r="C224" s="8"/>
      <c r="F224" s="11"/>
      <c r="G224" s="8"/>
    </row>
    <row r="225" spans="1:7" x14ac:dyDescent="0.25">
      <c r="A225" s="7"/>
      <c r="B225" s="5"/>
      <c r="C225" s="8"/>
      <c r="F225" s="11"/>
      <c r="G225" s="8"/>
    </row>
    <row r="226" spans="1:7" x14ac:dyDescent="0.25">
      <c r="B226" s="5"/>
      <c r="C226" s="10"/>
      <c r="F226" s="12"/>
      <c r="G226" s="8"/>
    </row>
    <row r="227" spans="1:7" x14ac:dyDescent="0.25">
      <c r="A227" s="7"/>
      <c r="B227" s="5"/>
      <c r="C227" s="8"/>
      <c r="F227" s="11"/>
      <c r="G227" s="8"/>
    </row>
    <row r="228" spans="1:7" x14ac:dyDescent="0.25">
      <c r="B228" s="5"/>
      <c r="C228" s="10"/>
      <c r="F228" s="12"/>
      <c r="G228" s="8"/>
    </row>
    <row r="229" spans="1:7" x14ac:dyDescent="0.25">
      <c r="A229" s="7"/>
      <c r="B229" s="5"/>
      <c r="C229" s="8"/>
      <c r="F229" s="11"/>
      <c r="G229" s="8"/>
    </row>
    <row r="230" spans="1:7" x14ac:dyDescent="0.25">
      <c r="B230" s="5"/>
      <c r="C230" s="10"/>
      <c r="F230" s="12"/>
      <c r="G230" s="8"/>
    </row>
    <row r="231" spans="1:7" x14ac:dyDescent="0.25">
      <c r="A231" s="7"/>
      <c r="B231" s="5"/>
      <c r="C231" s="8"/>
      <c r="F231" s="11"/>
      <c r="G231" s="8"/>
    </row>
    <row r="232" spans="1:7" x14ac:dyDescent="0.25">
      <c r="A232" s="7"/>
      <c r="B232" s="5"/>
      <c r="C232" s="8"/>
      <c r="F232" s="11"/>
      <c r="G232" s="8"/>
    </row>
    <row r="233" spans="1:7" x14ac:dyDescent="0.25">
      <c r="A233" s="7"/>
      <c r="B233" s="5"/>
      <c r="C233" s="8"/>
      <c r="F233" s="11"/>
      <c r="G233" s="8"/>
    </row>
    <row r="234" spans="1:7" x14ac:dyDescent="0.25">
      <c r="B234" s="5"/>
      <c r="C234" s="10"/>
      <c r="F234" s="12"/>
      <c r="G234" s="8"/>
    </row>
    <row r="235" spans="1:7" x14ac:dyDescent="0.25">
      <c r="B235" s="5"/>
      <c r="C235" s="10"/>
      <c r="F235" s="12"/>
      <c r="G235" s="8"/>
    </row>
    <row r="236" spans="1:7" x14ac:dyDescent="0.25">
      <c r="A236" s="7"/>
      <c r="B236" s="5"/>
      <c r="C236" s="8"/>
      <c r="F236" s="11"/>
      <c r="G236" s="8"/>
    </row>
    <row r="237" spans="1:7" x14ac:dyDescent="0.25">
      <c r="A237" s="7"/>
      <c r="B237" s="5"/>
      <c r="C237" s="8"/>
      <c r="F237" s="11"/>
      <c r="G237" s="8"/>
    </row>
    <row r="238" spans="1:7" x14ac:dyDescent="0.25">
      <c r="A238" s="7"/>
      <c r="B238" s="5"/>
      <c r="C238" s="8"/>
      <c r="F238" s="11"/>
      <c r="G238" s="8"/>
    </row>
    <row r="239" spans="1:7" x14ac:dyDescent="0.25">
      <c r="A239" s="7"/>
      <c r="B239" s="5"/>
      <c r="C239" s="8"/>
      <c r="F239" s="11"/>
      <c r="G239" s="8"/>
    </row>
    <row r="240" spans="1:7" x14ac:dyDescent="0.25">
      <c r="A240" s="7"/>
      <c r="B240" s="5"/>
      <c r="C240" s="8"/>
      <c r="F240" s="11"/>
      <c r="G240" s="8"/>
    </row>
    <row r="241" spans="1:7" x14ac:dyDescent="0.25">
      <c r="A241" s="7"/>
      <c r="B241" s="5"/>
      <c r="C241" s="8"/>
      <c r="F241" s="11"/>
      <c r="G241" s="8"/>
    </row>
    <row r="242" spans="1:7" x14ac:dyDescent="0.25">
      <c r="A242" s="7"/>
      <c r="B242" s="5"/>
      <c r="C242" s="8"/>
      <c r="F242" s="11"/>
      <c r="G242" s="8"/>
    </row>
    <row r="243" spans="1:7" x14ac:dyDescent="0.25">
      <c r="A243" s="7"/>
      <c r="B243" s="5"/>
      <c r="C243" s="8"/>
      <c r="F243" s="11"/>
      <c r="G243" s="8"/>
    </row>
    <row r="244" spans="1:7" x14ac:dyDescent="0.25">
      <c r="A244" s="7"/>
      <c r="B244" s="5"/>
      <c r="C244" s="8"/>
      <c r="F244" s="11"/>
      <c r="G244" s="8"/>
    </row>
    <row r="245" spans="1:7" x14ac:dyDescent="0.25">
      <c r="A245" s="7"/>
      <c r="B245" s="5"/>
      <c r="C245" s="8"/>
      <c r="F245" s="11"/>
      <c r="G245" s="8"/>
    </row>
    <row r="246" spans="1:7" x14ac:dyDescent="0.25">
      <c r="A246" s="7"/>
      <c r="B246" s="5"/>
      <c r="C246" s="8"/>
      <c r="F246" s="11"/>
      <c r="G246" s="8"/>
    </row>
    <row r="247" spans="1:7" x14ac:dyDescent="0.25">
      <c r="A247" s="7"/>
      <c r="B247" s="5"/>
      <c r="C247" s="8"/>
      <c r="F247" s="11"/>
      <c r="G247" s="8"/>
    </row>
    <row r="248" spans="1:7" x14ac:dyDescent="0.25">
      <c r="A248" s="7"/>
      <c r="B248" s="5"/>
      <c r="C248" s="8"/>
      <c r="F248" s="11"/>
      <c r="G248" s="8"/>
    </row>
    <row r="249" spans="1:7" x14ac:dyDescent="0.25">
      <c r="A249" s="7"/>
      <c r="B249" s="5"/>
      <c r="C249" s="8"/>
      <c r="F249" s="11"/>
      <c r="G249" s="8"/>
    </row>
    <row r="250" spans="1:7" x14ac:dyDescent="0.25">
      <c r="B250" s="5"/>
      <c r="C250" s="10"/>
      <c r="F250" s="12"/>
      <c r="G250" s="8"/>
    </row>
    <row r="251" spans="1:7" x14ac:dyDescent="0.25">
      <c r="A251" s="7"/>
      <c r="B251" s="5"/>
      <c r="C251" s="8"/>
      <c r="F251" s="11"/>
      <c r="G251" s="8"/>
    </row>
    <row r="252" spans="1:7" x14ac:dyDescent="0.25">
      <c r="B252" s="5"/>
      <c r="C252" s="10"/>
      <c r="F252" s="12"/>
      <c r="G252" s="8"/>
    </row>
    <row r="253" spans="1:7" x14ac:dyDescent="0.25">
      <c r="B253" s="5"/>
      <c r="C253" s="10"/>
      <c r="F253" s="12"/>
      <c r="G253" s="8"/>
    </row>
    <row r="254" spans="1:7" x14ac:dyDescent="0.25">
      <c r="B254" s="5"/>
      <c r="C254" s="10"/>
      <c r="F254" s="12"/>
      <c r="G254" s="8"/>
    </row>
    <row r="255" spans="1:7" x14ac:dyDescent="0.25">
      <c r="A255" s="7"/>
      <c r="B255" s="5"/>
      <c r="C255" s="8"/>
      <c r="F255" s="11"/>
      <c r="G255" s="8"/>
    </row>
    <row r="256" spans="1:7" x14ac:dyDescent="0.25">
      <c r="B256" s="5"/>
      <c r="C256" s="10"/>
      <c r="F256" s="12"/>
      <c r="G256" s="8"/>
    </row>
    <row r="257" spans="1:7" x14ac:dyDescent="0.25">
      <c r="A257" s="7"/>
      <c r="B257" s="5"/>
      <c r="C257" s="8"/>
      <c r="F257" s="11"/>
      <c r="G257" s="8"/>
    </row>
    <row r="258" spans="1:7" x14ac:dyDescent="0.25">
      <c r="A258" s="7"/>
      <c r="B258" s="5"/>
      <c r="C258" s="8"/>
      <c r="F258" s="11"/>
      <c r="G258" s="8"/>
    </row>
    <row r="259" spans="1:7" x14ac:dyDescent="0.25">
      <c r="A259" s="7"/>
      <c r="B259" s="5"/>
      <c r="C259" s="8"/>
      <c r="F259" s="11"/>
      <c r="G259" s="8"/>
    </row>
    <row r="260" spans="1:7" x14ac:dyDescent="0.25">
      <c r="A260" s="7"/>
      <c r="B260" s="5"/>
      <c r="C260" s="8"/>
      <c r="F260" s="11"/>
      <c r="G260" s="8"/>
    </row>
    <row r="261" spans="1:7" x14ac:dyDescent="0.25">
      <c r="B261" s="5"/>
      <c r="C261" s="10"/>
      <c r="F261" s="12"/>
      <c r="G261" s="8"/>
    </row>
    <row r="262" spans="1:7" x14ac:dyDescent="0.25">
      <c r="B262" s="5"/>
      <c r="C262" s="10"/>
      <c r="F262" s="12"/>
      <c r="G262" s="8"/>
    </row>
    <row r="263" spans="1:7" x14ac:dyDescent="0.25">
      <c r="A263" s="7"/>
      <c r="B263" s="5"/>
      <c r="C263" s="8"/>
      <c r="F263" s="11"/>
      <c r="G263" s="8"/>
    </row>
    <row r="264" spans="1:7" x14ac:dyDescent="0.25">
      <c r="B264" s="5"/>
      <c r="C264" s="10"/>
      <c r="F264" s="12"/>
      <c r="G264" s="8"/>
    </row>
    <row r="265" spans="1:7" x14ac:dyDescent="0.25">
      <c r="B265" s="5"/>
      <c r="C265" s="10"/>
      <c r="F265" s="12"/>
      <c r="G265" s="8"/>
    </row>
    <row r="266" spans="1:7" x14ac:dyDescent="0.25">
      <c r="A266" s="7"/>
      <c r="B266" s="5"/>
      <c r="C266" s="8"/>
      <c r="F266" s="11"/>
      <c r="G266" s="8"/>
    </row>
    <row r="267" spans="1:7" x14ac:dyDescent="0.25">
      <c r="A267" s="7"/>
      <c r="B267" s="5"/>
      <c r="C267" s="8"/>
      <c r="F267" s="11"/>
      <c r="G267" s="8"/>
    </row>
    <row r="268" spans="1:7" x14ac:dyDescent="0.25">
      <c r="B268" s="5"/>
      <c r="C268" s="10"/>
      <c r="F268" s="12"/>
      <c r="G268" s="8"/>
    </row>
    <row r="269" spans="1:7" x14ac:dyDescent="0.25">
      <c r="B269" s="5"/>
      <c r="C269" s="10"/>
      <c r="F269" s="12"/>
      <c r="G269" s="8"/>
    </row>
    <row r="270" spans="1:7" x14ac:dyDescent="0.25">
      <c r="A270" s="7"/>
      <c r="B270" s="5"/>
      <c r="C270" s="8"/>
      <c r="F270" s="11"/>
      <c r="G270" s="8"/>
    </row>
    <row r="271" spans="1:7" x14ac:dyDescent="0.25">
      <c r="A271" s="7"/>
      <c r="B271" s="5"/>
      <c r="C271" s="8"/>
      <c r="F271" s="11"/>
      <c r="G271" s="8"/>
    </row>
    <row r="272" spans="1:7" x14ac:dyDescent="0.25">
      <c r="A272" s="7"/>
      <c r="B272" s="5"/>
      <c r="C272" s="8"/>
      <c r="F272" s="11"/>
      <c r="G272" s="8"/>
    </row>
    <row r="273" spans="1:7" x14ac:dyDescent="0.25">
      <c r="A273" s="7"/>
      <c r="B273" s="5"/>
      <c r="C273" s="8"/>
      <c r="F273" s="11"/>
      <c r="G273" s="8"/>
    </row>
    <row r="274" spans="1:7" x14ac:dyDescent="0.25">
      <c r="B274" s="5"/>
      <c r="C274" s="10"/>
      <c r="F274" s="12"/>
      <c r="G274" s="8"/>
    </row>
    <row r="275" spans="1:7" x14ac:dyDescent="0.25">
      <c r="B275" s="5"/>
      <c r="C275" s="10"/>
      <c r="F275" s="12"/>
      <c r="G275" s="8"/>
    </row>
    <row r="276" spans="1:7" x14ac:dyDescent="0.25">
      <c r="A276" s="7"/>
      <c r="B276" s="5"/>
      <c r="C276" s="8"/>
      <c r="F276" s="11"/>
      <c r="G276" s="8"/>
    </row>
    <row r="277" spans="1:7" x14ac:dyDescent="0.25">
      <c r="B277" s="5"/>
      <c r="C277" s="10"/>
      <c r="F277" s="12"/>
      <c r="G277" s="8"/>
    </row>
    <row r="278" spans="1:7" x14ac:dyDescent="0.25">
      <c r="A278" s="7"/>
      <c r="B278" s="5"/>
      <c r="C278" s="8"/>
      <c r="F278" s="11"/>
      <c r="G278" s="8"/>
    </row>
    <row r="279" spans="1:7" x14ac:dyDescent="0.25">
      <c r="A279" s="7"/>
      <c r="B279" s="5"/>
      <c r="C279" s="8"/>
      <c r="F279" s="11"/>
      <c r="G279" s="8"/>
    </row>
    <row r="280" spans="1:7" x14ac:dyDescent="0.25">
      <c r="A280" s="7"/>
      <c r="B280" s="5"/>
      <c r="C280" s="8"/>
      <c r="F280" s="11"/>
      <c r="G280" s="8"/>
    </row>
    <row r="281" spans="1:7" x14ac:dyDescent="0.25">
      <c r="A281" s="7"/>
      <c r="B281" s="5"/>
      <c r="C281" s="8"/>
      <c r="F281" s="11"/>
      <c r="G281" s="8"/>
    </row>
    <row r="282" spans="1:7" x14ac:dyDescent="0.25">
      <c r="B282" s="5"/>
      <c r="C282" s="10"/>
      <c r="F282" s="12"/>
      <c r="G282" s="8"/>
    </row>
    <row r="283" spans="1:7" x14ac:dyDescent="0.25">
      <c r="A283" s="7"/>
      <c r="B283" s="5"/>
      <c r="C283" s="8"/>
      <c r="F283" s="11"/>
      <c r="G283" s="8"/>
    </row>
    <row r="284" spans="1:7" x14ac:dyDescent="0.25">
      <c r="B284" s="5"/>
      <c r="C284" s="10"/>
      <c r="F284" s="12"/>
      <c r="G284" s="8"/>
    </row>
    <row r="285" spans="1:7" x14ac:dyDescent="0.25">
      <c r="B285" s="5"/>
      <c r="C285" s="10"/>
      <c r="F285" s="12"/>
      <c r="G285" s="8"/>
    </row>
    <row r="286" spans="1:7" x14ac:dyDescent="0.25">
      <c r="A286" s="7"/>
      <c r="B286" s="5"/>
      <c r="C286" s="8"/>
      <c r="F286" s="11"/>
      <c r="G286" s="8"/>
    </row>
    <row r="287" spans="1:7" x14ac:dyDescent="0.25">
      <c r="A287" s="7"/>
      <c r="B287" s="5"/>
      <c r="C287" s="8"/>
      <c r="F287" s="11"/>
      <c r="G287" s="8"/>
    </row>
    <row r="288" spans="1:7" x14ac:dyDescent="0.25">
      <c r="A288" s="7"/>
      <c r="B288" s="5"/>
      <c r="C288" s="8"/>
      <c r="F288" s="11"/>
      <c r="G288" s="8"/>
    </row>
    <row r="289" spans="1:7" x14ac:dyDescent="0.25">
      <c r="B289" s="5"/>
      <c r="C289" s="10"/>
      <c r="F289" s="12"/>
      <c r="G289" s="8"/>
    </row>
    <row r="290" spans="1:7" x14ac:dyDescent="0.25">
      <c r="A290" s="7"/>
      <c r="B290" s="5"/>
      <c r="C290" s="8"/>
      <c r="F290" s="11"/>
      <c r="G290" s="8"/>
    </row>
    <row r="291" spans="1:7" x14ac:dyDescent="0.25">
      <c r="A291" s="7"/>
      <c r="B291" s="5"/>
      <c r="C291" s="8"/>
      <c r="F291" s="11"/>
      <c r="G291" s="8"/>
    </row>
    <row r="292" spans="1:7" x14ac:dyDescent="0.25">
      <c r="A292" s="7"/>
      <c r="B292" s="5"/>
      <c r="C292" s="8"/>
      <c r="F292" s="11"/>
      <c r="G292" s="8"/>
    </row>
    <row r="293" spans="1:7" x14ac:dyDescent="0.25">
      <c r="A293" s="7"/>
      <c r="B293" s="5"/>
      <c r="C293" s="8"/>
      <c r="F293" s="11"/>
      <c r="G293" s="8"/>
    </row>
    <row r="294" spans="1:7" x14ac:dyDescent="0.25">
      <c r="B294" s="5"/>
      <c r="C294" s="10"/>
      <c r="F294" s="12"/>
      <c r="G294" s="8"/>
    </row>
    <row r="295" spans="1:7" x14ac:dyDescent="0.25">
      <c r="B295" s="5"/>
      <c r="C295" s="10"/>
      <c r="F295" s="12"/>
      <c r="G295" s="8"/>
    </row>
    <row r="296" spans="1:7" x14ac:dyDescent="0.25">
      <c r="A296" s="7"/>
      <c r="B296" s="5"/>
      <c r="C296" s="8"/>
      <c r="F296" s="11"/>
      <c r="G296" s="8"/>
    </row>
    <row r="297" spans="1:7" x14ac:dyDescent="0.25">
      <c r="A297" s="7"/>
      <c r="B297" s="5"/>
      <c r="C297" s="8"/>
      <c r="F297" s="11"/>
      <c r="G297" s="8"/>
    </row>
    <row r="298" spans="1:7" x14ac:dyDescent="0.25">
      <c r="B298" s="5"/>
      <c r="C298" s="10"/>
      <c r="F298" s="12"/>
      <c r="G298" s="8"/>
    </row>
    <row r="299" spans="1:7" x14ac:dyDescent="0.25">
      <c r="A299" s="7"/>
      <c r="B299" s="5"/>
      <c r="C299" s="8"/>
      <c r="F299" s="11"/>
      <c r="G299" s="8"/>
    </row>
    <row r="300" spans="1:7" x14ac:dyDescent="0.25">
      <c r="A300" s="7"/>
      <c r="B300" s="5"/>
      <c r="C300" s="8"/>
      <c r="F300" s="11"/>
      <c r="G300" s="8"/>
    </row>
    <row r="301" spans="1:7" x14ac:dyDescent="0.25">
      <c r="A301" s="7"/>
      <c r="B301" s="5"/>
      <c r="C301" s="8"/>
      <c r="F301" s="11"/>
      <c r="G301" s="8"/>
    </row>
    <row r="302" spans="1:7" x14ac:dyDescent="0.25">
      <c r="B302" s="5"/>
      <c r="C302" s="10"/>
      <c r="F302" s="12"/>
      <c r="G302" s="8"/>
    </row>
    <row r="303" spans="1:7" x14ac:dyDescent="0.25">
      <c r="A303" s="7"/>
      <c r="B303" s="5"/>
      <c r="C303" s="8"/>
      <c r="F303" s="11"/>
      <c r="G303" s="8"/>
    </row>
    <row r="304" spans="1:7" x14ac:dyDescent="0.25">
      <c r="A304" s="7"/>
      <c r="B304" s="5"/>
      <c r="C304" s="8"/>
      <c r="F304" s="11"/>
      <c r="G304" s="8"/>
    </row>
    <row r="305" spans="1:7" x14ac:dyDescent="0.25">
      <c r="A305" s="7"/>
      <c r="B305" s="5"/>
      <c r="C305" s="8"/>
      <c r="F305" s="11"/>
      <c r="G305" s="8"/>
    </row>
    <row r="306" spans="1:7" x14ac:dyDescent="0.25">
      <c r="A306" s="7"/>
      <c r="B306" s="5"/>
      <c r="C306" s="8"/>
      <c r="F306" s="11"/>
      <c r="G306" s="8"/>
    </row>
    <row r="307" spans="1:7" x14ac:dyDescent="0.25">
      <c r="B307" s="5"/>
      <c r="C307" s="10"/>
      <c r="F307" s="12"/>
      <c r="G307" s="8"/>
    </row>
    <row r="308" spans="1:7" x14ac:dyDescent="0.25">
      <c r="A308" s="7"/>
      <c r="B308" s="5"/>
      <c r="C308" s="8"/>
      <c r="F308" s="11"/>
      <c r="G308" s="8"/>
    </row>
    <row r="309" spans="1:7" x14ac:dyDescent="0.25">
      <c r="B309" s="5"/>
      <c r="C309" s="10"/>
      <c r="F309" s="12"/>
      <c r="G309" s="8"/>
    </row>
    <row r="310" spans="1:7" x14ac:dyDescent="0.25">
      <c r="B310" s="5"/>
      <c r="C310" s="10"/>
      <c r="F310" s="12"/>
      <c r="G310" s="8"/>
    </row>
    <row r="311" spans="1:7" x14ac:dyDescent="0.25">
      <c r="B311" s="5"/>
      <c r="C311" s="10"/>
      <c r="F311" s="12"/>
      <c r="G311" s="8"/>
    </row>
    <row r="312" spans="1:7" x14ac:dyDescent="0.25">
      <c r="B312" s="5"/>
      <c r="C312" s="10"/>
      <c r="F312" s="12"/>
      <c r="G312" s="8"/>
    </row>
    <row r="313" spans="1:7" x14ac:dyDescent="0.25">
      <c r="A313" s="7"/>
      <c r="B313" s="5"/>
      <c r="C313" s="8"/>
      <c r="F313" s="11"/>
      <c r="G313" s="8"/>
    </row>
    <row r="314" spans="1:7" x14ac:dyDescent="0.25">
      <c r="A314" s="7"/>
      <c r="B314" s="5"/>
      <c r="C314" s="8"/>
      <c r="F314" s="11"/>
      <c r="G314" s="8"/>
    </row>
    <row r="315" spans="1:7" x14ac:dyDescent="0.25">
      <c r="A315" s="7"/>
      <c r="B315" s="5"/>
      <c r="C315" s="8"/>
      <c r="F315" s="11"/>
      <c r="G315" s="8"/>
    </row>
    <row r="316" spans="1:7" x14ac:dyDescent="0.25">
      <c r="A316" s="7"/>
      <c r="B316" s="5"/>
      <c r="C316" s="8"/>
      <c r="F316" s="11"/>
      <c r="G316" s="8"/>
    </row>
    <row r="317" spans="1:7" x14ac:dyDescent="0.25">
      <c r="A317" s="7"/>
      <c r="B317" s="5"/>
      <c r="C317" s="8"/>
      <c r="F317" s="11"/>
      <c r="G317" s="8"/>
    </row>
    <row r="318" spans="1:7" x14ac:dyDescent="0.25">
      <c r="A318" s="7"/>
      <c r="B318" s="5"/>
      <c r="C318" s="8"/>
      <c r="F318" s="11"/>
      <c r="G318" s="8"/>
    </row>
    <row r="319" spans="1:7" x14ac:dyDescent="0.25">
      <c r="B319" s="5"/>
      <c r="C319" s="10"/>
      <c r="F319" s="12"/>
      <c r="G319" s="8"/>
    </row>
    <row r="320" spans="1:7" x14ac:dyDescent="0.25">
      <c r="B320" s="5"/>
      <c r="C320" s="10"/>
      <c r="F320" s="12"/>
      <c r="G320" s="8"/>
    </row>
    <row r="321" spans="1:7" x14ac:dyDescent="0.25">
      <c r="A321" s="7"/>
      <c r="B321" s="5"/>
      <c r="C321" s="8"/>
      <c r="F321" s="11"/>
      <c r="G321" s="8"/>
    </row>
    <row r="322" spans="1:7" x14ac:dyDescent="0.25">
      <c r="A322" s="7"/>
      <c r="B322" s="5"/>
      <c r="C322" s="8"/>
      <c r="F322" s="11"/>
      <c r="G322" s="8"/>
    </row>
    <row r="323" spans="1:7" x14ac:dyDescent="0.25">
      <c r="A323" s="7"/>
      <c r="B323" s="5"/>
      <c r="C323" s="8"/>
      <c r="F323" s="11"/>
      <c r="G323" s="8"/>
    </row>
    <row r="324" spans="1:7" x14ac:dyDescent="0.25">
      <c r="A324" s="7"/>
      <c r="B324" s="5"/>
      <c r="C324" s="8"/>
      <c r="F324" s="11"/>
      <c r="G324" s="8"/>
    </row>
    <row r="325" spans="1:7" x14ac:dyDescent="0.25">
      <c r="A325" s="7"/>
      <c r="B325" s="5"/>
      <c r="C325" s="8"/>
      <c r="F325" s="11"/>
      <c r="G325" s="8"/>
    </row>
    <row r="326" spans="1:7" x14ac:dyDescent="0.25">
      <c r="A326" s="7"/>
      <c r="B326" s="5"/>
      <c r="C326" s="8"/>
      <c r="F326" s="11"/>
      <c r="G326" s="8"/>
    </row>
    <row r="327" spans="1:7" x14ac:dyDescent="0.25">
      <c r="A327" s="7"/>
      <c r="B327" s="5"/>
      <c r="C327" s="8"/>
      <c r="F327" s="11"/>
      <c r="G327" s="8"/>
    </row>
    <row r="328" spans="1:7" x14ac:dyDescent="0.25">
      <c r="A328" s="7"/>
      <c r="B328" s="5"/>
      <c r="C328" s="8"/>
      <c r="F328" s="11"/>
      <c r="G328" s="8"/>
    </row>
    <row r="329" spans="1:7" x14ac:dyDescent="0.25">
      <c r="A329" s="7"/>
      <c r="B329" s="5"/>
      <c r="C329" s="8"/>
      <c r="F329" s="11"/>
      <c r="G329" s="8"/>
    </row>
    <row r="330" spans="1:7" x14ac:dyDescent="0.25">
      <c r="A330" s="7"/>
      <c r="B330" s="5"/>
      <c r="C330" s="8"/>
      <c r="F330" s="11"/>
      <c r="G330" s="8"/>
    </row>
    <row r="331" spans="1:7" x14ac:dyDescent="0.25">
      <c r="B331" s="5"/>
      <c r="C331" s="10"/>
      <c r="F331" s="12"/>
      <c r="G331" s="8"/>
    </row>
    <row r="332" spans="1:7" x14ac:dyDescent="0.25">
      <c r="A332" s="7"/>
      <c r="B332" s="5"/>
      <c r="C332" s="8"/>
      <c r="F332" s="11"/>
      <c r="G332" s="8"/>
    </row>
    <row r="333" spans="1:7" x14ac:dyDescent="0.25">
      <c r="B333" s="5"/>
      <c r="C333" s="10"/>
      <c r="F333" s="12"/>
      <c r="G333" s="8"/>
    </row>
    <row r="334" spans="1:7" x14ac:dyDescent="0.25">
      <c r="A334" s="7"/>
      <c r="B334" s="5"/>
      <c r="C334" s="8"/>
      <c r="F334" s="11"/>
      <c r="G334" s="8"/>
    </row>
    <row r="335" spans="1:7" x14ac:dyDescent="0.25">
      <c r="A335" s="7"/>
      <c r="B335" s="5"/>
      <c r="C335" s="8"/>
      <c r="F335" s="11"/>
      <c r="G335" s="8"/>
    </row>
    <row r="336" spans="1:7" x14ac:dyDescent="0.25">
      <c r="A336" s="7"/>
      <c r="B336" s="5"/>
      <c r="C336" s="8"/>
      <c r="F336" s="11"/>
      <c r="G336" s="8"/>
    </row>
    <row r="337" spans="1:7" x14ac:dyDescent="0.25">
      <c r="A337" s="7"/>
      <c r="B337" s="5"/>
      <c r="C337" s="8"/>
      <c r="F337" s="11"/>
      <c r="G337" s="8"/>
    </row>
    <row r="338" spans="1:7" x14ac:dyDescent="0.25">
      <c r="A338" s="7"/>
      <c r="B338" s="5"/>
      <c r="C338" s="8"/>
      <c r="F338" s="11"/>
      <c r="G338" s="8"/>
    </row>
    <row r="339" spans="1:7" x14ac:dyDescent="0.25">
      <c r="B339" s="5"/>
      <c r="C339" s="10"/>
      <c r="F339" s="12"/>
      <c r="G339" s="8"/>
    </row>
    <row r="340" spans="1:7" x14ac:dyDescent="0.25">
      <c r="A340" s="7"/>
      <c r="B340" s="5"/>
      <c r="C340" s="8"/>
      <c r="F340" s="11"/>
      <c r="G340" s="8"/>
    </row>
    <row r="341" spans="1:7" x14ac:dyDescent="0.25">
      <c r="A341" s="7"/>
      <c r="B341" s="5"/>
      <c r="C341" s="8"/>
      <c r="F341" s="11"/>
      <c r="G341" s="8"/>
    </row>
    <row r="342" spans="1:7" x14ac:dyDescent="0.25">
      <c r="B342" s="5"/>
      <c r="C342" s="10"/>
      <c r="F342" s="12"/>
      <c r="G342" s="8"/>
    </row>
    <row r="343" spans="1:7" x14ac:dyDescent="0.25">
      <c r="A343" s="7"/>
      <c r="B343" s="5"/>
      <c r="C343" s="8"/>
      <c r="F343" s="11"/>
      <c r="G343" s="8"/>
    </row>
    <row r="344" spans="1:7" x14ac:dyDescent="0.25">
      <c r="B344" s="5"/>
      <c r="C344" s="10"/>
      <c r="F344" s="12"/>
      <c r="G344" s="8"/>
    </row>
    <row r="345" spans="1:7" x14ac:dyDescent="0.25">
      <c r="A345" s="7"/>
      <c r="B345" s="5"/>
      <c r="C345" s="8"/>
      <c r="F345" s="11"/>
      <c r="G345" s="8"/>
    </row>
    <row r="346" spans="1:7" x14ac:dyDescent="0.25">
      <c r="B346" s="5"/>
      <c r="C346" s="10"/>
      <c r="F346" s="12"/>
      <c r="G346" s="8"/>
    </row>
    <row r="347" spans="1:7" x14ac:dyDescent="0.25">
      <c r="A347" s="7"/>
      <c r="B347" s="5"/>
      <c r="C347" s="8"/>
      <c r="F347" s="11"/>
      <c r="G347" s="8"/>
    </row>
    <row r="348" spans="1:7" x14ac:dyDescent="0.25">
      <c r="A348" s="7"/>
      <c r="B348" s="5"/>
      <c r="C348" s="8"/>
      <c r="F348" s="11"/>
      <c r="G348" s="8"/>
    </row>
    <row r="349" spans="1:7" x14ac:dyDescent="0.25">
      <c r="A349" s="7"/>
      <c r="B349" s="5"/>
      <c r="C349" s="8"/>
      <c r="F349" s="11"/>
      <c r="G349" s="8"/>
    </row>
    <row r="350" spans="1:7" x14ac:dyDescent="0.25">
      <c r="B350" s="5"/>
      <c r="C350" s="10"/>
      <c r="F350" s="12"/>
      <c r="G350" s="8"/>
    </row>
    <row r="351" spans="1:7" x14ac:dyDescent="0.25">
      <c r="A351" s="7"/>
      <c r="B351" s="5"/>
      <c r="C351" s="8"/>
      <c r="F351" s="11"/>
      <c r="G351" s="8"/>
    </row>
    <row r="352" spans="1:7" x14ac:dyDescent="0.25">
      <c r="A352" s="7"/>
      <c r="B352" s="5"/>
      <c r="C352" s="8"/>
      <c r="F352" s="11"/>
      <c r="G352" s="8"/>
    </row>
    <row r="353" spans="1:7" x14ac:dyDescent="0.25">
      <c r="B353" s="5"/>
      <c r="C353" s="10"/>
      <c r="F353" s="12"/>
      <c r="G353" s="8"/>
    </row>
    <row r="354" spans="1:7" x14ac:dyDescent="0.25">
      <c r="B354" s="5"/>
      <c r="C354" s="10"/>
      <c r="F354" s="12"/>
      <c r="G354" s="8"/>
    </row>
    <row r="355" spans="1:7" x14ac:dyDescent="0.25">
      <c r="A355" s="7"/>
      <c r="B355" s="5"/>
      <c r="C355" s="8"/>
      <c r="F355" s="11"/>
      <c r="G355" s="8"/>
    </row>
    <row r="356" spans="1:7" x14ac:dyDescent="0.25">
      <c r="A356" s="7"/>
      <c r="B356" s="5"/>
      <c r="C356" s="8"/>
      <c r="F356" s="11"/>
      <c r="G356" s="8"/>
    </row>
    <row r="357" spans="1:7" x14ac:dyDescent="0.25">
      <c r="B357" s="5"/>
      <c r="C357" s="10"/>
      <c r="F357" s="12"/>
      <c r="G357" s="8"/>
    </row>
    <row r="358" spans="1:7" x14ac:dyDescent="0.25">
      <c r="A358" s="7"/>
      <c r="B358" s="5"/>
      <c r="C358" s="8"/>
      <c r="F358" s="11"/>
      <c r="G358" s="8"/>
    </row>
    <row r="359" spans="1:7" x14ac:dyDescent="0.25">
      <c r="A359" s="7"/>
      <c r="B359" s="5"/>
      <c r="C359" s="8"/>
      <c r="F359" s="11"/>
      <c r="G359" s="8"/>
    </row>
    <row r="360" spans="1:7" x14ac:dyDescent="0.25">
      <c r="A360" s="7"/>
      <c r="B360" s="5"/>
      <c r="C360" s="8"/>
      <c r="F360" s="11"/>
      <c r="G360" s="8"/>
    </row>
    <row r="361" spans="1:7" x14ac:dyDescent="0.25">
      <c r="A361" s="7"/>
      <c r="B361" s="5"/>
      <c r="C361" s="8"/>
      <c r="F361" s="11"/>
      <c r="G361" s="8"/>
    </row>
    <row r="362" spans="1:7" x14ac:dyDescent="0.25">
      <c r="A362" s="7"/>
      <c r="B362" s="5"/>
      <c r="C362" s="8"/>
      <c r="F362" s="11"/>
      <c r="G362" s="8"/>
    </row>
    <row r="363" spans="1:7" x14ac:dyDescent="0.25">
      <c r="B363" s="5"/>
      <c r="C363" s="10"/>
      <c r="F363" s="12"/>
      <c r="G363" s="8"/>
    </row>
    <row r="364" spans="1:7" x14ac:dyDescent="0.25">
      <c r="A364" s="7"/>
      <c r="B364" s="5"/>
      <c r="C364" s="8"/>
      <c r="F364" s="11"/>
      <c r="G364" s="8"/>
    </row>
    <row r="365" spans="1:7" x14ac:dyDescent="0.25">
      <c r="A365" s="7"/>
      <c r="B365" s="5"/>
      <c r="C365" s="8"/>
      <c r="F365" s="11"/>
      <c r="G365" s="8"/>
    </row>
    <row r="366" spans="1:7" x14ac:dyDescent="0.25">
      <c r="A366" s="7"/>
      <c r="B366" s="5"/>
      <c r="C366" s="8"/>
      <c r="F366" s="11"/>
      <c r="G366" s="8"/>
    </row>
    <row r="367" spans="1:7" x14ac:dyDescent="0.25">
      <c r="A367" s="7"/>
      <c r="B367" s="5"/>
      <c r="C367" s="8"/>
      <c r="F367" s="11"/>
      <c r="G367" s="8"/>
    </row>
    <row r="368" spans="1:7" x14ac:dyDescent="0.25">
      <c r="B368" s="5"/>
      <c r="C368" s="10"/>
      <c r="F368" s="12"/>
      <c r="G368" s="8"/>
    </row>
    <row r="369" spans="1:7" x14ac:dyDescent="0.25">
      <c r="A369" s="7"/>
      <c r="B369" s="5"/>
      <c r="C369" s="8"/>
      <c r="F369" s="11"/>
      <c r="G369" s="8"/>
    </row>
    <row r="370" spans="1:7" x14ac:dyDescent="0.25">
      <c r="A370" s="7"/>
      <c r="B370" s="5"/>
      <c r="C370" s="8"/>
      <c r="F370" s="11"/>
      <c r="G370" s="8"/>
    </row>
    <row r="371" spans="1:7" x14ac:dyDescent="0.25">
      <c r="A371" s="7"/>
      <c r="B371" s="5"/>
      <c r="C371" s="8"/>
      <c r="F371" s="11"/>
      <c r="G371" s="8"/>
    </row>
    <row r="372" spans="1:7" x14ac:dyDescent="0.25">
      <c r="A372" s="7"/>
      <c r="B372" s="5"/>
      <c r="C372" s="8"/>
      <c r="F372" s="11"/>
      <c r="G372" s="8"/>
    </row>
    <row r="373" spans="1:7" x14ac:dyDescent="0.25">
      <c r="A373" s="7"/>
      <c r="B373" s="5"/>
      <c r="C373" s="8"/>
      <c r="F373" s="11"/>
      <c r="G373" s="8"/>
    </row>
    <row r="374" spans="1:7" x14ac:dyDescent="0.25">
      <c r="A374" s="7"/>
      <c r="B374" s="5"/>
      <c r="C374" s="8"/>
      <c r="F374" s="11"/>
      <c r="G374" s="8"/>
    </row>
    <row r="375" spans="1:7" x14ac:dyDescent="0.25">
      <c r="A375" s="7"/>
      <c r="B375" s="5"/>
      <c r="C375" s="8"/>
      <c r="F375" s="11"/>
      <c r="G375" s="8"/>
    </row>
    <row r="376" spans="1:7" x14ac:dyDescent="0.25">
      <c r="B376" s="5"/>
      <c r="C376" s="10"/>
      <c r="F376" s="12"/>
      <c r="G376" s="8"/>
    </row>
    <row r="377" spans="1:7" x14ac:dyDescent="0.25">
      <c r="A377" s="7"/>
      <c r="B377" s="5"/>
      <c r="C377" s="8"/>
      <c r="F377" s="11"/>
      <c r="G377" s="8"/>
    </row>
    <row r="378" spans="1:7" x14ac:dyDescent="0.25">
      <c r="A378" s="7"/>
      <c r="B378" s="5"/>
      <c r="C378" s="8"/>
      <c r="F378" s="11"/>
      <c r="G378" s="8"/>
    </row>
    <row r="379" spans="1:7" x14ac:dyDescent="0.25">
      <c r="A379" s="7"/>
      <c r="B379" s="5"/>
      <c r="C379" s="8"/>
      <c r="F379" s="11"/>
      <c r="G379" s="8"/>
    </row>
    <row r="380" spans="1:7" x14ac:dyDescent="0.25">
      <c r="B380" s="5"/>
      <c r="C380" s="10"/>
      <c r="F380" s="12"/>
      <c r="G380" s="8"/>
    </row>
    <row r="381" spans="1:7" x14ac:dyDescent="0.25">
      <c r="B381" s="5"/>
      <c r="C381" s="10"/>
      <c r="F381" s="12"/>
      <c r="G381" s="8"/>
    </row>
    <row r="382" spans="1:7" x14ac:dyDescent="0.25">
      <c r="A382" s="7"/>
      <c r="B382" s="5"/>
      <c r="C382" s="8"/>
      <c r="F382" s="11"/>
      <c r="G382" s="8"/>
    </row>
    <row r="383" spans="1:7" x14ac:dyDescent="0.25">
      <c r="A383" s="7"/>
      <c r="B383" s="5"/>
      <c r="C383" s="8"/>
      <c r="F383" s="11"/>
      <c r="G383" s="8"/>
    </row>
    <row r="384" spans="1:7" x14ac:dyDescent="0.25">
      <c r="B384" s="5"/>
      <c r="C384" s="10"/>
      <c r="F384" s="12"/>
      <c r="G384" s="8"/>
    </row>
    <row r="385" spans="1:7" x14ac:dyDescent="0.25">
      <c r="A385" s="7"/>
      <c r="B385" s="5"/>
      <c r="C385" s="8"/>
      <c r="F385" s="11"/>
      <c r="G385" s="8"/>
    </row>
    <row r="386" spans="1:7" x14ac:dyDescent="0.25">
      <c r="A386" s="7"/>
      <c r="B386" s="5"/>
      <c r="C386" s="8"/>
      <c r="F386" s="11"/>
      <c r="G386" s="8"/>
    </row>
    <row r="387" spans="1:7" x14ac:dyDescent="0.25">
      <c r="C387" s="8"/>
    </row>
    <row r="389" spans="1:7" x14ac:dyDescent="0.25">
      <c r="A389" s="13"/>
    </row>
  </sheetData>
  <autoFilter ref="A5:T5"/>
  <mergeCells count="3">
    <mergeCell ref="A1:R1"/>
    <mergeCell ref="A2:S2"/>
    <mergeCell ref="B4:T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115" sqref="F115"/>
    </sheetView>
  </sheetViews>
  <sheetFormatPr defaultRowHeight="15" x14ac:dyDescent="0.25"/>
  <cols>
    <col min="1" max="1" width="32" style="9" customWidth="1"/>
    <col min="2" max="2" width="14.5703125" style="8" customWidth="1"/>
    <col min="3" max="3" width="13.5703125" style="8" customWidth="1"/>
    <col min="4" max="4" width="11.42578125" style="8" customWidth="1"/>
    <col min="5" max="5" width="11.42578125" customWidth="1"/>
    <col min="6" max="6" width="13" customWidth="1"/>
    <col min="7" max="7" width="12" customWidth="1"/>
    <col min="8" max="8" width="12.5703125" customWidth="1"/>
    <col min="9" max="9" width="13.42578125" customWidth="1"/>
    <col min="10" max="11" width="12.7109375" customWidth="1"/>
    <col min="12" max="12" width="12.28515625" customWidth="1"/>
    <col min="13" max="13" width="13.85546875" customWidth="1"/>
    <col min="14" max="14" width="10.7109375" customWidth="1"/>
    <col min="15" max="15" width="13.28515625" customWidth="1"/>
    <col min="16" max="16" width="13.85546875" customWidth="1"/>
    <col min="17" max="17" width="12.5703125" customWidth="1"/>
    <col min="18" max="18" width="14.42578125" customWidth="1"/>
    <col min="19" max="19" width="13" customWidth="1"/>
    <col min="20" max="20" width="11.85546875" customWidth="1"/>
  </cols>
  <sheetData>
    <row r="1" spans="1:20" ht="18.75" x14ac:dyDescent="0.3">
      <c r="A1" s="24" t="s">
        <v>175</v>
      </c>
    </row>
    <row r="2" spans="1:20" ht="15.75" x14ac:dyDescent="0.25">
      <c r="A2" s="26" t="s">
        <v>200</v>
      </c>
    </row>
    <row r="4" spans="1:20" x14ac:dyDescent="0.25">
      <c r="B4" s="40" t="s">
        <v>201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spans="1:20" s="1" customFormat="1" ht="108.75" customHeight="1" x14ac:dyDescent="0.25">
      <c r="A5" s="1" t="s">
        <v>11</v>
      </c>
      <c r="B5" s="2" t="s">
        <v>202</v>
      </c>
      <c r="C5" s="2" t="s">
        <v>181</v>
      </c>
      <c r="D5" s="16" t="s">
        <v>203</v>
      </c>
      <c r="E5" s="3" t="s">
        <v>179</v>
      </c>
      <c r="F5" s="6" t="s">
        <v>204</v>
      </c>
      <c r="G5" s="6" t="s">
        <v>205</v>
      </c>
      <c r="H5" s="6" t="s">
        <v>184</v>
      </c>
      <c r="I5" s="6" t="s">
        <v>185</v>
      </c>
      <c r="J5" s="6" t="s">
        <v>186</v>
      </c>
      <c r="K5" s="6" t="s">
        <v>187</v>
      </c>
      <c r="L5" s="6" t="s">
        <v>188</v>
      </c>
      <c r="M5" s="6" t="s">
        <v>189</v>
      </c>
      <c r="N5" s="6" t="s">
        <v>190</v>
      </c>
      <c r="O5" s="6" t="s">
        <v>191</v>
      </c>
      <c r="P5" s="6" t="s">
        <v>192</v>
      </c>
      <c r="Q5" s="6" t="s">
        <v>193</v>
      </c>
      <c r="R5" s="6" t="s">
        <v>194</v>
      </c>
      <c r="S5" s="6" t="s">
        <v>195</v>
      </c>
      <c r="T5" s="6" t="s">
        <v>196</v>
      </c>
    </row>
    <row r="6" spans="1:20" x14ac:dyDescent="0.25">
      <c r="A6" s="17" t="s">
        <v>12</v>
      </c>
      <c r="B6" s="5">
        <v>25510000</v>
      </c>
      <c r="C6" s="23">
        <v>33772741967</v>
      </c>
      <c r="D6" s="8">
        <f>(B6/C6)*100</f>
        <v>7.5534287458585134E-2</v>
      </c>
      <c r="E6" s="5">
        <v>36.248976900691162</v>
      </c>
      <c r="F6" s="21">
        <v>250000</v>
      </c>
      <c r="G6" s="21">
        <v>0</v>
      </c>
      <c r="H6" s="21">
        <v>0</v>
      </c>
      <c r="I6" s="21">
        <v>0</v>
      </c>
      <c r="J6" s="21">
        <v>23000000</v>
      </c>
      <c r="K6" s="21">
        <v>0</v>
      </c>
      <c r="L6" s="21">
        <v>0</v>
      </c>
      <c r="M6" s="21">
        <v>0</v>
      </c>
      <c r="N6" s="21">
        <v>0</v>
      </c>
      <c r="O6" s="21">
        <v>2260000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</row>
    <row r="7" spans="1:20" x14ac:dyDescent="0.25">
      <c r="A7" s="18" t="s">
        <v>13</v>
      </c>
      <c r="B7" s="5">
        <v>26524082</v>
      </c>
      <c r="C7" s="23">
        <v>33772741967</v>
      </c>
      <c r="D7" s="8">
        <f t="shared" ref="D7:D70" si="0">(B7/C7)*100</f>
        <v>7.8536951562645382E-2</v>
      </c>
      <c r="E7" s="5">
        <v>30.214981767147773</v>
      </c>
      <c r="F7" s="21">
        <v>18526668</v>
      </c>
      <c r="G7" s="21">
        <v>0</v>
      </c>
      <c r="H7" s="21">
        <v>0</v>
      </c>
      <c r="I7" s="21">
        <v>0</v>
      </c>
      <c r="J7" s="21">
        <v>1500000</v>
      </c>
      <c r="K7" s="21">
        <v>6497414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</row>
    <row r="8" spans="1:20" x14ac:dyDescent="0.25">
      <c r="A8" s="18" t="s">
        <v>14</v>
      </c>
      <c r="B8" s="5">
        <v>45826162</v>
      </c>
      <c r="C8" s="23">
        <v>33772741967</v>
      </c>
      <c r="D8" s="8">
        <f t="shared" si="0"/>
        <v>0.13568978806866683</v>
      </c>
      <c r="E8" s="5">
        <v>50.76397372414786</v>
      </c>
      <c r="F8" s="21">
        <v>10029991</v>
      </c>
      <c r="G8" s="21">
        <v>0</v>
      </c>
      <c r="H8" s="21">
        <v>3739000</v>
      </c>
      <c r="I8" s="21">
        <v>0</v>
      </c>
      <c r="J8" s="21">
        <v>2500000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5185000</v>
      </c>
      <c r="R8" s="21">
        <v>14314187</v>
      </c>
      <c r="S8" s="21">
        <v>10057984</v>
      </c>
      <c r="T8" s="21">
        <v>0</v>
      </c>
    </row>
    <row r="9" spans="1:20" x14ac:dyDescent="0.25">
      <c r="A9" s="18" t="s">
        <v>15</v>
      </c>
      <c r="B9" s="5">
        <v>175000</v>
      </c>
      <c r="C9" s="23">
        <v>33772741967</v>
      </c>
      <c r="D9" s="8">
        <f t="shared" si="0"/>
        <v>5.181693573207526E-4</v>
      </c>
      <c r="E9" s="5">
        <v>0.2112935496757927</v>
      </c>
      <c r="F9" s="21">
        <v>50000</v>
      </c>
      <c r="G9" s="21">
        <v>125000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</row>
    <row r="10" spans="1:20" x14ac:dyDescent="0.25">
      <c r="A10" s="17" t="s">
        <v>16</v>
      </c>
      <c r="B10" s="5">
        <v>363882737</v>
      </c>
      <c r="C10" s="23">
        <v>33772741967</v>
      </c>
      <c r="D10" s="8">
        <f t="shared" si="0"/>
        <v>1.0774450512651796</v>
      </c>
      <c r="E10" s="5">
        <v>65.732186707775767</v>
      </c>
      <c r="F10" s="19">
        <v>400000</v>
      </c>
      <c r="G10" s="19">
        <v>0</v>
      </c>
      <c r="H10" s="19">
        <v>0</v>
      </c>
      <c r="I10" s="19">
        <v>2750000</v>
      </c>
      <c r="J10" s="19">
        <v>46897025</v>
      </c>
      <c r="K10" s="19">
        <v>131800</v>
      </c>
      <c r="L10" s="19">
        <v>0</v>
      </c>
      <c r="M10" s="19">
        <v>854516</v>
      </c>
      <c r="N10" s="19">
        <v>0</v>
      </c>
      <c r="O10" s="19">
        <v>110000000</v>
      </c>
      <c r="P10" s="19">
        <v>36110396</v>
      </c>
      <c r="Q10" s="19">
        <v>107975000</v>
      </c>
      <c r="R10" s="19">
        <v>36764000</v>
      </c>
      <c r="S10" s="19">
        <v>22000000</v>
      </c>
      <c r="T10" s="19">
        <v>0</v>
      </c>
    </row>
    <row r="11" spans="1:20" x14ac:dyDescent="0.25">
      <c r="A11" s="18" t="s">
        <v>17</v>
      </c>
      <c r="B11" s="5">
        <v>0</v>
      </c>
      <c r="C11" s="23">
        <v>33772741967</v>
      </c>
      <c r="D11" s="8">
        <f t="shared" si="0"/>
        <v>0</v>
      </c>
      <c r="E11" s="5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</row>
    <row r="12" spans="1:20" x14ac:dyDescent="0.25">
      <c r="A12" s="17" t="s">
        <v>18</v>
      </c>
      <c r="B12" s="5">
        <v>1025868054</v>
      </c>
      <c r="C12" s="23">
        <v>33772741967</v>
      </c>
      <c r="D12" s="8">
        <f t="shared" si="0"/>
        <v>3.0375622299261207</v>
      </c>
      <c r="E12" s="5">
        <v>543.0475763715865</v>
      </c>
      <c r="F12" s="19">
        <v>30587387</v>
      </c>
      <c r="G12" s="19">
        <v>149500000</v>
      </c>
      <c r="H12" s="19">
        <v>0</v>
      </c>
      <c r="I12" s="19">
        <v>249397000</v>
      </c>
      <c r="J12" s="19">
        <v>217000945</v>
      </c>
      <c r="K12" s="19">
        <v>30552217</v>
      </c>
      <c r="L12" s="19">
        <v>0</v>
      </c>
      <c r="M12" s="19">
        <v>0</v>
      </c>
      <c r="N12" s="19">
        <v>0</v>
      </c>
      <c r="O12" s="19">
        <v>26945000</v>
      </c>
      <c r="P12" s="19">
        <v>8075000</v>
      </c>
      <c r="Q12" s="19">
        <v>183580881</v>
      </c>
      <c r="R12" s="19">
        <v>104345624</v>
      </c>
      <c r="S12" s="19">
        <v>23784000</v>
      </c>
      <c r="T12" s="19">
        <v>1100000</v>
      </c>
    </row>
    <row r="13" spans="1:20" x14ac:dyDescent="0.25">
      <c r="A13" s="18" t="s">
        <v>19</v>
      </c>
      <c r="B13" s="5">
        <v>42000000</v>
      </c>
      <c r="C13" s="23">
        <v>33772741967</v>
      </c>
      <c r="D13" s="8">
        <f t="shared" si="0"/>
        <v>0.12436064575698062</v>
      </c>
      <c r="E13" s="5">
        <v>48.513655655558821</v>
      </c>
      <c r="F13" s="19">
        <v>0</v>
      </c>
      <c r="G13" s="19">
        <v>0</v>
      </c>
      <c r="H13" s="19">
        <v>0</v>
      </c>
      <c r="I13" s="19">
        <v>0</v>
      </c>
      <c r="J13" s="19">
        <v>42000000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</row>
    <row r="14" spans="1:20" x14ac:dyDescent="0.25">
      <c r="A14" s="17" t="s">
        <v>20</v>
      </c>
      <c r="B14" s="5">
        <v>123411014</v>
      </c>
      <c r="C14" s="23">
        <v>33772741967</v>
      </c>
      <c r="D14" s="8">
        <f t="shared" si="0"/>
        <v>0.36541603320389943</v>
      </c>
      <c r="E14" s="5">
        <v>44.555628053279662</v>
      </c>
      <c r="F14" s="5">
        <v>48754000</v>
      </c>
      <c r="G14" s="5">
        <v>55000</v>
      </c>
      <c r="H14" s="5">
        <v>150000</v>
      </c>
      <c r="I14" s="5">
        <v>0</v>
      </c>
      <c r="J14" s="5">
        <v>2440282</v>
      </c>
      <c r="K14" s="5">
        <v>0</v>
      </c>
      <c r="L14" s="5">
        <v>0</v>
      </c>
      <c r="M14" s="5">
        <v>0</v>
      </c>
      <c r="N14" s="5">
        <v>0</v>
      </c>
      <c r="O14" s="5">
        <v>25000000</v>
      </c>
      <c r="P14" s="5">
        <v>6000000</v>
      </c>
      <c r="Q14" s="5">
        <v>10550000</v>
      </c>
      <c r="R14" s="5">
        <v>30461732</v>
      </c>
      <c r="S14" s="5">
        <v>0</v>
      </c>
      <c r="T14" s="5">
        <v>0</v>
      </c>
    </row>
    <row r="15" spans="1:20" x14ac:dyDescent="0.25">
      <c r="A15" s="18" t="s">
        <v>21</v>
      </c>
      <c r="B15" s="5">
        <v>1410000</v>
      </c>
      <c r="C15" s="23">
        <v>33772741967</v>
      </c>
      <c r="D15" s="8">
        <f t="shared" si="0"/>
        <v>4.1749645361272066E-3</v>
      </c>
      <c r="E15" s="5">
        <v>1.7198012318381253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1410000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</row>
    <row r="16" spans="1:20" x14ac:dyDescent="0.25">
      <c r="A16" s="18" t="s">
        <v>22</v>
      </c>
      <c r="B16" s="20">
        <v>0</v>
      </c>
      <c r="C16" s="23">
        <v>33772741967</v>
      </c>
      <c r="D16" s="8">
        <f t="shared" si="0"/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</row>
    <row r="17" spans="1:20" x14ac:dyDescent="0.25">
      <c r="A17" s="18" t="s">
        <v>23</v>
      </c>
      <c r="B17" s="5">
        <v>3646975</v>
      </c>
      <c r="C17" s="23">
        <v>33772741967</v>
      </c>
      <c r="D17" s="8">
        <f t="shared" si="0"/>
        <v>1.0798575382370581E-2</v>
      </c>
      <c r="E17" s="5">
        <v>5.5986495295440362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3646975</v>
      </c>
      <c r="R17" s="5">
        <v>0</v>
      </c>
      <c r="S17" s="5">
        <v>0</v>
      </c>
      <c r="T17" s="5">
        <v>0</v>
      </c>
    </row>
    <row r="18" spans="1:20" x14ac:dyDescent="0.25">
      <c r="A18" s="19" t="s">
        <v>24</v>
      </c>
      <c r="B18" s="5">
        <v>2938024856</v>
      </c>
      <c r="C18" s="23">
        <v>33772741967</v>
      </c>
      <c r="D18" s="8">
        <f t="shared" si="0"/>
        <v>8.6993968652909519</v>
      </c>
      <c r="E18" s="5">
        <v>625.83524355606039</v>
      </c>
      <c r="F18" s="19">
        <v>594703169</v>
      </c>
      <c r="G18" s="19">
        <v>23561211</v>
      </c>
      <c r="H18" s="19">
        <v>346387664</v>
      </c>
      <c r="I18" s="19">
        <v>53945699</v>
      </c>
      <c r="J18" s="19">
        <v>737705760</v>
      </c>
      <c r="K18" s="19">
        <v>314243182</v>
      </c>
      <c r="L18" s="19">
        <v>0</v>
      </c>
      <c r="M18" s="19">
        <v>2000000</v>
      </c>
      <c r="N18" s="19">
        <v>6781000</v>
      </c>
      <c r="O18" s="19">
        <v>267760430</v>
      </c>
      <c r="P18" s="19">
        <v>180195639</v>
      </c>
      <c r="Q18" s="19">
        <v>101538312</v>
      </c>
      <c r="R18" s="19">
        <v>142247326</v>
      </c>
      <c r="S18" s="19">
        <v>73083446</v>
      </c>
      <c r="T18" s="19">
        <v>93872018</v>
      </c>
    </row>
    <row r="19" spans="1:20" x14ac:dyDescent="0.25">
      <c r="A19" s="18" t="s">
        <v>25</v>
      </c>
      <c r="B19" s="5">
        <v>73256370</v>
      </c>
      <c r="C19" s="23">
        <v>33772741967</v>
      </c>
      <c r="D19" s="8">
        <f t="shared" si="0"/>
        <v>0.21690974950029293</v>
      </c>
      <c r="E19" s="5">
        <v>77.933749041371911</v>
      </c>
      <c r="F19" s="5">
        <v>0</v>
      </c>
      <c r="G19" s="5">
        <v>0</v>
      </c>
      <c r="H19" s="5">
        <v>0</v>
      </c>
      <c r="I19" s="5">
        <v>0</v>
      </c>
      <c r="J19" s="5">
        <v>64246435</v>
      </c>
      <c r="K19" s="5">
        <v>0</v>
      </c>
      <c r="L19" s="5">
        <v>0</v>
      </c>
      <c r="M19" s="5">
        <v>0</v>
      </c>
      <c r="N19" s="5">
        <v>0</v>
      </c>
      <c r="O19" s="5">
        <v>5728800</v>
      </c>
      <c r="P19" s="5">
        <v>3281135</v>
      </c>
      <c r="Q19" s="5">
        <v>0</v>
      </c>
      <c r="R19" s="5">
        <v>0</v>
      </c>
      <c r="S19" s="5">
        <v>0</v>
      </c>
      <c r="T19" s="5">
        <v>0</v>
      </c>
    </row>
    <row r="20" spans="1:20" x14ac:dyDescent="0.25">
      <c r="A20" s="18" t="s">
        <v>26</v>
      </c>
      <c r="B20" s="5">
        <v>567000</v>
      </c>
      <c r="C20" s="23">
        <v>33772741967</v>
      </c>
      <c r="D20" s="8">
        <f t="shared" si="0"/>
        <v>1.6788687177192382E-3</v>
      </c>
      <c r="E20" s="5">
        <v>0.49923650713184003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567000</v>
      </c>
      <c r="S20" s="5">
        <v>0</v>
      </c>
      <c r="T20" s="5">
        <v>0</v>
      </c>
    </row>
    <row r="21" spans="1:20" x14ac:dyDescent="0.25">
      <c r="A21" s="18" t="s">
        <v>27</v>
      </c>
      <c r="B21" s="5">
        <v>65000000</v>
      </c>
      <c r="C21" s="23">
        <v>33772741967</v>
      </c>
      <c r="D21" s="8">
        <f t="shared" si="0"/>
        <v>0.19246290414770811</v>
      </c>
      <c r="E21" s="5">
        <v>97.939448182780623</v>
      </c>
      <c r="F21" s="5">
        <v>0</v>
      </c>
      <c r="G21" s="5">
        <v>0</v>
      </c>
      <c r="H21" s="5">
        <v>65000000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</row>
    <row r="22" spans="1:20" x14ac:dyDescent="0.25">
      <c r="A22" s="18" t="s">
        <v>28</v>
      </c>
      <c r="B22" s="5">
        <v>35092846</v>
      </c>
      <c r="C22" s="23">
        <v>33772741967</v>
      </c>
      <c r="D22" s="8">
        <f t="shared" si="0"/>
        <v>0.1039087854764351</v>
      </c>
      <c r="E22" s="5">
        <v>49.271650248795339</v>
      </c>
      <c r="F22" s="5">
        <v>0</v>
      </c>
      <c r="G22" s="5">
        <v>0</v>
      </c>
      <c r="H22" s="5">
        <v>0</v>
      </c>
      <c r="I22" s="5">
        <v>0</v>
      </c>
      <c r="J22" s="5">
        <v>3096846</v>
      </c>
      <c r="K22" s="5">
        <v>0</v>
      </c>
      <c r="L22" s="5">
        <v>0</v>
      </c>
      <c r="M22" s="5">
        <v>0</v>
      </c>
      <c r="N22" s="5">
        <v>0</v>
      </c>
      <c r="O22" s="5">
        <v>350000</v>
      </c>
      <c r="P22" s="5">
        <v>0</v>
      </c>
      <c r="Q22" s="5">
        <v>0</v>
      </c>
      <c r="R22" s="5">
        <v>24000000</v>
      </c>
      <c r="S22" s="5">
        <v>7646000</v>
      </c>
      <c r="T22" s="5">
        <v>0</v>
      </c>
    </row>
    <row r="23" spans="1:20" x14ac:dyDescent="0.25">
      <c r="A23" s="18" t="s">
        <v>29</v>
      </c>
      <c r="B23" s="5">
        <v>37100000</v>
      </c>
      <c r="C23" s="23">
        <v>33772741967</v>
      </c>
      <c r="D23" s="8">
        <f t="shared" si="0"/>
        <v>0.10985190375199955</v>
      </c>
      <c r="E23" s="5">
        <v>15.862888206509151</v>
      </c>
      <c r="F23" s="5">
        <v>2500000</v>
      </c>
      <c r="G23" s="5">
        <v>0</v>
      </c>
      <c r="H23" s="5">
        <v>0</v>
      </c>
      <c r="I23" s="5">
        <v>20000000</v>
      </c>
      <c r="J23" s="5">
        <v>500000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100000</v>
      </c>
      <c r="R23" s="5">
        <v>14000000</v>
      </c>
      <c r="S23" s="5">
        <v>0</v>
      </c>
      <c r="T23" s="5">
        <v>0</v>
      </c>
    </row>
    <row r="24" spans="1:20" x14ac:dyDescent="0.25">
      <c r="A24" s="18" t="s">
        <v>30</v>
      </c>
      <c r="B24" s="5">
        <v>0</v>
      </c>
      <c r="C24" s="23">
        <v>33772741967</v>
      </c>
      <c r="D24" s="8">
        <f t="shared" si="0"/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</row>
    <row r="25" spans="1:20" x14ac:dyDescent="0.25">
      <c r="A25" s="17" t="s">
        <v>31</v>
      </c>
      <c r="B25" s="5">
        <v>613924466</v>
      </c>
      <c r="C25" s="23">
        <v>33772741967</v>
      </c>
      <c r="D25" s="8">
        <f t="shared" si="0"/>
        <v>1.8178105485183214</v>
      </c>
      <c r="E25" s="5">
        <v>64.393127715673771</v>
      </c>
      <c r="F25" s="19">
        <v>51266730</v>
      </c>
      <c r="G25" s="19">
        <v>0</v>
      </c>
      <c r="H25" s="19">
        <v>405820000</v>
      </c>
      <c r="I25" s="19">
        <v>1073390</v>
      </c>
      <c r="J25" s="19">
        <v>48817754</v>
      </c>
      <c r="K25" s="19">
        <v>460433</v>
      </c>
      <c r="L25" s="19">
        <v>0</v>
      </c>
      <c r="M25" s="19">
        <v>0</v>
      </c>
      <c r="N25" s="19">
        <v>0</v>
      </c>
      <c r="O25" s="19">
        <v>5070000</v>
      </c>
      <c r="P25" s="19">
        <v>2860000</v>
      </c>
      <c r="Q25" s="19">
        <v>17365000</v>
      </c>
      <c r="R25" s="19">
        <v>79500000</v>
      </c>
      <c r="S25" s="19">
        <v>1691159</v>
      </c>
      <c r="T25" s="19">
        <v>0</v>
      </c>
    </row>
    <row r="26" spans="1:20" x14ac:dyDescent="0.25">
      <c r="A26" s="18" t="s">
        <v>32</v>
      </c>
      <c r="B26" s="5">
        <v>20350000</v>
      </c>
      <c r="C26" s="23">
        <v>33772741967</v>
      </c>
      <c r="D26" s="8">
        <f t="shared" si="0"/>
        <v>6.0255693837013236E-2</v>
      </c>
      <c r="E26" s="5">
        <v>9.5117226138634408</v>
      </c>
      <c r="F26" s="19">
        <v>20100000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250000</v>
      </c>
      <c r="T26" s="19">
        <v>0</v>
      </c>
    </row>
    <row r="27" spans="1:20" x14ac:dyDescent="0.25">
      <c r="A27" s="18" t="s">
        <v>33</v>
      </c>
      <c r="B27" s="20">
        <v>65791000</v>
      </c>
      <c r="C27" s="23">
        <v>33772741967</v>
      </c>
      <c r="D27" s="8">
        <f t="shared" si="0"/>
        <v>0.19480502964279792</v>
      </c>
      <c r="E27" s="5">
        <v>31.868032795868167</v>
      </c>
      <c r="F27" s="19">
        <v>0</v>
      </c>
      <c r="G27" s="19">
        <v>0</v>
      </c>
      <c r="H27" s="19">
        <v>2800000</v>
      </c>
      <c r="I27" s="19">
        <v>0</v>
      </c>
      <c r="J27" s="19">
        <v>1957000</v>
      </c>
      <c r="K27" s="19">
        <v>7534000</v>
      </c>
      <c r="L27" s="19">
        <v>0</v>
      </c>
      <c r="M27" s="19">
        <v>0</v>
      </c>
      <c r="N27" s="19">
        <v>0</v>
      </c>
      <c r="O27" s="19">
        <v>9500000</v>
      </c>
      <c r="P27" s="19">
        <v>0</v>
      </c>
      <c r="Q27" s="19">
        <v>0</v>
      </c>
      <c r="R27" s="19">
        <v>44000000</v>
      </c>
      <c r="S27" s="19">
        <v>0</v>
      </c>
      <c r="T27" s="19">
        <v>0</v>
      </c>
    </row>
    <row r="28" spans="1:20" x14ac:dyDescent="0.25">
      <c r="A28" s="18" t="s">
        <v>34</v>
      </c>
      <c r="B28" s="5">
        <v>7191482</v>
      </c>
      <c r="C28" s="23">
        <v>33772741967</v>
      </c>
      <c r="D28" s="8">
        <f t="shared" si="0"/>
        <v>2.1293746320707203E-2</v>
      </c>
      <c r="E28" s="5">
        <v>10.601217027625571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7191482</v>
      </c>
      <c r="T28" s="19">
        <v>0</v>
      </c>
    </row>
    <row r="29" spans="1:20" x14ac:dyDescent="0.25">
      <c r="A29" s="18" t="s">
        <v>35</v>
      </c>
      <c r="B29" s="5">
        <v>0</v>
      </c>
      <c r="C29" s="23">
        <v>33772741967</v>
      </c>
      <c r="D29" s="8">
        <f t="shared" si="0"/>
        <v>0</v>
      </c>
      <c r="E29" s="5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</row>
    <row r="30" spans="1:20" x14ac:dyDescent="0.25">
      <c r="A30" s="18" t="s">
        <v>36</v>
      </c>
      <c r="B30" s="5">
        <v>32983131</v>
      </c>
      <c r="C30" s="23">
        <v>33772741967</v>
      </c>
      <c r="D30" s="8">
        <f t="shared" si="0"/>
        <v>9.7661987386835375E-2</v>
      </c>
      <c r="E30" s="5">
        <v>16.722543542360917</v>
      </c>
      <c r="F30" s="19">
        <v>4100000</v>
      </c>
      <c r="G30" s="19">
        <v>17114384</v>
      </c>
      <c r="H30" s="19">
        <v>3110514</v>
      </c>
      <c r="I30" s="19">
        <v>2482591</v>
      </c>
      <c r="J30" s="19">
        <v>1303836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3046000</v>
      </c>
      <c r="Q30" s="19">
        <v>0</v>
      </c>
      <c r="R30" s="19">
        <v>1825806</v>
      </c>
      <c r="S30" s="19">
        <v>0</v>
      </c>
      <c r="T30" s="19">
        <v>0</v>
      </c>
    </row>
    <row r="31" spans="1:20" x14ac:dyDescent="0.25">
      <c r="A31" s="17" t="s">
        <v>37</v>
      </c>
      <c r="B31" s="5">
        <v>586407712</v>
      </c>
      <c r="C31" s="23">
        <v>33772741967</v>
      </c>
      <c r="D31" s="8">
        <f t="shared" si="0"/>
        <v>1.7363343271712743</v>
      </c>
      <c r="E31" s="5">
        <v>85.814680629514996</v>
      </c>
      <c r="F31" s="19">
        <v>0</v>
      </c>
      <c r="G31" s="19">
        <v>0</v>
      </c>
      <c r="H31" s="19">
        <v>17000000</v>
      </c>
      <c r="I31" s="19">
        <v>28800000</v>
      </c>
      <c r="J31" s="19">
        <v>126095546</v>
      </c>
      <c r="K31" s="19">
        <v>0</v>
      </c>
      <c r="L31" s="19">
        <v>0</v>
      </c>
      <c r="M31" s="19">
        <v>0</v>
      </c>
      <c r="N31" s="19">
        <v>0</v>
      </c>
      <c r="O31" s="19">
        <v>143750000</v>
      </c>
      <c r="P31" s="19">
        <v>18200709</v>
      </c>
      <c r="Q31" s="19">
        <v>656457</v>
      </c>
      <c r="R31" s="19">
        <v>244000000</v>
      </c>
      <c r="S31" s="19">
        <v>7390000</v>
      </c>
      <c r="T31" s="19">
        <v>515000</v>
      </c>
    </row>
    <row r="32" spans="1:20" x14ac:dyDescent="0.25">
      <c r="A32" s="18" t="s">
        <v>38</v>
      </c>
      <c r="B32" s="5">
        <v>1120000</v>
      </c>
      <c r="C32" s="23">
        <v>33772741967</v>
      </c>
      <c r="D32" s="8">
        <f t="shared" si="0"/>
        <v>3.3162838868528166E-3</v>
      </c>
      <c r="E32" s="5">
        <v>1.397428404213964</v>
      </c>
      <c r="F32" s="19">
        <v>600000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470000</v>
      </c>
      <c r="P32" s="19">
        <v>50000</v>
      </c>
      <c r="Q32" s="19">
        <v>0</v>
      </c>
      <c r="R32" s="19">
        <v>0</v>
      </c>
      <c r="S32" s="19">
        <v>0</v>
      </c>
      <c r="T32" s="19">
        <v>0</v>
      </c>
    </row>
    <row r="33" spans="1:20" x14ac:dyDescent="0.25">
      <c r="A33" s="18" t="s">
        <v>39</v>
      </c>
      <c r="B33" s="5">
        <v>0</v>
      </c>
      <c r="C33" s="23">
        <v>33772741967</v>
      </c>
      <c r="D33" s="8">
        <f t="shared" si="0"/>
        <v>0</v>
      </c>
      <c r="E33" s="5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</row>
    <row r="34" spans="1:20" x14ac:dyDescent="0.25">
      <c r="A34" s="17" t="s">
        <v>40</v>
      </c>
      <c r="B34" s="5">
        <v>420878715</v>
      </c>
      <c r="C34" s="23">
        <v>33772741967</v>
      </c>
      <c r="D34" s="8">
        <f t="shared" si="0"/>
        <v>1.2462083043516239</v>
      </c>
      <c r="E34" s="5">
        <v>155.65205291549856</v>
      </c>
      <c r="F34" s="19">
        <v>6800000</v>
      </c>
      <c r="G34" s="19">
        <v>19000000</v>
      </c>
      <c r="H34" s="19">
        <v>219085007</v>
      </c>
      <c r="I34" s="19">
        <v>66947092</v>
      </c>
      <c r="J34" s="19">
        <v>18198165</v>
      </c>
      <c r="K34" s="19">
        <v>19695796</v>
      </c>
      <c r="L34" s="19">
        <v>0</v>
      </c>
      <c r="M34" s="19">
        <v>0</v>
      </c>
      <c r="N34" s="19">
        <v>2900000</v>
      </c>
      <c r="O34" s="19">
        <v>1870000</v>
      </c>
      <c r="P34" s="19">
        <v>907000</v>
      </c>
      <c r="Q34" s="19">
        <v>14650000</v>
      </c>
      <c r="R34" s="19">
        <v>21463292</v>
      </c>
      <c r="S34" s="19">
        <v>13662363</v>
      </c>
      <c r="T34" s="19">
        <v>15700000</v>
      </c>
    </row>
    <row r="35" spans="1:20" x14ac:dyDescent="0.25">
      <c r="A35" s="18" t="s">
        <v>41</v>
      </c>
      <c r="B35" s="5">
        <v>5750000</v>
      </c>
      <c r="C35" s="23">
        <v>33772741967</v>
      </c>
      <c r="D35" s="8">
        <f t="shared" si="0"/>
        <v>1.7025564597681869E-2</v>
      </c>
      <c r="E35" s="5">
        <v>9.5644057728258183</v>
      </c>
      <c r="F35" s="19">
        <v>0</v>
      </c>
      <c r="G35" s="19">
        <v>0</v>
      </c>
      <c r="H35" s="19">
        <v>0</v>
      </c>
      <c r="I35" s="19">
        <v>0</v>
      </c>
      <c r="J35" s="19">
        <v>5750000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</row>
    <row r="36" spans="1:20" x14ac:dyDescent="0.25">
      <c r="A36" s="18" t="s">
        <v>42</v>
      </c>
      <c r="B36" s="5">
        <v>291583667</v>
      </c>
      <c r="C36" s="23">
        <v>33772741967</v>
      </c>
      <c r="D36" s="8">
        <f t="shared" si="0"/>
        <v>0.86336983619781904</v>
      </c>
      <c r="E36" s="5">
        <v>67.86672123928409</v>
      </c>
      <c r="F36" s="19">
        <v>0</v>
      </c>
      <c r="G36" s="19">
        <v>0</v>
      </c>
      <c r="H36" s="19">
        <v>0</v>
      </c>
      <c r="I36" s="19">
        <v>0</v>
      </c>
      <c r="J36" s="19">
        <v>99500000</v>
      </c>
      <c r="K36" s="19">
        <v>1265000</v>
      </c>
      <c r="L36" s="19">
        <v>0</v>
      </c>
      <c r="M36" s="19">
        <v>0</v>
      </c>
      <c r="N36" s="19">
        <v>0</v>
      </c>
      <c r="O36" s="19">
        <v>10000000</v>
      </c>
      <c r="P36" s="19">
        <v>6743667</v>
      </c>
      <c r="Q36" s="19">
        <v>5475000</v>
      </c>
      <c r="R36" s="19">
        <v>168600000</v>
      </c>
      <c r="S36" s="19">
        <v>0</v>
      </c>
      <c r="T36" s="19">
        <v>0</v>
      </c>
    </row>
    <row r="37" spans="1:20" x14ac:dyDescent="0.25">
      <c r="A37" s="18" t="s">
        <v>43</v>
      </c>
      <c r="B37" s="5">
        <v>0</v>
      </c>
      <c r="C37" s="23">
        <v>33772741967</v>
      </c>
      <c r="D37" s="8">
        <f t="shared" si="0"/>
        <v>0</v>
      </c>
      <c r="E37" s="5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</row>
    <row r="38" spans="1:20" x14ac:dyDescent="0.25">
      <c r="A38" s="18" t="s">
        <v>44</v>
      </c>
      <c r="B38" s="5">
        <v>0</v>
      </c>
      <c r="C38" s="23">
        <v>33772741967</v>
      </c>
      <c r="D38" s="8">
        <f t="shared" si="0"/>
        <v>0</v>
      </c>
      <c r="E38" s="5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</row>
    <row r="39" spans="1:20" x14ac:dyDescent="0.25">
      <c r="A39" s="18" t="s">
        <v>45</v>
      </c>
      <c r="B39" s="5">
        <v>0</v>
      </c>
      <c r="C39" s="23">
        <v>33772741967</v>
      </c>
      <c r="D39" s="8">
        <f t="shared" si="0"/>
        <v>0</v>
      </c>
      <c r="E39" s="5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</row>
    <row r="40" spans="1:20" x14ac:dyDescent="0.25">
      <c r="A40" s="18" t="s">
        <v>46</v>
      </c>
      <c r="B40" s="5">
        <v>0</v>
      </c>
      <c r="C40" s="23">
        <v>33772741967</v>
      </c>
      <c r="D40" s="8">
        <f t="shared" si="0"/>
        <v>0</v>
      </c>
      <c r="E40" s="5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</row>
    <row r="41" spans="1:20" x14ac:dyDescent="0.25">
      <c r="A41" s="18" t="s">
        <v>47</v>
      </c>
      <c r="B41" s="5">
        <v>8284000</v>
      </c>
      <c r="C41" s="23">
        <v>33772741967</v>
      </c>
      <c r="D41" s="8">
        <f t="shared" si="0"/>
        <v>2.452865689168637E-2</v>
      </c>
      <c r="E41" s="5">
        <v>9.7158133394516533</v>
      </c>
      <c r="F41" s="19">
        <v>0</v>
      </c>
      <c r="G41" s="19">
        <v>0</v>
      </c>
      <c r="H41" s="19">
        <v>0</v>
      </c>
      <c r="I41" s="19">
        <v>0</v>
      </c>
      <c r="J41" s="19">
        <v>3950000</v>
      </c>
      <c r="K41" s="19">
        <v>4134000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200000</v>
      </c>
    </row>
    <row r="42" spans="1:20" x14ac:dyDescent="0.25">
      <c r="A42" s="18" t="s">
        <v>48</v>
      </c>
      <c r="B42" s="5">
        <v>0</v>
      </c>
      <c r="C42" s="23">
        <v>33772741967</v>
      </c>
      <c r="D42" s="8">
        <f t="shared" si="0"/>
        <v>0</v>
      </c>
      <c r="E42" s="5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</row>
    <row r="43" spans="1:20" x14ac:dyDescent="0.25">
      <c r="A43" s="18" t="s">
        <v>49</v>
      </c>
      <c r="B43" s="5">
        <v>23107500</v>
      </c>
      <c r="C43" s="23">
        <v>33772741967</v>
      </c>
      <c r="D43" s="8">
        <f t="shared" si="0"/>
        <v>6.8420562424510237E-2</v>
      </c>
      <c r="E43" s="5">
        <v>19.033294778024175</v>
      </c>
      <c r="F43" s="19">
        <v>0</v>
      </c>
      <c r="G43" s="19">
        <v>0</v>
      </c>
      <c r="H43" s="19">
        <v>0</v>
      </c>
      <c r="I43" s="19">
        <v>1400000</v>
      </c>
      <c r="J43" s="19">
        <v>3000000</v>
      </c>
      <c r="K43" s="19">
        <v>3812500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9895000</v>
      </c>
      <c r="S43" s="19">
        <v>5000000</v>
      </c>
      <c r="T43" s="19">
        <v>0</v>
      </c>
    </row>
    <row r="44" spans="1:20" x14ac:dyDescent="0.25">
      <c r="A44" s="17" t="s">
        <v>50</v>
      </c>
      <c r="B44" s="5">
        <v>1927137243</v>
      </c>
      <c r="C44" s="23">
        <v>33772741967</v>
      </c>
      <c r="D44" s="8">
        <f t="shared" si="0"/>
        <v>5.7061912381382687</v>
      </c>
      <c r="E44" s="5">
        <v>303.64627570567916</v>
      </c>
      <c r="F44" s="19">
        <v>84600498</v>
      </c>
      <c r="G44" s="19">
        <v>10400000</v>
      </c>
      <c r="H44" s="19">
        <v>58000000</v>
      </c>
      <c r="I44" s="19">
        <v>338434403</v>
      </c>
      <c r="J44" s="19">
        <v>30085174</v>
      </c>
      <c r="K44" s="19">
        <v>50000000</v>
      </c>
      <c r="L44" s="19">
        <v>18077838</v>
      </c>
      <c r="M44" s="19">
        <v>100000000</v>
      </c>
      <c r="N44" s="19">
        <v>0</v>
      </c>
      <c r="O44" s="19">
        <v>0</v>
      </c>
      <c r="P44" s="19">
        <v>42964190</v>
      </c>
      <c r="Q44" s="19">
        <v>1157767911</v>
      </c>
      <c r="R44" s="19">
        <v>6250000</v>
      </c>
      <c r="S44" s="19">
        <v>30557229</v>
      </c>
      <c r="T44" s="19">
        <v>0</v>
      </c>
    </row>
    <row r="45" spans="1:20" x14ac:dyDescent="0.25">
      <c r="A45" s="18" t="s">
        <v>51</v>
      </c>
      <c r="B45" s="5">
        <v>36931638</v>
      </c>
      <c r="C45" s="23">
        <v>33772741967</v>
      </c>
      <c r="D45" s="8">
        <f t="shared" si="0"/>
        <v>0.10935338929864392</v>
      </c>
      <c r="E45" s="5">
        <v>18.932773372565958</v>
      </c>
      <c r="F45" s="19">
        <v>0</v>
      </c>
      <c r="G45" s="19">
        <v>0</v>
      </c>
      <c r="H45" s="19">
        <v>0</v>
      </c>
      <c r="I45" s="19">
        <v>0</v>
      </c>
      <c r="J45" s="19">
        <v>9000000</v>
      </c>
      <c r="K45" s="19">
        <v>2800000</v>
      </c>
      <c r="L45" s="19">
        <v>0</v>
      </c>
      <c r="M45" s="19">
        <v>0</v>
      </c>
      <c r="N45" s="19">
        <v>0</v>
      </c>
      <c r="O45" s="19">
        <v>0</v>
      </c>
      <c r="P45" s="19">
        <v>25131638</v>
      </c>
      <c r="Q45" s="19">
        <v>0</v>
      </c>
      <c r="R45" s="19">
        <v>0</v>
      </c>
      <c r="S45" s="19">
        <v>0</v>
      </c>
      <c r="T45" s="19">
        <v>0</v>
      </c>
    </row>
    <row r="46" spans="1:20" x14ac:dyDescent="0.25">
      <c r="A46" s="18" t="s">
        <v>52</v>
      </c>
      <c r="B46" s="5">
        <v>200000</v>
      </c>
      <c r="C46" s="23">
        <v>33772741967</v>
      </c>
      <c r="D46" s="8">
        <f t="shared" si="0"/>
        <v>5.9219355122371725E-4</v>
      </c>
      <c r="E46" s="5">
        <v>0.34657840469960316</v>
      </c>
      <c r="F46" s="19">
        <v>0</v>
      </c>
      <c r="G46" s="19">
        <v>0</v>
      </c>
      <c r="H46" s="19">
        <v>200000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</row>
    <row r="47" spans="1:20" x14ac:dyDescent="0.25">
      <c r="A47" s="18" t="s">
        <v>53</v>
      </c>
      <c r="B47" s="5">
        <v>1100000</v>
      </c>
      <c r="C47" s="23">
        <v>33772741967</v>
      </c>
      <c r="D47" s="8">
        <f t="shared" si="0"/>
        <v>3.2570645317304449E-3</v>
      </c>
      <c r="E47" s="5">
        <v>0.78481812152177299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1100000</v>
      </c>
      <c r="T47" s="19">
        <v>0</v>
      </c>
    </row>
    <row r="48" spans="1:20" x14ac:dyDescent="0.25">
      <c r="A48" s="19" t="s">
        <v>54</v>
      </c>
      <c r="B48" s="5">
        <v>160442459</v>
      </c>
      <c r="C48" s="23">
        <v>33772741967</v>
      </c>
      <c r="D48" s="8">
        <f t="shared" si="0"/>
        <v>0.47506494781137831</v>
      </c>
      <c r="E48" s="5">
        <v>78.048590875790623</v>
      </c>
      <c r="F48" s="5">
        <v>120000</v>
      </c>
      <c r="G48" s="5">
        <v>3552420</v>
      </c>
      <c r="H48" s="5">
        <v>1000000</v>
      </c>
      <c r="I48" s="5">
        <v>0</v>
      </c>
      <c r="J48" s="5">
        <v>20000000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134100000</v>
      </c>
      <c r="S48" s="5">
        <v>1670039</v>
      </c>
      <c r="T48" s="5">
        <v>0</v>
      </c>
    </row>
    <row r="49" spans="1:20" x14ac:dyDescent="0.25">
      <c r="A49" s="18" t="s">
        <v>55</v>
      </c>
      <c r="B49" s="5">
        <v>8700000</v>
      </c>
      <c r="C49" s="23">
        <v>33772741967</v>
      </c>
      <c r="D49" s="8">
        <f t="shared" si="0"/>
        <v>2.57604194782317E-2</v>
      </c>
      <c r="E49" s="5">
        <v>10.209350356740519</v>
      </c>
      <c r="F49" s="19">
        <v>8700000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</row>
    <row r="50" spans="1:20" x14ac:dyDescent="0.25">
      <c r="A50" s="18" t="s">
        <v>56</v>
      </c>
      <c r="B50" s="5">
        <v>29350925</v>
      </c>
      <c r="C50" s="23">
        <v>33772741967</v>
      </c>
      <c r="D50" s="8">
        <f t="shared" si="0"/>
        <v>8.6907142537254914E-2</v>
      </c>
      <c r="E50" s="5">
        <v>46.835898904267985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29000925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350000</v>
      </c>
      <c r="S50" s="19">
        <v>0</v>
      </c>
      <c r="T50" s="19">
        <v>0</v>
      </c>
    </row>
    <row r="51" spans="1:20" x14ac:dyDescent="0.25">
      <c r="A51" s="18" t="s">
        <v>57</v>
      </c>
      <c r="B51" s="5">
        <v>27672321</v>
      </c>
      <c r="C51" s="23">
        <v>33772741967</v>
      </c>
      <c r="D51" s="8">
        <f t="shared" si="0"/>
        <v>8.1936850217963236E-2</v>
      </c>
      <c r="E51" s="5">
        <v>13.594368512689213</v>
      </c>
      <c r="F51" s="19">
        <v>0</v>
      </c>
      <c r="G51" s="19">
        <v>0</v>
      </c>
      <c r="H51" s="19">
        <v>4312321</v>
      </c>
      <c r="I51" s="19">
        <v>1010000</v>
      </c>
      <c r="J51" s="19">
        <v>0</v>
      </c>
      <c r="K51" s="19">
        <v>100000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20000000</v>
      </c>
      <c r="T51" s="19">
        <v>2250000</v>
      </c>
    </row>
    <row r="52" spans="1:20" x14ac:dyDescent="0.25">
      <c r="A52" s="18" t="s">
        <v>58</v>
      </c>
      <c r="B52" s="5">
        <v>75000</v>
      </c>
      <c r="C52" s="23">
        <v>33772741967</v>
      </c>
      <c r="D52" s="8">
        <f t="shared" si="0"/>
        <v>2.22072581708894E-4</v>
      </c>
      <c r="E52" s="5">
        <v>0.1037797717139065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75000</v>
      </c>
      <c r="T52" s="19">
        <v>0</v>
      </c>
    </row>
    <row r="53" spans="1:20" x14ac:dyDescent="0.25">
      <c r="A53" s="17" t="s">
        <v>59</v>
      </c>
      <c r="B53" s="5">
        <v>2263256516</v>
      </c>
      <c r="C53" s="23">
        <v>33772741967</v>
      </c>
      <c r="D53" s="8">
        <f t="shared" si="0"/>
        <v>6.7014295677012896</v>
      </c>
      <c r="E53" s="5">
        <v>172.05244701472665</v>
      </c>
      <c r="F53" s="19">
        <v>43761126</v>
      </c>
      <c r="G53" s="19">
        <v>23315281</v>
      </c>
      <c r="H53" s="19">
        <v>58736715</v>
      </c>
      <c r="I53" s="19">
        <v>25500001</v>
      </c>
      <c r="J53" s="19">
        <v>119185557</v>
      </c>
      <c r="K53" s="19">
        <v>91606042</v>
      </c>
      <c r="L53" s="19">
        <v>14020001</v>
      </c>
      <c r="M53" s="19">
        <v>0</v>
      </c>
      <c r="N53" s="19">
        <v>1300000</v>
      </c>
      <c r="O53" s="19">
        <v>231161391</v>
      </c>
      <c r="P53" s="19">
        <v>116226958</v>
      </c>
      <c r="Q53" s="19">
        <v>163736606</v>
      </c>
      <c r="R53" s="19">
        <v>1284650039</v>
      </c>
      <c r="S53" s="19">
        <v>90056799</v>
      </c>
      <c r="T53" s="19">
        <v>0</v>
      </c>
    </row>
    <row r="54" spans="1:20" x14ac:dyDescent="0.25">
      <c r="A54" s="18" t="s">
        <v>60</v>
      </c>
      <c r="B54" s="5">
        <v>1803000</v>
      </c>
      <c r="C54" s="23">
        <v>33772741967</v>
      </c>
      <c r="D54" s="8">
        <f t="shared" si="0"/>
        <v>5.3386248642818112E-3</v>
      </c>
      <c r="E54" s="5">
        <v>1.4287556691111225</v>
      </c>
      <c r="F54" s="19">
        <v>1803000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</row>
    <row r="55" spans="1:20" x14ac:dyDescent="0.25">
      <c r="A55" s="17" t="s">
        <v>61</v>
      </c>
      <c r="B55" s="5">
        <v>23552518</v>
      </c>
      <c r="C55" s="23">
        <v>33772741967</v>
      </c>
      <c r="D55" s="8">
        <f t="shared" si="0"/>
        <v>6.9738246373402604E-2</v>
      </c>
      <c r="E55" s="5">
        <v>37.52684759883229</v>
      </c>
      <c r="F55" s="5">
        <v>19452518</v>
      </c>
      <c r="G55" s="5">
        <v>0</v>
      </c>
      <c r="H55" s="5">
        <v>0</v>
      </c>
      <c r="I55" s="5">
        <v>0</v>
      </c>
      <c r="J55" s="5">
        <v>1100000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3000000</v>
      </c>
      <c r="T55" s="5">
        <v>0</v>
      </c>
    </row>
    <row r="56" spans="1:20" x14ac:dyDescent="0.25">
      <c r="A56" s="18" t="s">
        <v>62</v>
      </c>
      <c r="B56" s="5">
        <v>19910122</v>
      </c>
      <c r="C56" s="23">
        <v>33772741967</v>
      </c>
      <c r="D56" s="8">
        <f t="shared" si="0"/>
        <v>5.8953229262387295E-2</v>
      </c>
      <c r="E56" s="5">
        <v>24.303838229712436</v>
      </c>
      <c r="F56" s="5">
        <v>19910122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</row>
    <row r="57" spans="1:20" x14ac:dyDescent="0.25">
      <c r="A57" s="18" t="s">
        <v>63</v>
      </c>
      <c r="B57" s="5">
        <v>337000</v>
      </c>
      <c r="C57" s="23">
        <v>33772741967</v>
      </c>
      <c r="D57" s="8">
        <f t="shared" si="0"/>
        <v>9.9784613381196361E-4</v>
      </c>
      <c r="E57" s="5">
        <v>0.25142935161630092</v>
      </c>
      <c r="F57" s="5">
        <v>0</v>
      </c>
      <c r="G57" s="5">
        <v>0</v>
      </c>
      <c r="H57" s="5">
        <v>0</v>
      </c>
      <c r="I57" s="5">
        <v>0</v>
      </c>
      <c r="J57" s="5">
        <v>337000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</row>
    <row r="58" spans="1:20" x14ac:dyDescent="0.25">
      <c r="A58" s="17" t="s">
        <v>64</v>
      </c>
      <c r="B58" s="5">
        <v>37363366</v>
      </c>
      <c r="C58" s="23">
        <v>33772741967</v>
      </c>
      <c r="D58" s="8">
        <f t="shared" si="0"/>
        <v>0.11063172198605747</v>
      </c>
      <c r="E58" s="5">
        <v>6.3749136985935593</v>
      </c>
      <c r="F58" s="5">
        <v>0</v>
      </c>
      <c r="G58" s="5">
        <v>0</v>
      </c>
      <c r="H58" s="5">
        <v>1185000</v>
      </c>
      <c r="I58" s="5">
        <v>3365000</v>
      </c>
      <c r="J58" s="5">
        <v>6688500</v>
      </c>
      <c r="K58" s="5">
        <v>4892976</v>
      </c>
      <c r="L58" s="5">
        <v>0</v>
      </c>
      <c r="M58" s="5">
        <v>2258500</v>
      </c>
      <c r="N58" s="5">
        <v>0</v>
      </c>
      <c r="O58" s="5">
        <v>300000</v>
      </c>
      <c r="P58" s="5">
        <v>10700000</v>
      </c>
      <c r="Q58" s="5">
        <v>0</v>
      </c>
      <c r="R58" s="5">
        <v>6000000</v>
      </c>
      <c r="S58" s="5">
        <v>1973390</v>
      </c>
      <c r="T58" s="5">
        <v>0</v>
      </c>
    </row>
    <row r="59" spans="1:20" x14ac:dyDescent="0.25">
      <c r="A59" s="18" t="s">
        <v>65</v>
      </c>
      <c r="B59" s="5">
        <v>15360000</v>
      </c>
      <c r="C59" s="23">
        <v>33772741967</v>
      </c>
      <c r="D59" s="8">
        <f t="shared" si="0"/>
        <v>4.5480464733981485E-2</v>
      </c>
      <c r="E59" s="5">
        <v>9.7834005437876446</v>
      </c>
      <c r="F59" s="5">
        <v>0</v>
      </c>
      <c r="G59" s="5">
        <v>0</v>
      </c>
      <c r="H59" s="5">
        <v>0</v>
      </c>
      <c r="I59" s="5">
        <v>0</v>
      </c>
      <c r="J59" s="5">
        <v>1360000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10000000</v>
      </c>
      <c r="S59" s="5">
        <v>4000000</v>
      </c>
      <c r="T59" s="5">
        <v>0</v>
      </c>
    </row>
    <row r="60" spans="1:20" x14ac:dyDescent="0.25">
      <c r="A60" s="18" t="s">
        <v>66</v>
      </c>
      <c r="B60" s="5">
        <v>281983667</v>
      </c>
      <c r="C60" s="23">
        <v>33772741967</v>
      </c>
      <c r="D60" s="8">
        <f t="shared" si="0"/>
        <v>0.83494454573908061</v>
      </c>
      <c r="E60" s="5">
        <v>81.526721677743637</v>
      </c>
      <c r="F60" s="19">
        <v>13273000</v>
      </c>
      <c r="G60" s="19">
        <v>0</v>
      </c>
      <c r="H60" s="19">
        <v>31394500</v>
      </c>
      <c r="I60" s="19">
        <v>0</v>
      </c>
      <c r="J60" s="19">
        <v>41432164</v>
      </c>
      <c r="K60" s="19">
        <v>23393110</v>
      </c>
      <c r="L60" s="19">
        <v>0</v>
      </c>
      <c r="M60" s="19">
        <v>300000</v>
      </c>
      <c r="N60" s="19">
        <v>0</v>
      </c>
      <c r="O60" s="19">
        <v>32273500</v>
      </c>
      <c r="P60" s="19">
        <v>0</v>
      </c>
      <c r="Q60" s="19">
        <v>106500000</v>
      </c>
      <c r="R60" s="19">
        <v>30330887</v>
      </c>
      <c r="S60" s="19">
        <v>0</v>
      </c>
      <c r="T60" s="19">
        <v>3086506</v>
      </c>
    </row>
    <row r="61" spans="1:20" x14ac:dyDescent="0.25">
      <c r="A61" s="18" t="s">
        <v>67</v>
      </c>
      <c r="B61" s="5">
        <v>29075000</v>
      </c>
      <c r="C61" s="23">
        <v>33772741967</v>
      </c>
      <c r="D61" s="8">
        <f t="shared" si="0"/>
        <v>8.6090137509147902E-2</v>
      </c>
      <c r="E61" s="5">
        <v>16.502564531164342</v>
      </c>
      <c r="F61" s="5">
        <v>0</v>
      </c>
      <c r="G61" s="5">
        <v>0</v>
      </c>
      <c r="H61" s="5">
        <v>25075000</v>
      </c>
      <c r="I61" s="5">
        <v>0</v>
      </c>
      <c r="J61" s="5">
        <v>950000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50000</v>
      </c>
      <c r="R61" s="5">
        <v>2000000</v>
      </c>
      <c r="S61" s="5">
        <v>0</v>
      </c>
      <c r="T61" s="5">
        <v>1000000</v>
      </c>
    </row>
    <row r="62" spans="1:20" x14ac:dyDescent="0.25">
      <c r="A62" s="18" t="s">
        <v>68</v>
      </c>
      <c r="B62" s="5">
        <v>10427272</v>
      </c>
      <c r="C62" s="23">
        <v>33772741967</v>
      </c>
      <c r="D62" s="8">
        <f t="shared" si="0"/>
        <v>3.0874816176278162E-2</v>
      </c>
      <c r="E62" s="5">
        <v>12.093458002185772</v>
      </c>
      <c r="F62" s="5">
        <v>0</v>
      </c>
      <c r="G62" s="5">
        <v>0</v>
      </c>
      <c r="H62" s="5">
        <v>2227272</v>
      </c>
      <c r="I62" s="5">
        <v>0</v>
      </c>
      <c r="J62" s="5">
        <v>3200000</v>
      </c>
      <c r="K62" s="5">
        <v>5000000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</row>
    <row r="63" spans="1:20" x14ac:dyDescent="0.25">
      <c r="A63" s="18" t="s">
        <v>69</v>
      </c>
      <c r="B63" s="5">
        <v>71780618</v>
      </c>
      <c r="C63" s="23">
        <v>33772741967</v>
      </c>
      <c r="D63" s="8">
        <f t="shared" si="0"/>
        <v>0.2125400954122654</v>
      </c>
      <c r="E63" s="5">
        <v>57.901772924035534</v>
      </c>
      <c r="F63" s="5">
        <v>447000</v>
      </c>
      <c r="G63" s="5">
        <v>0</v>
      </c>
      <c r="H63" s="5">
        <v>0</v>
      </c>
      <c r="I63" s="5">
        <v>0</v>
      </c>
      <c r="J63" s="5">
        <v>0</v>
      </c>
      <c r="K63" s="5">
        <v>4230000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66003618</v>
      </c>
      <c r="R63" s="5">
        <v>1100000</v>
      </c>
      <c r="S63" s="5">
        <v>0</v>
      </c>
      <c r="T63" s="5">
        <v>0</v>
      </c>
    </row>
    <row r="64" spans="1:20" x14ac:dyDescent="0.25">
      <c r="A64" s="17" t="s">
        <v>70</v>
      </c>
      <c r="B64" s="5">
        <v>1005261776</v>
      </c>
      <c r="C64" s="23">
        <v>33772741967</v>
      </c>
      <c r="D64" s="8">
        <f t="shared" si="0"/>
        <v>2.9765477051945046</v>
      </c>
      <c r="E64" s="5">
        <v>50.313528111932214</v>
      </c>
      <c r="F64" s="19">
        <v>34615000</v>
      </c>
      <c r="G64" s="19">
        <v>29801058</v>
      </c>
      <c r="H64" s="19">
        <v>23500000</v>
      </c>
      <c r="I64" s="19">
        <v>1600000</v>
      </c>
      <c r="J64" s="19">
        <v>293503676</v>
      </c>
      <c r="K64" s="19">
        <v>141818227</v>
      </c>
      <c r="L64" s="19">
        <v>0</v>
      </c>
      <c r="M64" s="19">
        <v>100000000</v>
      </c>
      <c r="N64" s="19">
        <v>0</v>
      </c>
      <c r="O64" s="19">
        <v>27646694</v>
      </c>
      <c r="P64" s="19">
        <v>14500000</v>
      </c>
      <c r="Q64" s="19">
        <v>120282245</v>
      </c>
      <c r="R64" s="19">
        <v>165812179</v>
      </c>
      <c r="S64" s="19">
        <v>35382697</v>
      </c>
      <c r="T64" s="19">
        <v>16800000</v>
      </c>
    </row>
    <row r="65" spans="1:20" x14ac:dyDescent="0.25">
      <c r="A65" s="18" t="s">
        <v>71</v>
      </c>
      <c r="B65" s="5">
        <v>2105997</v>
      </c>
      <c r="C65" s="23">
        <v>33772741967</v>
      </c>
      <c r="D65" s="8">
        <f t="shared" si="0"/>
        <v>6.235789211482475E-3</v>
      </c>
      <c r="E65" s="5">
        <v>2.8623158373292354</v>
      </c>
      <c r="F65" s="5">
        <v>255997</v>
      </c>
      <c r="G65" s="5">
        <v>0</v>
      </c>
      <c r="H65" s="5">
        <v>0</v>
      </c>
      <c r="I65" s="5">
        <v>0</v>
      </c>
      <c r="J65" s="5">
        <v>350000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1500000</v>
      </c>
      <c r="S65" s="5">
        <v>0</v>
      </c>
      <c r="T65" s="5">
        <v>0</v>
      </c>
    </row>
    <row r="66" spans="1:20" x14ac:dyDescent="0.25">
      <c r="A66" s="18" t="s">
        <v>72</v>
      </c>
      <c r="B66" s="5">
        <v>24136651</v>
      </c>
      <c r="C66" s="23">
        <v>33772741967</v>
      </c>
      <c r="D66" s="8">
        <f t="shared" si="0"/>
        <v>7.1467845351687431E-2</v>
      </c>
      <c r="E66" s="5">
        <v>38.722541924491793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24136651</v>
      </c>
      <c r="R66" s="5">
        <v>0</v>
      </c>
      <c r="S66" s="5">
        <v>0</v>
      </c>
      <c r="T66" s="5">
        <v>0</v>
      </c>
    </row>
    <row r="67" spans="1:20" x14ac:dyDescent="0.25">
      <c r="A67" s="18" t="s">
        <v>73</v>
      </c>
      <c r="B67" s="5">
        <v>0</v>
      </c>
      <c r="C67" s="23">
        <v>33772741967</v>
      </c>
      <c r="D67" s="8">
        <f t="shared" si="0"/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</row>
    <row r="68" spans="1:20" x14ac:dyDescent="0.25">
      <c r="A68" s="18" t="s">
        <v>74</v>
      </c>
      <c r="B68" s="5">
        <v>5371710</v>
      </c>
      <c r="C68" s="23">
        <v>33772741967</v>
      </c>
      <c r="D68" s="8">
        <f t="shared" si="0"/>
        <v>1.590546010521977E-2</v>
      </c>
      <c r="E68" s="5">
        <v>5.995747388159657</v>
      </c>
      <c r="F68" s="5">
        <v>0</v>
      </c>
      <c r="G68" s="5">
        <v>0</v>
      </c>
      <c r="H68" s="5">
        <v>3656710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715000</v>
      </c>
      <c r="R68" s="5">
        <v>1000000</v>
      </c>
      <c r="S68" s="5">
        <v>0</v>
      </c>
      <c r="T68" s="5">
        <v>0</v>
      </c>
    </row>
    <row r="69" spans="1:20" x14ac:dyDescent="0.25">
      <c r="A69" s="18" t="s">
        <v>75</v>
      </c>
      <c r="B69" s="5">
        <v>34080000</v>
      </c>
      <c r="C69" s="23">
        <v>33772741967</v>
      </c>
      <c r="D69" s="8">
        <f t="shared" si="0"/>
        <v>0.10090978112852142</v>
      </c>
      <c r="E69" s="5">
        <v>14.961706723329156</v>
      </c>
      <c r="F69" s="5">
        <v>300000</v>
      </c>
      <c r="G69" s="5">
        <v>0</v>
      </c>
      <c r="H69" s="5">
        <v>32500000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1280000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</row>
    <row r="70" spans="1:20" x14ac:dyDescent="0.25">
      <c r="A70" s="17" t="s">
        <v>160</v>
      </c>
      <c r="B70" s="5">
        <v>116418458</v>
      </c>
      <c r="C70" s="23">
        <v>33772741967</v>
      </c>
      <c r="D70" s="8">
        <f t="shared" si="0"/>
        <v>0.34471130035504588</v>
      </c>
      <c r="E70" s="5">
        <v>138.4561000817047</v>
      </c>
      <c r="F70" s="19">
        <v>0</v>
      </c>
      <c r="G70" s="19">
        <v>5018458</v>
      </c>
      <c r="H70" s="19">
        <v>0</v>
      </c>
      <c r="I70" s="19">
        <v>0</v>
      </c>
      <c r="J70" s="19">
        <v>0</v>
      </c>
      <c r="K70" s="19">
        <v>79400000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32000000</v>
      </c>
      <c r="S70" s="19">
        <v>0</v>
      </c>
      <c r="T70" s="19">
        <v>0</v>
      </c>
    </row>
    <row r="71" spans="1:20" x14ac:dyDescent="0.25">
      <c r="A71" s="18" t="s">
        <v>76</v>
      </c>
      <c r="B71" s="5">
        <v>6200001</v>
      </c>
      <c r="C71" s="23">
        <v>33772741967</v>
      </c>
      <c r="D71" s="8">
        <f t="shared" ref="D71:D105" si="1">(B71/C71)*100</f>
        <v>1.8358003048902991E-2</v>
      </c>
      <c r="E71" s="5">
        <v>11.199602052913821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5000001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1200000</v>
      </c>
      <c r="R71" s="19">
        <v>0</v>
      </c>
      <c r="S71" s="19">
        <v>0</v>
      </c>
      <c r="T71" s="19">
        <v>0</v>
      </c>
    </row>
    <row r="72" spans="1:20" x14ac:dyDescent="0.25">
      <c r="A72" s="17" t="s">
        <v>77</v>
      </c>
      <c r="B72" s="5">
        <v>307028717</v>
      </c>
      <c r="C72" s="23">
        <v>33772741967</v>
      </c>
      <c r="D72" s="8">
        <f t="shared" si="1"/>
        <v>0.90910213123945838</v>
      </c>
      <c r="E72" s="5">
        <v>50.868947917306095</v>
      </c>
      <c r="F72" s="19">
        <v>7663405</v>
      </c>
      <c r="G72" s="19">
        <v>0</v>
      </c>
      <c r="H72" s="19">
        <v>118049989</v>
      </c>
      <c r="I72" s="19">
        <v>1000000</v>
      </c>
      <c r="J72" s="19">
        <v>59040044</v>
      </c>
      <c r="K72" s="19">
        <v>875000</v>
      </c>
      <c r="L72" s="19">
        <v>0</v>
      </c>
      <c r="M72" s="19">
        <v>1390100</v>
      </c>
      <c r="N72" s="19">
        <v>0</v>
      </c>
      <c r="O72" s="19">
        <v>0</v>
      </c>
      <c r="P72" s="19">
        <v>41934748</v>
      </c>
      <c r="Q72" s="19">
        <v>2712408</v>
      </c>
      <c r="R72" s="19">
        <v>4863023</v>
      </c>
      <c r="S72" s="19">
        <v>69500000</v>
      </c>
      <c r="T72" s="19">
        <v>0</v>
      </c>
    </row>
    <row r="73" spans="1:20" x14ac:dyDescent="0.25">
      <c r="A73" s="17" t="s">
        <v>78</v>
      </c>
      <c r="B73" s="5">
        <v>410454289</v>
      </c>
      <c r="C73" s="23">
        <v>33772741967</v>
      </c>
      <c r="D73" s="8">
        <f t="shared" si="1"/>
        <v>1.2153419150895799</v>
      </c>
      <c r="E73" s="5">
        <v>93.117570451967708</v>
      </c>
      <c r="F73" s="19">
        <v>21175000</v>
      </c>
      <c r="G73" s="19">
        <v>48000</v>
      </c>
      <c r="H73" s="19">
        <v>43400000</v>
      </c>
      <c r="I73" s="19">
        <v>4418590</v>
      </c>
      <c r="J73" s="19">
        <v>208061000</v>
      </c>
      <c r="K73" s="19">
        <v>94931459</v>
      </c>
      <c r="L73" s="19">
        <v>0</v>
      </c>
      <c r="M73" s="19">
        <v>0</v>
      </c>
      <c r="N73" s="19">
        <v>0</v>
      </c>
      <c r="O73" s="19">
        <v>542800</v>
      </c>
      <c r="P73" s="19">
        <v>0</v>
      </c>
      <c r="Q73" s="19">
        <v>20425000</v>
      </c>
      <c r="R73" s="19">
        <v>625000</v>
      </c>
      <c r="S73" s="19">
        <v>16827440</v>
      </c>
      <c r="T73" s="19">
        <v>0</v>
      </c>
    </row>
    <row r="74" spans="1:20" x14ac:dyDescent="0.25">
      <c r="A74" s="17" t="s">
        <v>161</v>
      </c>
      <c r="B74" s="5">
        <v>365771422</v>
      </c>
      <c r="C74" s="23">
        <v>33772741967</v>
      </c>
      <c r="D74" s="8">
        <f t="shared" si="1"/>
        <v>1.0830373866516445</v>
      </c>
      <c r="E74" s="5">
        <v>155.05837324995929</v>
      </c>
      <c r="F74" s="19">
        <v>13115240</v>
      </c>
      <c r="G74" s="19">
        <v>2000000</v>
      </c>
      <c r="H74" s="19">
        <v>0</v>
      </c>
      <c r="I74" s="19">
        <v>5000000</v>
      </c>
      <c r="J74" s="19">
        <v>47789829</v>
      </c>
      <c r="K74" s="19">
        <v>154800000</v>
      </c>
      <c r="L74" s="19">
        <v>0</v>
      </c>
      <c r="M74" s="19">
        <v>0</v>
      </c>
      <c r="N74" s="19">
        <v>0</v>
      </c>
      <c r="O74" s="19">
        <v>4200000</v>
      </c>
      <c r="P74" s="19">
        <v>6200000</v>
      </c>
      <c r="Q74" s="19">
        <v>15000000</v>
      </c>
      <c r="R74" s="19">
        <v>59533500</v>
      </c>
      <c r="S74" s="19">
        <v>44046614</v>
      </c>
      <c r="T74" s="19">
        <v>14086239</v>
      </c>
    </row>
    <row r="75" spans="1:20" x14ac:dyDescent="0.25">
      <c r="A75" s="17" t="s">
        <v>162</v>
      </c>
      <c r="B75" s="5">
        <v>98673335</v>
      </c>
      <c r="C75" s="23">
        <v>33772741967</v>
      </c>
      <c r="D75" s="8">
        <f t="shared" si="1"/>
        <v>0.29216856332368757</v>
      </c>
      <c r="E75" s="5">
        <v>42.525698475104214</v>
      </c>
      <c r="F75" s="5">
        <v>0</v>
      </c>
      <c r="G75" s="5">
        <v>0</v>
      </c>
      <c r="H75" s="5">
        <v>34000</v>
      </c>
      <c r="I75" s="5">
        <v>0</v>
      </c>
      <c r="J75" s="5">
        <v>23550000</v>
      </c>
      <c r="K75" s="5">
        <v>12893345</v>
      </c>
      <c r="L75" s="5">
        <v>0</v>
      </c>
      <c r="M75" s="5">
        <v>6315246</v>
      </c>
      <c r="N75" s="5">
        <v>0</v>
      </c>
      <c r="O75" s="5">
        <v>47000000</v>
      </c>
      <c r="P75" s="5">
        <v>0</v>
      </c>
      <c r="Q75" s="5">
        <v>0</v>
      </c>
      <c r="R75" s="5">
        <v>2500744</v>
      </c>
      <c r="S75" s="5">
        <v>6380000</v>
      </c>
      <c r="T75" s="5">
        <v>0</v>
      </c>
    </row>
    <row r="76" spans="1:20" x14ac:dyDescent="0.25">
      <c r="A76" s="18" t="s">
        <v>79</v>
      </c>
      <c r="B76" s="5">
        <v>76110978</v>
      </c>
      <c r="C76" s="23">
        <v>33772741967</v>
      </c>
      <c r="D76" s="8">
        <f t="shared" si="1"/>
        <v>0.2253621517446511</v>
      </c>
      <c r="E76" s="5">
        <v>47.379093473296265</v>
      </c>
      <c r="F76" s="19">
        <v>19499970</v>
      </c>
      <c r="G76" s="19">
        <v>0</v>
      </c>
      <c r="H76" s="19">
        <v>0</v>
      </c>
      <c r="I76" s="19">
        <v>0</v>
      </c>
      <c r="J76" s="19">
        <v>19000000</v>
      </c>
      <c r="K76" s="19">
        <v>0</v>
      </c>
      <c r="L76" s="19">
        <v>0</v>
      </c>
      <c r="M76" s="19">
        <v>0</v>
      </c>
      <c r="N76" s="19">
        <v>0</v>
      </c>
      <c r="O76" s="19">
        <v>7892166</v>
      </c>
      <c r="P76" s="19">
        <v>29718842</v>
      </c>
      <c r="Q76" s="19">
        <v>0</v>
      </c>
      <c r="R76" s="19">
        <v>0</v>
      </c>
      <c r="S76" s="19">
        <v>0</v>
      </c>
      <c r="T76" s="19">
        <v>0</v>
      </c>
    </row>
    <row r="77" spans="1:20" x14ac:dyDescent="0.25">
      <c r="A77" s="19" t="s">
        <v>80</v>
      </c>
      <c r="B77" s="5">
        <v>170542164</v>
      </c>
      <c r="C77" s="23">
        <v>33772741967</v>
      </c>
      <c r="D77" s="8">
        <f t="shared" si="1"/>
        <v>0.5049698486626879</v>
      </c>
      <c r="E77" s="5">
        <v>303.26326668266336</v>
      </c>
      <c r="F77" s="5">
        <v>0</v>
      </c>
      <c r="G77" s="5">
        <v>0</v>
      </c>
      <c r="H77" s="5">
        <v>0</v>
      </c>
      <c r="I77" s="5">
        <v>0</v>
      </c>
      <c r="J77" s="5">
        <v>116275000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54267164</v>
      </c>
      <c r="S77" s="5">
        <v>0</v>
      </c>
      <c r="T77" s="5">
        <v>0</v>
      </c>
    </row>
    <row r="78" spans="1:20" x14ac:dyDescent="0.25">
      <c r="A78" s="18" t="s">
        <v>81</v>
      </c>
      <c r="B78" s="5">
        <v>33557144</v>
      </c>
      <c r="C78" s="23">
        <v>33772741967</v>
      </c>
      <c r="D78" s="8">
        <f t="shared" si="1"/>
        <v>9.9361621371428274E-2</v>
      </c>
      <c r="E78" s="5">
        <v>27.580195101694702</v>
      </c>
      <c r="F78" s="5">
        <v>775000</v>
      </c>
      <c r="G78" s="5">
        <v>0</v>
      </c>
      <c r="H78" s="5">
        <v>0</v>
      </c>
      <c r="I78" s="5">
        <v>0</v>
      </c>
      <c r="J78" s="5">
        <v>12093247</v>
      </c>
      <c r="K78" s="5">
        <v>0</v>
      </c>
      <c r="L78" s="5">
        <v>0</v>
      </c>
      <c r="M78" s="5">
        <v>0</v>
      </c>
      <c r="N78" s="5">
        <v>0</v>
      </c>
      <c r="O78" s="5">
        <v>3300000</v>
      </c>
      <c r="P78" s="5">
        <v>500000</v>
      </c>
      <c r="Q78" s="5">
        <v>0</v>
      </c>
      <c r="R78" s="5">
        <v>16138897</v>
      </c>
      <c r="S78" s="5">
        <v>550000</v>
      </c>
      <c r="T78" s="5">
        <v>200000</v>
      </c>
    </row>
    <row r="79" spans="1:20" x14ac:dyDescent="0.25">
      <c r="A79" s="18" t="s">
        <v>82</v>
      </c>
      <c r="B79" s="5">
        <v>27630000</v>
      </c>
      <c r="C79" s="23">
        <v>33772741967</v>
      </c>
      <c r="D79" s="8">
        <f t="shared" si="1"/>
        <v>8.1811539101556544E-2</v>
      </c>
      <c r="E79" s="5">
        <v>22.171192014519203</v>
      </c>
      <c r="F79" s="5">
        <v>0</v>
      </c>
      <c r="G79" s="5">
        <v>0</v>
      </c>
      <c r="H79" s="19">
        <v>0</v>
      </c>
      <c r="I79" s="5">
        <v>0</v>
      </c>
      <c r="J79" s="5">
        <v>1000000</v>
      </c>
      <c r="K79" s="5">
        <v>0</v>
      </c>
      <c r="L79" s="5">
        <v>0</v>
      </c>
      <c r="M79" s="5">
        <v>0</v>
      </c>
      <c r="N79" s="5">
        <v>0</v>
      </c>
      <c r="O79" s="19">
        <v>15000000</v>
      </c>
      <c r="P79" s="19">
        <v>11630000</v>
      </c>
      <c r="Q79" s="5">
        <v>0</v>
      </c>
      <c r="R79" s="19">
        <v>0</v>
      </c>
      <c r="S79" s="5">
        <v>0</v>
      </c>
      <c r="T79" s="19">
        <v>0</v>
      </c>
    </row>
    <row r="80" spans="1:20" x14ac:dyDescent="0.25">
      <c r="A80" s="18" t="s">
        <v>83</v>
      </c>
      <c r="B80" s="5">
        <v>72398794</v>
      </c>
      <c r="C80" s="23">
        <v>33772741967</v>
      </c>
      <c r="D80" s="8">
        <f t="shared" si="1"/>
        <v>0.21437049461587177</v>
      </c>
      <c r="E80" s="5">
        <v>16.481236914670163</v>
      </c>
      <c r="F80" s="5">
        <v>0</v>
      </c>
      <c r="G80" s="5">
        <v>750000</v>
      </c>
      <c r="H80" s="5">
        <v>0</v>
      </c>
      <c r="I80" s="5">
        <v>0</v>
      </c>
      <c r="J80" s="5">
        <v>3000000</v>
      </c>
      <c r="K80" s="5">
        <v>2125000</v>
      </c>
      <c r="L80" s="5">
        <v>0</v>
      </c>
      <c r="M80" s="5">
        <v>0</v>
      </c>
      <c r="N80" s="5">
        <v>0</v>
      </c>
      <c r="O80" s="5">
        <v>66523794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</row>
    <row r="81" spans="1:20" x14ac:dyDescent="0.25">
      <c r="A81" s="18" t="s">
        <v>84</v>
      </c>
      <c r="B81" s="5">
        <v>69351210</v>
      </c>
      <c r="C81" s="23">
        <v>33772741967</v>
      </c>
      <c r="D81" s="8">
        <f t="shared" si="1"/>
        <v>0.20534669665780886</v>
      </c>
      <c r="E81" s="5">
        <v>64.027019207655229</v>
      </c>
      <c r="F81" s="5">
        <v>29378811</v>
      </c>
      <c r="G81" s="5">
        <v>0</v>
      </c>
      <c r="H81" s="5">
        <v>18347400</v>
      </c>
      <c r="I81" s="5">
        <v>0</v>
      </c>
      <c r="J81" s="5">
        <v>17800000</v>
      </c>
      <c r="K81" s="5">
        <v>0</v>
      </c>
      <c r="L81" s="5">
        <v>0</v>
      </c>
      <c r="M81" s="5">
        <v>0</v>
      </c>
      <c r="N81" s="5">
        <v>0</v>
      </c>
      <c r="O81" s="5">
        <v>1325000</v>
      </c>
      <c r="P81" s="5">
        <v>0</v>
      </c>
      <c r="Q81" s="5">
        <v>0</v>
      </c>
      <c r="R81" s="5">
        <v>2499999</v>
      </c>
      <c r="S81" s="5">
        <v>0</v>
      </c>
      <c r="T81" s="5">
        <v>0</v>
      </c>
    </row>
    <row r="82" spans="1:20" x14ac:dyDescent="0.25">
      <c r="A82" s="17" t="s">
        <v>85</v>
      </c>
      <c r="B82" s="5">
        <v>69094565</v>
      </c>
      <c r="C82" s="23">
        <v>33772741967</v>
      </c>
      <c r="D82" s="8">
        <f t="shared" si="1"/>
        <v>0.20458677908803979</v>
      </c>
      <c r="E82" s="5">
        <v>31.102305600363355</v>
      </c>
      <c r="F82" s="5">
        <v>0</v>
      </c>
      <c r="G82" s="5">
        <v>0</v>
      </c>
      <c r="H82" s="5">
        <v>4000000</v>
      </c>
      <c r="I82" s="5">
        <v>0</v>
      </c>
      <c r="J82" s="5">
        <v>31000000</v>
      </c>
      <c r="K82" s="5">
        <v>25000</v>
      </c>
      <c r="L82" s="5">
        <v>0</v>
      </c>
      <c r="M82" s="5">
        <v>731000</v>
      </c>
      <c r="N82" s="5">
        <v>0</v>
      </c>
      <c r="O82" s="5">
        <v>0</v>
      </c>
      <c r="P82" s="5">
        <v>0</v>
      </c>
      <c r="Q82" s="5">
        <v>25338565</v>
      </c>
      <c r="R82" s="5">
        <v>0</v>
      </c>
      <c r="S82" s="5">
        <v>8000000</v>
      </c>
      <c r="T82" s="5">
        <v>0</v>
      </c>
    </row>
    <row r="83" spans="1:20" x14ac:dyDescent="0.25">
      <c r="A83" s="18" t="s">
        <v>95</v>
      </c>
      <c r="B83" s="5">
        <v>24749188</v>
      </c>
      <c r="C83" s="23">
        <v>33772741967</v>
      </c>
      <c r="D83" s="8">
        <f t="shared" si="1"/>
        <v>7.3281547658117036E-2</v>
      </c>
      <c r="E83" s="5">
        <v>8.8329459349761432</v>
      </c>
      <c r="F83" s="5">
        <v>0</v>
      </c>
      <c r="G83" s="5">
        <v>4077500</v>
      </c>
      <c r="H83" s="5">
        <v>4350000</v>
      </c>
      <c r="I83" s="5">
        <v>0</v>
      </c>
      <c r="J83" s="5">
        <v>11293388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1028300</v>
      </c>
      <c r="S83" s="5">
        <v>4000000</v>
      </c>
      <c r="T83" s="5">
        <v>0</v>
      </c>
    </row>
    <row r="84" spans="1:20" x14ac:dyDescent="0.25">
      <c r="A84" s="19" t="s">
        <v>86</v>
      </c>
      <c r="B84" s="5">
        <v>233164024</v>
      </c>
      <c r="C84" s="23">
        <v>33772741967</v>
      </c>
      <c r="D84" s="8">
        <f t="shared" si="1"/>
        <v>0.69039115695086017</v>
      </c>
      <c r="E84" s="5">
        <v>204.55671611248934</v>
      </c>
      <c r="F84" s="19">
        <v>0</v>
      </c>
      <c r="G84" s="19">
        <v>0</v>
      </c>
      <c r="H84" s="19">
        <v>0</v>
      </c>
      <c r="I84" s="19">
        <v>100000000</v>
      </c>
      <c r="J84" s="19">
        <v>61451030</v>
      </c>
      <c r="K84" s="19">
        <v>0</v>
      </c>
      <c r="L84" s="19">
        <v>1307000</v>
      </c>
      <c r="M84" s="19">
        <v>4566000</v>
      </c>
      <c r="N84" s="19">
        <v>0</v>
      </c>
      <c r="O84" s="19">
        <v>1500000</v>
      </c>
      <c r="P84" s="19">
        <v>14500000</v>
      </c>
      <c r="Q84" s="19">
        <v>16500000</v>
      </c>
      <c r="R84" s="19">
        <v>32279994</v>
      </c>
      <c r="S84" s="19">
        <v>1060000</v>
      </c>
      <c r="T84" s="19">
        <v>0</v>
      </c>
    </row>
    <row r="85" spans="1:20" x14ac:dyDescent="0.25">
      <c r="A85" s="18" t="s">
        <v>87</v>
      </c>
      <c r="B85" s="5">
        <v>67550000</v>
      </c>
      <c r="C85" s="23">
        <v>33772741967</v>
      </c>
      <c r="D85" s="8">
        <f t="shared" si="1"/>
        <v>0.20001337192581051</v>
      </c>
      <c r="E85" s="5">
        <v>29.540366331154285</v>
      </c>
      <c r="F85" s="19">
        <v>100000</v>
      </c>
      <c r="G85" s="19">
        <v>0</v>
      </c>
      <c r="H85" s="19">
        <v>0</v>
      </c>
      <c r="I85" s="19">
        <v>60450000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7000000</v>
      </c>
      <c r="Q85" s="19">
        <v>0</v>
      </c>
      <c r="R85" s="19">
        <v>0</v>
      </c>
      <c r="S85" s="19">
        <v>0</v>
      </c>
      <c r="T85" s="19">
        <v>0</v>
      </c>
    </row>
    <row r="86" spans="1:20" x14ac:dyDescent="0.25">
      <c r="A86" s="17" t="s">
        <v>88</v>
      </c>
      <c r="B86" s="5">
        <v>1284435994</v>
      </c>
      <c r="C86" s="23">
        <v>33772741967</v>
      </c>
      <c r="D86" s="8">
        <f t="shared" si="1"/>
        <v>3.8031735630321259</v>
      </c>
      <c r="E86" s="5">
        <v>398.5100021842353</v>
      </c>
      <c r="F86" s="19">
        <v>18295699</v>
      </c>
      <c r="G86" s="19">
        <v>15000000</v>
      </c>
      <c r="H86" s="19">
        <v>522758743</v>
      </c>
      <c r="I86" s="19">
        <v>7623590</v>
      </c>
      <c r="J86" s="19">
        <v>85300000</v>
      </c>
      <c r="K86" s="19">
        <v>37727474</v>
      </c>
      <c r="L86" s="19">
        <v>0</v>
      </c>
      <c r="M86" s="19">
        <v>0</v>
      </c>
      <c r="N86" s="19">
        <v>0</v>
      </c>
      <c r="O86" s="19">
        <v>45363060</v>
      </c>
      <c r="P86" s="19">
        <v>67968201</v>
      </c>
      <c r="Q86" s="19">
        <v>146161887</v>
      </c>
      <c r="R86" s="19">
        <v>228362500</v>
      </c>
      <c r="S86" s="19">
        <v>89624840</v>
      </c>
      <c r="T86" s="19">
        <v>20250000</v>
      </c>
    </row>
    <row r="87" spans="1:20" x14ac:dyDescent="0.25">
      <c r="A87" s="19" t="s">
        <v>89</v>
      </c>
      <c r="B87" s="5">
        <v>7979475330</v>
      </c>
      <c r="C87" s="23">
        <v>33772741967</v>
      </c>
      <c r="D87" s="8">
        <f t="shared" si="1"/>
        <v>23.626969162873714</v>
      </c>
      <c r="E87" s="5">
        <v>1761.903362740801</v>
      </c>
      <c r="F87" s="22">
        <v>471610554</v>
      </c>
      <c r="G87" s="22">
        <v>166563173</v>
      </c>
      <c r="H87" s="22">
        <v>570766700</v>
      </c>
      <c r="I87" s="22">
        <v>229042735</v>
      </c>
      <c r="J87" s="22">
        <v>1205996057</v>
      </c>
      <c r="K87" s="22">
        <v>483535370</v>
      </c>
      <c r="L87" s="22">
        <v>0</v>
      </c>
      <c r="M87" s="22">
        <v>7000000</v>
      </c>
      <c r="N87" s="22">
        <v>0</v>
      </c>
      <c r="O87" s="22">
        <v>278094477</v>
      </c>
      <c r="P87" s="22">
        <v>318005927</v>
      </c>
      <c r="Q87" s="22">
        <v>1706120151</v>
      </c>
      <c r="R87" s="22">
        <v>2447777264</v>
      </c>
      <c r="S87" s="22">
        <v>88088855</v>
      </c>
      <c r="T87" s="22">
        <v>6874067</v>
      </c>
    </row>
    <row r="88" spans="1:20" x14ac:dyDescent="0.25">
      <c r="A88" s="17" t="s">
        <v>90</v>
      </c>
      <c r="B88" s="5">
        <v>5104279027</v>
      </c>
      <c r="C88" s="23">
        <v>33772741967</v>
      </c>
      <c r="D88" s="8">
        <f t="shared" si="1"/>
        <v>15.113605617179351</v>
      </c>
      <c r="E88" s="5">
        <v>2650.6003715259344</v>
      </c>
      <c r="F88" s="22">
        <v>222683255</v>
      </c>
      <c r="G88" s="22">
        <v>25581500</v>
      </c>
      <c r="H88" s="22">
        <v>135173871</v>
      </c>
      <c r="I88" s="22">
        <v>211052419</v>
      </c>
      <c r="J88" s="22">
        <v>1759510450</v>
      </c>
      <c r="K88" s="22">
        <v>660299286</v>
      </c>
      <c r="L88" s="22">
        <v>0</v>
      </c>
      <c r="M88" s="22">
        <v>0</v>
      </c>
      <c r="N88" s="22">
        <v>0</v>
      </c>
      <c r="O88" s="22">
        <v>40038000</v>
      </c>
      <c r="P88" s="22">
        <v>56100000</v>
      </c>
      <c r="Q88" s="22">
        <v>988927677</v>
      </c>
      <c r="R88" s="22">
        <v>996624120</v>
      </c>
      <c r="S88" s="22">
        <v>8288449</v>
      </c>
      <c r="T88" s="22">
        <v>0</v>
      </c>
    </row>
    <row r="89" spans="1:20" x14ac:dyDescent="0.25">
      <c r="A89" s="18" t="s">
        <v>91</v>
      </c>
      <c r="B89" s="5">
        <v>8085000</v>
      </c>
      <c r="C89" s="23">
        <v>33772741967</v>
      </c>
      <c r="D89" s="8">
        <f t="shared" si="1"/>
        <v>2.3939424308218771E-2</v>
      </c>
      <c r="E89" s="5">
        <v>14.393783701354357</v>
      </c>
      <c r="F89" s="19">
        <v>8000000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85000</v>
      </c>
      <c r="S89" s="19">
        <v>0</v>
      </c>
      <c r="T89" s="19">
        <v>0</v>
      </c>
    </row>
    <row r="90" spans="1:20" x14ac:dyDescent="0.25">
      <c r="A90" s="17" t="s">
        <v>92</v>
      </c>
      <c r="B90" s="5">
        <v>496889929</v>
      </c>
      <c r="C90" s="23">
        <v>33772741967</v>
      </c>
      <c r="D90" s="8">
        <f t="shared" si="1"/>
        <v>1.4712750581090537</v>
      </c>
      <c r="E90" s="5">
        <v>137.47659188095597</v>
      </c>
      <c r="F90" s="19">
        <v>125061078</v>
      </c>
      <c r="G90" s="19">
        <v>1250000</v>
      </c>
      <c r="H90" s="19">
        <v>1795000</v>
      </c>
      <c r="I90" s="19">
        <v>23000117</v>
      </c>
      <c r="J90" s="19">
        <v>77551000</v>
      </c>
      <c r="K90" s="19">
        <v>4922000</v>
      </c>
      <c r="L90" s="19">
        <v>0</v>
      </c>
      <c r="M90" s="19">
        <v>750000</v>
      </c>
      <c r="N90" s="19">
        <v>1500000</v>
      </c>
      <c r="O90" s="19">
        <v>46870406</v>
      </c>
      <c r="P90" s="19">
        <v>43737710</v>
      </c>
      <c r="Q90" s="19">
        <v>0</v>
      </c>
      <c r="R90" s="19">
        <v>170452618</v>
      </c>
      <c r="S90" s="19">
        <v>0</v>
      </c>
      <c r="T90" s="19">
        <v>0</v>
      </c>
    </row>
    <row r="91" spans="1:20" x14ac:dyDescent="0.25">
      <c r="A91" s="18" t="s">
        <v>93</v>
      </c>
      <c r="B91" s="5">
        <v>24307503</v>
      </c>
      <c r="C91" s="23">
        <v>33772741967</v>
      </c>
      <c r="D91" s="8">
        <f t="shared" si="1"/>
        <v>7.1973732614755814E-2</v>
      </c>
      <c r="E91" s="5">
        <v>45.235969546793612</v>
      </c>
      <c r="F91" s="19">
        <v>0</v>
      </c>
      <c r="G91" s="19">
        <v>0</v>
      </c>
      <c r="H91" s="19">
        <v>4781198</v>
      </c>
      <c r="I91" s="19">
        <v>0</v>
      </c>
      <c r="J91" s="19">
        <v>0</v>
      </c>
      <c r="K91" s="19">
        <v>18126305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1400000</v>
      </c>
      <c r="T91" s="19">
        <v>0</v>
      </c>
    </row>
    <row r="92" spans="1:20" x14ac:dyDescent="0.25">
      <c r="A92" s="18" t="s">
        <v>94</v>
      </c>
      <c r="B92" s="5">
        <v>634121</v>
      </c>
      <c r="C92" s="23">
        <v>33772741967</v>
      </c>
      <c r="D92" s="8">
        <f t="shared" si="1"/>
        <v>1.8776118344776742E-3</v>
      </c>
      <c r="E92" s="5">
        <v>1.0084611477604686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634121</v>
      </c>
      <c r="S92" s="19">
        <v>0</v>
      </c>
      <c r="T92" s="19">
        <v>0</v>
      </c>
    </row>
    <row r="93" spans="1:20" x14ac:dyDescent="0.25">
      <c r="A93" s="18" t="s">
        <v>96</v>
      </c>
      <c r="B93" s="5">
        <v>0</v>
      </c>
      <c r="C93" s="23">
        <v>33772741967</v>
      </c>
      <c r="D93" s="8">
        <f t="shared" si="1"/>
        <v>0</v>
      </c>
      <c r="E93" s="5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</row>
    <row r="94" spans="1:20" x14ac:dyDescent="0.25">
      <c r="A94" s="18" t="s">
        <v>97</v>
      </c>
      <c r="B94" s="5">
        <v>1150000</v>
      </c>
      <c r="C94" s="23">
        <v>33772741967</v>
      </c>
      <c r="D94" s="8">
        <f t="shared" si="1"/>
        <v>3.4051129195363742E-3</v>
      </c>
      <c r="E94" s="5">
        <v>1.7373879561811874</v>
      </c>
      <c r="F94" s="19">
        <v>0</v>
      </c>
      <c r="G94" s="19">
        <v>0</v>
      </c>
      <c r="H94" s="19">
        <v>0</v>
      </c>
      <c r="I94" s="19">
        <v>0</v>
      </c>
      <c r="J94" s="19">
        <v>1150000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</row>
    <row r="95" spans="1:20" x14ac:dyDescent="0.25">
      <c r="A95" s="18" t="s">
        <v>98</v>
      </c>
      <c r="B95" s="5">
        <v>42915000</v>
      </c>
      <c r="C95" s="23">
        <v>33772741967</v>
      </c>
      <c r="D95" s="8">
        <f t="shared" si="1"/>
        <v>0.12706993125382915</v>
      </c>
      <c r="E95" s="5">
        <v>14.857410919149753</v>
      </c>
      <c r="F95" s="19">
        <v>6250000</v>
      </c>
      <c r="G95" s="19">
        <v>0</v>
      </c>
      <c r="H95" s="19">
        <v>0</v>
      </c>
      <c r="I95" s="19">
        <v>665000</v>
      </c>
      <c r="J95" s="19">
        <v>10000000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26000000</v>
      </c>
      <c r="T95" s="19">
        <v>0</v>
      </c>
    </row>
    <row r="96" spans="1:20" x14ac:dyDescent="0.25">
      <c r="A96" s="18" t="s">
        <v>99</v>
      </c>
      <c r="B96" s="5">
        <v>8516017</v>
      </c>
      <c r="C96" s="23">
        <v>33772741967</v>
      </c>
      <c r="D96" s="8">
        <f t="shared" si="1"/>
        <v>2.5215651747557733E-2</v>
      </c>
      <c r="E96" s="5">
        <v>14.015127206239484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8516017</v>
      </c>
      <c r="R96" s="19">
        <v>0</v>
      </c>
      <c r="S96" s="19">
        <v>0</v>
      </c>
      <c r="T96" s="19">
        <v>0</v>
      </c>
    </row>
    <row r="97" spans="1:20" x14ac:dyDescent="0.25">
      <c r="A97" s="18" t="s">
        <v>100</v>
      </c>
      <c r="B97" s="5">
        <v>69126557</v>
      </c>
      <c r="C97" s="23">
        <v>33772741967</v>
      </c>
      <c r="D97" s="8">
        <f t="shared" si="1"/>
        <v>0.20468150636849353</v>
      </c>
      <c r="E97" s="5">
        <v>69.227850325247772</v>
      </c>
      <c r="F97" s="19">
        <v>3000000</v>
      </c>
      <c r="G97" s="19">
        <v>0</v>
      </c>
      <c r="H97" s="19">
        <v>0</v>
      </c>
      <c r="I97" s="19">
        <v>0</v>
      </c>
      <c r="J97" s="19">
        <v>13000000</v>
      </c>
      <c r="K97" s="19">
        <v>50000000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2057557</v>
      </c>
      <c r="R97" s="19">
        <v>1069000</v>
      </c>
      <c r="S97" s="19">
        <v>0</v>
      </c>
      <c r="T97" s="19">
        <v>0</v>
      </c>
    </row>
    <row r="98" spans="1:20" x14ac:dyDescent="0.25">
      <c r="A98" s="18" t="s">
        <v>101</v>
      </c>
      <c r="B98" s="5">
        <v>8419900</v>
      </c>
      <c r="C98" s="23">
        <v>33772741967</v>
      </c>
      <c r="D98" s="8">
        <f t="shared" si="1"/>
        <v>2.4931052409742884E-2</v>
      </c>
      <c r="E98" s="5">
        <v>8.7463413376854344</v>
      </c>
      <c r="F98" s="19">
        <v>0</v>
      </c>
      <c r="G98" s="19">
        <v>0</v>
      </c>
      <c r="H98" s="19">
        <v>0</v>
      </c>
      <c r="I98" s="19">
        <v>8419900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</row>
    <row r="99" spans="1:20" x14ac:dyDescent="0.25">
      <c r="A99" s="18" t="s">
        <v>102</v>
      </c>
      <c r="B99" s="5">
        <v>32256880</v>
      </c>
      <c r="C99" s="23">
        <v>33772741967</v>
      </c>
      <c r="D99" s="8">
        <f t="shared" si="1"/>
        <v>9.5511581592986505E-2</v>
      </c>
      <c r="E99" s="5">
        <v>32.775453220860456</v>
      </c>
      <c r="F99" s="19">
        <v>4510057</v>
      </c>
      <c r="G99" s="19">
        <v>0</v>
      </c>
      <c r="H99" s="19">
        <v>3709750</v>
      </c>
      <c r="I99" s="19">
        <v>0</v>
      </c>
      <c r="J99" s="19">
        <v>3591645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20445428</v>
      </c>
      <c r="R99" s="19">
        <v>0</v>
      </c>
      <c r="S99" s="19">
        <v>0</v>
      </c>
      <c r="T99" s="19">
        <v>0</v>
      </c>
    </row>
    <row r="100" spans="1:20" x14ac:dyDescent="0.25">
      <c r="A100" s="18" t="s">
        <v>103</v>
      </c>
      <c r="B100" s="5">
        <v>3185000</v>
      </c>
      <c r="C100" s="23">
        <v>33772741967</v>
      </c>
      <c r="D100" s="8">
        <f t="shared" si="1"/>
        <v>9.4306823032376964E-3</v>
      </c>
      <c r="E100" s="5">
        <v>1.8659809699234333</v>
      </c>
      <c r="F100" s="19">
        <v>0</v>
      </c>
      <c r="G100" s="19">
        <v>0</v>
      </c>
      <c r="H100" s="19">
        <v>0</v>
      </c>
      <c r="I100" s="19">
        <v>3175000</v>
      </c>
      <c r="J100" s="19">
        <v>10000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</row>
    <row r="101" spans="1:20" x14ac:dyDescent="0.25">
      <c r="A101" s="17" t="s">
        <v>104</v>
      </c>
      <c r="B101" s="5">
        <v>770419922</v>
      </c>
      <c r="C101" s="23">
        <v>33772741967</v>
      </c>
      <c r="D101" s="8">
        <f t="shared" si="1"/>
        <v>2.2811885477133962</v>
      </c>
      <c r="E101" s="5">
        <v>129.49536554223144</v>
      </c>
      <c r="F101" s="19">
        <v>0</v>
      </c>
      <c r="G101" s="19">
        <v>4631000</v>
      </c>
      <c r="H101" s="19">
        <v>263348702</v>
      </c>
      <c r="I101" s="19">
        <v>0</v>
      </c>
      <c r="J101" s="19">
        <v>205676160</v>
      </c>
      <c r="K101" s="19">
        <v>68977000</v>
      </c>
      <c r="L101" s="19">
        <v>0</v>
      </c>
      <c r="M101" s="19">
        <v>0</v>
      </c>
      <c r="N101" s="19">
        <v>0</v>
      </c>
      <c r="O101" s="19">
        <v>116550000</v>
      </c>
      <c r="P101" s="19">
        <v>13125000</v>
      </c>
      <c r="Q101" s="19">
        <v>2780000</v>
      </c>
      <c r="R101" s="19">
        <v>91832060</v>
      </c>
      <c r="S101" s="19">
        <v>0</v>
      </c>
      <c r="T101" s="19">
        <v>3500000</v>
      </c>
    </row>
    <row r="102" spans="1:20" x14ac:dyDescent="0.25">
      <c r="A102" s="18" t="s">
        <v>105</v>
      </c>
      <c r="B102" s="5">
        <v>2325000</v>
      </c>
      <c r="C102" s="23">
        <v>33772741967</v>
      </c>
      <c r="D102" s="8">
        <f t="shared" si="1"/>
        <v>6.8842500329757131E-3</v>
      </c>
      <c r="E102" s="5">
        <v>3.6391593502770117</v>
      </c>
      <c r="F102" s="19">
        <v>2325000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</row>
    <row r="103" spans="1:20" x14ac:dyDescent="0.25">
      <c r="A103" s="18" t="s">
        <v>106</v>
      </c>
      <c r="B103" s="5">
        <v>0</v>
      </c>
      <c r="C103" s="23">
        <v>33772741967</v>
      </c>
      <c r="D103" s="8">
        <f t="shared" si="1"/>
        <v>0</v>
      </c>
      <c r="E103" s="5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</row>
    <row r="104" spans="1:20" x14ac:dyDescent="0.25">
      <c r="A104" s="18" t="s">
        <v>107</v>
      </c>
      <c r="B104" s="5">
        <v>413000000</v>
      </c>
      <c r="C104" s="23">
        <v>33772741967</v>
      </c>
      <c r="D104" s="8">
        <f t="shared" si="1"/>
        <v>1.2228796832769762</v>
      </c>
      <c r="E104" s="5">
        <v>444.84914107359168</v>
      </c>
      <c r="F104" s="19">
        <v>0</v>
      </c>
      <c r="G104" s="19">
        <v>0</v>
      </c>
      <c r="H104" s="19">
        <v>0</v>
      </c>
      <c r="I104" s="19">
        <v>0</v>
      </c>
      <c r="J104" s="19">
        <v>258000000</v>
      </c>
      <c r="K104" s="19">
        <v>155000000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</row>
    <row r="105" spans="1:20" x14ac:dyDescent="0.25">
      <c r="A105" s="18" t="s">
        <v>108</v>
      </c>
      <c r="B105" s="5">
        <v>0</v>
      </c>
      <c r="C105" s="23">
        <v>33772741967</v>
      </c>
      <c r="D105" s="8">
        <f t="shared" si="1"/>
        <v>0</v>
      </c>
      <c r="E105" s="5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</row>
    <row r="106" spans="1:20" s="1" customFormat="1" x14ac:dyDescent="0.25">
      <c r="A106" s="27" t="s">
        <v>199</v>
      </c>
      <c r="B106" s="4">
        <f>SUM(B6:B105)</f>
        <v>31300197037</v>
      </c>
      <c r="C106" s="30">
        <v>33772741967</v>
      </c>
      <c r="D106" s="28">
        <f>(B106/C105)*100</f>
        <v>92.678874186715504</v>
      </c>
      <c r="F106" s="4">
        <f>SUM(F6:F105)</f>
        <v>1969349275</v>
      </c>
      <c r="G106" s="4">
        <f t="shared" ref="G106:T106" si="2">SUM(G6:G105)</f>
        <v>501343985</v>
      </c>
      <c r="H106" s="4">
        <f t="shared" si="2"/>
        <v>2995395056</v>
      </c>
      <c r="I106" s="4">
        <f t="shared" si="2"/>
        <v>1450552527</v>
      </c>
      <c r="J106" s="4">
        <f t="shared" si="2"/>
        <v>6207790515</v>
      </c>
      <c r="K106" s="4">
        <f t="shared" si="2"/>
        <v>2569804862</v>
      </c>
      <c r="L106" s="4">
        <f t="shared" si="2"/>
        <v>33404839</v>
      </c>
      <c r="M106" s="4">
        <f t="shared" si="2"/>
        <v>226165362</v>
      </c>
      <c r="N106" s="4">
        <f t="shared" si="2"/>
        <v>12481000</v>
      </c>
      <c r="O106" s="4">
        <f t="shared" si="2"/>
        <v>1576975518</v>
      </c>
      <c r="P106" s="4">
        <f t="shared" si="2"/>
        <v>1085412760</v>
      </c>
      <c r="Q106" s="4">
        <f t="shared" si="2"/>
        <v>5046099346</v>
      </c>
      <c r="R106" s="4">
        <f t="shared" si="2"/>
        <v>6721650376</v>
      </c>
      <c r="S106" s="4">
        <f t="shared" si="2"/>
        <v>723337786</v>
      </c>
      <c r="T106" s="4">
        <f t="shared" si="2"/>
        <v>179433830</v>
      </c>
    </row>
    <row r="107" spans="1:20" x14ac:dyDescent="0.25">
      <c r="A107" s="7"/>
    </row>
    <row r="108" spans="1:20" x14ac:dyDescent="0.25">
      <c r="A108" s="13" t="s">
        <v>174</v>
      </c>
    </row>
    <row r="109" spans="1:20" x14ac:dyDescent="0.25">
      <c r="A109" s="7"/>
    </row>
    <row r="110" spans="1:20" x14ac:dyDescent="0.25">
      <c r="A110" s="7"/>
    </row>
    <row r="111" spans="1:20" x14ac:dyDescent="0.25">
      <c r="A111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7"/>
    </row>
    <row r="127" spans="1:1" x14ac:dyDescent="0.25">
      <c r="A127" s="7"/>
    </row>
    <row r="128" spans="1:1" x14ac:dyDescent="0.25">
      <c r="A128" s="7"/>
    </row>
    <row r="129" spans="1:1" x14ac:dyDescent="0.25">
      <c r="A129" s="7"/>
    </row>
    <row r="130" spans="1:1" x14ac:dyDescent="0.25">
      <c r="A130" s="7"/>
    </row>
    <row r="131" spans="1:1" x14ac:dyDescent="0.25">
      <c r="A131" s="7"/>
    </row>
    <row r="133" spans="1:1" x14ac:dyDescent="0.25">
      <c r="A133" s="7"/>
    </row>
    <row r="134" spans="1:1" x14ac:dyDescent="0.25">
      <c r="A134" s="7"/>
    </row>
    <row r="135" spans="1:1" x14ac:dyDescent="0.25">
      <c r="A135" s="7"/>
    </row>
    <row r="136" spans="1:1" x14ac:dyDescent="0.25">
      <c r="A136" s="7"/>
    </row>
    <row r="137" spans="1:1" x14ac:dyDescent="0.25">
      <c r="A137" s="7"/>
    </row>
    <row r="138" spans="1:1" x14ac:dyDescent="0.25">
      <c r="A138" s="7"/>
    </row>
    <row r="139" spans="1:1" x14ac:dyDescent="0.25">
      <c r="A139" s="7"/>
    </row>
    <row r="140" spans="1:1" x14ac:dyDescent="0.25">
      <c r="A140" s="7"/>
    </row>
    <row r="141" spans="1:1" x14ac:dyDescent="0.25">
      <c r="A141" s="7"/>
    </row>
    <row r="143" spans="1:1" x14ac:dyDescent="0.25">
      <c r="A143" s="7"/>
    </row>
    <row r="144" spans="1:1" x14ac:dyDescent="0.25">
      <c r="A144" s="7"/>
    </row>
    <row r="145" spans="1:1" x14ac:dyDescent="0.25">
      <c r="A145" s="7"/>
    </row>
    <row r="146" spans="1:1" x14ac:dyDescent="0.25">
      <c r="A146" s="7"/>
    </row>
    <row r="148" spans="1:1" x14ac:dyDescent="0.25">
      <c r="A148" s="7"/>
    </row>
    <row r="150" spans="1:1" x14ac:dyDescent="0.25">
      <c r="A150" s="7"/>
    </row>
    <row r="151" spans="1:1" x14ac:dyDescent="0.25">
      <c r="A151" s="7"/>
    </row>
    <row r="152" spans="1:1" x14ac:dyDescent="0.25">
      <c r="A152" s="7"/>
    </row>
    <row r="153" spans="1:1" x14ac:dyDescent="0.25">
      <c r="A153" s="7"/>
    </row>
    <row r="155" spans="1:1" x14ac:dyDescent="0.25">
      <c r="A155" s="7"/>
    </row>
    <row r="157" spans="1:1" x14ac:dyDescent="0.25">
      <c r="A157" s="7"/>
    </row>
    <row r="158" spans="1:1" x14ac:dyDescent="0.25">
      <c r="A158" s="7"/>
    </row>
    <row r="159" spans="1:1" x14ac:dyDescent="0.25">
      <c r="A159" s="7"/>
    </row>
    <row r="160" spans="1:1" x14ac:dyDescent="0.25">
      <c r="A160" s="7"/>
    </row>
    <row r="161" spans="1:1" x14ac:dyDescent="0.25">
      <c r="A161" s="7"/>
    </row>
    <row r="162" spans="1:1" x14ac:dyDescent="0.25">
      <c r="A162" s="7"/>
    </row>
    <row r="163" spans="1:1" x14ac:dyDescent="0.25">
      <c r="A163" s="7"/>
    </row>
    <row r="165" spans="1:1" x14ac:dyDescent="0.25">
      <c r="A165" s="7"/>
    </row>
    <row r="166" spans="1:1" x14ac:dyDescent="0.25">
      <c r="A166" s="7"/>
    </row>
    <row r="167" spans="1:1" x14ac:dyDescent="0.25">
      <c r="A167" s="7"/>
    </row>
    <row r="169" spans="1:1" x14ac:dyDescent="0.25">
      <c r="A169" s="7"/>
    </row>
    <row r="170" spans="1:1" x14ac:dyDescent="0.25">
      <c r="A170" s="7"/>
    </row>
    <row r="171" spans="1:1" x14ac:dyDescent="0.25">
      <c r="A171" s="7"/>
    </row>
    <row r="173" spans="1:1" x14ac:dyDescent="0.25">
      <c r="A173" s="7"/>
    </row>
    <row r="175" spans="1:1" x14ac:dyDescent="0.25">
      <c r="A175" s="7"/>
    </row>
    <row r="176" spans="1:1" x14ac:dyDescent="0.25">
      <c r="A176" s="7"/>
    </row>
    <row r="177" spans="1:1" x14ac:dyDescent="0.25">
      <c r="A177" s="7"/>
    </row>
    <row r="178" spans="1:1" x14ac:dyDescent="0.25">
      <c r="A178" s="7"/>
    </row>
    <row r="179" spans="1:1" x14ac:dyDescent="0.25">
      <c r="A179" s="7"/>
    </row>
    <row r="180" spans="1:1" x14ac:dyDescent="0.25">
      <c r="A180" s="7"/>
    </row>
    <row r="181" spans="1:1" x14ac:dyDescent="0.25">
      <c r="A181" s="7"/>
    </row>
    <row r="182" spans="1:1" x14ac:dyDescent="0.25">
      <c r="A182" s="7"/>
    </row>
    <row r="183" spans="1:1" x14ac:dyDescent="0.25">
      <c r="A183" s="7"/>
    </row>
    <row r="184" spans="1:1" x14ac:dyDescent="0.25">
      <c r="A184" s="7"/>
    </row>
    <row r="186" spans="1:1" x14ac:dyDescent="0.25">
      <c r="A186" s="7"/>
    </row>
    <row r="187" spans="1:1" x14ac:dyDescent="0.25">
      <c r="A187" s="7"/>
    </row>
    <row r="188" spans="1:1" x14ac:dyDescent="0.25">
      <c r="A188" s="7"/>
    </row>
    <row r="189" spans="1:1" x14ac:dyDescent="0.25">
      <c r="A189" s="7"/>
    </row>
    <row r="191" spans="1:1" x14ac:dyDescent="0.25">
      <c r="A191" s="7"/>
    </row>
    <row r="192" spans="1:1" x14ac:dyDescent="0.25">
      <c r="A192" s="7"/>
    </row>
    <row r="193" spans="1:1" x14ac:dyDescent="0.25">
      <c r="A193" s="7"/>
    </row>
    <row r="194" spans="1:1" x14ac:dyDescent="0.25">
      <c r="A194" s="7"/>
    </row>
    <row r="195" spans="1:1" x14ac:dyDescent="0.25">
      <c r="A195" s="7"/>
    </row>
    <row r="196" spans="1:1" x14ac:dyDescent="0.25">
      <c r="A196" s="7"/>
    </row>
    <row r="198" spans="1:1" x14ac:dyDescent="0.25">
      <c r="A198" s="7"/>
    </row>
    <row r="199" spans="1:1" x14ac:dyDescent="0.25">
      <c r="A199" s="7"/>
    </row>
    <row r="200" spans="1:1" x14ac:dyDescent="0.25">
      <c r="A200" s="7"/>
    </row>
    <row r="201" spans="1:1" x14ac:dyDescent="0.25">
      <c r="A201" s="7"/>
    </row>
    <row r="203" spans="1:1" x14ac:dyDescent="0.25">
      <c r="A203" s="7"/>
    </row>
    <row r="204" spans="1:1" x14ac:dyDescent="0.25">
      <c r="A204" s="7"/>
    </row>
    <row r="205" spans="1:1" x14ac:dyDescent="0.25">
      <c r="A205" s="7"/>
    </row>
    <row r="206" spans="1:1" x14ac:dyDescent="0.25">
      <c r="A206" s="7"/>
    </row>
    <row r="207" spans="1:1" x14ac:dyDescent="0.25">
      <c r="A207" s="7"/>
    </row>
    <row r="208" spans="1:1" x14ac:dyDescent="0.25">
      <c r="A208" s="7"/>
    </row>
    <row r="209" spans="1:1" x14ac:dyDescent="0.25">
      <c r="A209" s="7"/>
    </row>
    <row r="210" spans="1:1" x14ac:dyDescent="0.25">
      <c r="A210" s="7"/>
    </row>
    <row r="212" spans="1:1" x14ac:dyDescent="0.25">
      <c r="A212" s="7"/>
    </row>
    <row r="213" spans="1:1" x14ac:dyDescent="0.25">
      <c r="A213" s="7"/>
    </row>
    <row r="214" spans="1:1" x14ac:dyDescent="0.25">
      <c r="A214" s="7"/>
    </row>
    <row r="217" spans="1:1" x14ac:dyDescent="0.25">
      <c r="A217" s="7"/>
    </row>
    <row r="218" spans="1:1" x14ac:dyDescent="0.25">
      <c r="A218" s="7"/>
    </row>
    <row r="219" spans="1:1" x14ac:dyDescent="0.25">
      <c r="A219" s="7"/>
    </row>
    <row r="220" spans="1:1" x14ac:dyDescent="0.25">
      <c r="A220" s="7"/>
    </row>
    <row r="222" spans="1:1" x14ac:dyDescent="0.25">
      <c r="A222" s="7"/>
    </row>
    <row r="223" spans="1:1" x14ac:dyDescent="0.25">
      <c r="A223" s="7"/>
    </row>
    <row r="224" spans="1:1" x14ac:dyDescent="0.25">
      <c r="A224" s="7"/>
    </row>
    <row r="225" spans="1:1" x14ac:dyDescent="0.25">
      <c r="A225" s="7"/>
    </row>
    <row r="227" spans="1:1" x14ac:dyDescent="0.25">
      <c r="A227" s="7"/>
    </row>
    <row r="229" spans="1:1" x14ac:dyDescent="0.25">
      <c r="A229" s="7"/>
    </row>
    <row r="231" spans="1:1" x14ac:dyDescent="0.25">
      <c r="A231" s="7"/>
    </row>
    <row r="232" spans="1:1" x14ac:dyDescent="0.25">
      <c r="A232" s="7"/>
    </row>
    <row r="233" spans="1:1" x14ac:dyDescent="0.25">
      <c r="A233" s="7"/>
    </row>
    <row r="236" spans="1:1" x14ac:dyDescent="0.25">
      <c r="A236" s="7"/>
    </row>
    <row r="237" spans="1:1" x14ac:dyDescent="0.25">
      <c r="A237" s="7"/>
    </row>
    <row r="238" spans="1:1" x14ac:dyDescent="0.25">
      <c r="A238" s="7"/>
    </row>
    <row r="239" spans="1:1" x14ac:dyDescent="0.25">
      <c r="A239" s="7"/>
    </row>
    <row r="240" spans="1:1" x14ac:dyDescent="0.25">
      <c r="A240" s="7"/>
    </row>
    <row r="241" spans="1:1" x14ac:dyDescent="0.25">
      <c r="A241" s="7"/>
    </row>
    <row r="242" spans="1:1" x14ac:dyDescent="0.25">
      <c r="A242" s="7"/>
    </row>
    <row r="243" spans="1:1" x14ac:dyDescent="0.25">
      <c r="A243" s="7"/>
    </row>
    <row r="244" spans="1:1" x14ac:dyDescent="0.25">
      <c r="A244" s="7"/>
    </row>
    <row r="245" spans="1:1" x14ac:dyDescent="0.25">
      <c r="A245" s="7"/>
    </row>
    <row r="246" spans="1:1" x14ac:dyDescent="0.25">
      <c r="A246" s="7"/>
    </row>
    <row r="247" spans="1:1" x14ac:dyDescent="0.25">
      <c r="A247" s="7"/>
    </row>
    <row r="248" spans="1:1" x14ac:dyDescent="0.25">
      <c r="A248" s="7"/>
    </row>
    <row r="249" spans="1:1" x14ac:dyDescent="0.25">
      <c r="A249" s="7"/>
    </row>
    <row r="251" spans="1:1" x14ac:dyDescent="0.25">
      <c r="A251" s="7"/>
    </row>
    <row r="255" spans="1:1" x14ac:dyDescent="0.25">
      <c r="A255" s="7"/>
    </row>
    <row r="257" spans="1:1" x14ac:dyDescent="0.25">
      <c r="A257" s="7"/>
    </row>
    <row r="258" spans="1:1" x14ac:dyDescent="0.25">
      <c r="A258" s="7"/>
    </row>
    <row r="259" spans="1:1" x14ac:dyDescent="0.25">
      <c r="A259" s="7"/>
    </row>
    <row r="260" spans="1:1" x14ac:dyDescent="0.25">
      <c r="A260" s="7"/>
    </row>
    <row r="263" spans="1:1" x14ac:dyDescent="0.25">
      <c r="A263" s="7"/>
    </row>
    <row r="266" spans="1:1" x14ac:dyDescent="0.25">
      <c r="A266" s="7"/>
    </row>
    <row r="267" spans="1:1" x14ac:dyDescent="0.25">
      <c r="A267" s="7"/>
    </row>
    <row r="270" spans="1:1" x14ac:dyDescent="0.25">
      <c r="A270" s="7"/>
    </row>
    <row r="271" spans="1:1" x14ac:dyDescent="0.25">
      <c r="A271" s="7"/>
    </row>
    <row r="272" spans="1:1" x14ac:dyDescent="0.25">
      <c r="A272" s="7"/>
    </row>
    <row r="273" spans="1:1" x14ac:dyDescent="0.25">
      <c r="A273" s="7"/>
    </row>
    <row r="276" spans="1:1" x14ac:dyDescent="0.25">
      <c r="A276" s="7"/>
    </row>
    <row r="278" spans="1:1" x14ac:dyDescent="0.25">
      <c r="A278" s="7"/>
    </row>
    <row r="279" spans="1:1" x14ac:dyDescent="0.25">
      <c r="A279" s="7"/>
    </row>
    <row r="280" spans="1:1" x14ac:dyDescent="0.25">
      <c r="A280" s="7"/>
    </row>
    <row r="281" spans="1:1" x14ac:dyDescent="0.25">
      <c r="A281" s="7"/>
    </row>
    <row r="283" spans="1:1" x14ac:dyDescent="0.25">
      <c r="A283" s="7"/>
    </row>
    <row r="286" spans="1:1" x14ac:dyDescent="0.25">
      <c r="A286" s="7"/>
    </row>
    <row r="287" spans="1:1" x14ac:dyDescent="0.25">
      <c r="A287" s="7"/>
    </row>
    <row r="288" spans="1:1" x14ac:dyDescent="0.25">
      <c r="A288" s="7"/>
    </row>
    <row r="290" spans="1:1" x14ac:dyDescent="0.25">
      <c r="A290" s="7"/>
    </row>
    <row r="291" spans="1:1" x14ac:dyDescent="0.25">
      <c r="A291" s="7"/>
    </row>
    <row r="292" spans="1:1" x14ac:dyDescent="0.25">
      <c r="A292" s="7"/>
    </row>
    <row r="293" spans="1:1" x14ac:dyDescent="0.25">
      <c r="A293" s="7"/>
    </row>
    <row r="296" spans="1:1" x14ac:dyDescent="0.25">
      <c r="A296" s="7"/>
    </row>
    <row r="297" spans="1:1" x14ac:dyDescent="0.25">
      <c r="A297" s="7"/>
    </row>
    <row r="299" spans="1:1" x14ac:dyDescent="0.25">
      <c r="A299" s="7"/>
    </row>
    <row r="300" spans="1:1" x14ac:dyDescent="0.25">
      <c r="A300" s="7"/>
    </row>
    <row r="301" spans="1:1" x14ac:dyDescent="0.25">
      <c r="A301" s="7"/>
    </row>
    <row r="303" spans="1:1" x14ac:dyDescent="0.25">
      <c r="A303" s="7"/>
    </row>
    <row r="304" spans="1:1" x14ac:dyDescent="0.25">
      <c r="A304" s="7"/>
    </row>
    <row r="305" spans="1:1" x14ac:dyDescent="0.25">
      <c r="A305" s="7"/>
    </row>
    <row r="306" spans="1:1" x14ac:dyDescent="0.25">
      <c r="A306" s="7"/>
    </row>
    <row r="308" spans="1:1" x14ac:dyDescent="0.25">
      <c r="A308" s="7"/>
    </row>
    <row r="313" spans="1:1" x14ac:dyDescent="0.25">
      <c r="A313" s="7"/>
    </row>
    <row r="314" spans="1:1" x14ac:dyDescent="0.25">
      <c r="A314" s="7"/>
    </row>
    <row r="315" spans="1:1" x14ac:dyDescent="0.25">
      <c r="A315" s="7"/>
    </row>
    <row r="316" spans="1:1" x14ac:dyDescent="0.25">
      <c r="A316" s="7"/>
    </row>
    <row r="317" spans="1:1" x14ac:dyDescent="0.25">
      <c r="A317" s="7"/>
    </row>
    <row r="318" spans="1:1" x14ac:dyDescent="0.25">
      <c r="A318" s="7"/>
    </row>
    <row r="321" spans="1:1" x14ac:dyDescent="0.25">
      <c r="A321" s="7"/>
    </row>
    <row r="322" spans="1:1" x14ac:dyDescent="0.25">
      <c r="A322" s="7"/>
    </row>
    <row r="323" spans="1:1" x14ac:dyDescent="0.25">
      <c r="A323" s="7"/>
    </row>
    <row r="324" spans="1:1" x14ac:dyDescent="0.25">
      <c r="A324" s="7"/>
    </row>
    <row r="325" spans="1:1" x14ac:dyDescent="0.25">
      <c r="A325" s="7"/>
    </row>
    <row r="326" spans="1:1" x14ac:dyDescent="0.25">
      <c r="A326" s="7"/>
    </row>
    <row r="327" spans="1:1" x14ac:dyDescent="0.25">
      <c r="A327" s="7"/>
    </row>
    <row r="328" spans="1:1" x14ac:dyDescent="0.25">
      <c r="A328" s="7"/>
    </row>
    <row r="329" spans="1:1" x14ac:dyDescent="0.25">
      <c r="A329" s="7"/>
    </row>
    <row r="330" spans="1:1" x14ac:dyDescent="0.25">
      <c r="A330" s="7"/>
    </row>
    <row r="332" spans="1:1" x14ac:dyDescent="0.25">
      <c r="A332" s="7"/>
    </row>
    <row r="334" spans="1:1" x14ac:dyDescent="0.25">
      <c r="A334" s="7"/>
    </row>
    <row r="335" spans="1:1" x14ac:dyDescent="0.25">
      <c r="A335" s="7"/>
    </row>
    <row r="336" spans="1:1" x14ac:dyDescent="0.25">
      <c r="A336" s="7"/>
    </row>
    <row r="337" spans="1:1" x14ac:dyDescent="0.25">
      <c r="A337" s="7"/>
    </row>
    <row r="338" spans="1:1" x14ac:dyDescent="0.25">
      <c r="A338" s="7"/>
    </row>
    <row r="340" spans="1:1" x14ac:dyDescent="0.25">
      <c r="A340" s="7"/>
    </row>
    <row r="341" spans="1:1" x14ac:dyDescent="0.25">
      <c r="A341" s="7"/>
    </row>
    <row r="343" spans="1:1" x14ac:dyDescent="0.25">
      <c r="A343" s="7"/>
    </row>
    <row r="345" spans="1:1" x14ac:dyDescent="0.25">
      <c r="A345" s="7"/>
    </row>
    <row r="347" spans="1:1" x14ac:dyDescent="0.25">
      <c r="A347" s="7"/>
    </row>
    <row r="348" spans="1:1" x14ac:dyDescent="0.25">
      <c r="A348" s="7"/>
    </row>
    <row r="349" spans="1:1" x14ac:dyDescent="0.25">
      <c r="A349" s="7"/>
    </row>
    <row r="351" spans="1:1" x14ac:dyDescent="0.25">
      <c r="A351" s="7"/>
    </row>
    <row r="352" spans="1:1" x14ac:dyDescent="0.25">
      <c r="A352" s="7"/>
    </row>
    <row r="355" spans="1:1" x14ac:dyDescent="0.25">
      <c r="A355" s="7"/>
    </row>
    <row r="356" spans="1:1" x14ac:dyDescent="0.25">
      <c r="A356" s="7"/>
    </row>
    <row r="358" spans="1:1" x14ac:dyDescent="0.25">
      <c r="A358" s="7"/>
    </row>
    <row r="359" spans="1:1" x14ac:dyDescent="0.25">
      <c r="A359" s="7"/>
    </row>
    <row r="360" spans="1:1" x14ac:dyDescent="0.25">
      <c r="A360" s="7"/>
    </row>
    <row r="361" spans="1:1" x14ac:dyDescent="0.25">
      <c r="A361" s="7"/>
    </row>
    <row r="362" spans="1:1" x14ac:dyDescent="0.25">
      <c r="A362" s="7"/>
    </row>
    <row r="364" spans="1:1" x14ac:dyDescent="0.25">
      <c r="A364" s="7"/>
    </row>
    <row r="365" spans="1:1" x14ac:dyDescent="0.25">
      <c r="A365" s="7"/>
    </row>
    <row r="366" spans="1:1" x14ac:dyDescent="0.25">
      <c r="A366" s="7"/>
    </row>
    <row r="367" spans="1:1" x14ac:dyDescent="0.25">
      <c r="A367" s="7"/>
    </row>
    <row r="369" spans="1:1" x14ac:dyDescent="0.25">
      <c r="A369" s="7"/>
    </row>
    <row r="370" spans="1:1" x14ac:dyDescent="0.25">
      <c r="A370" s="7"/>
    </row>
    <row r="371" spans="1:1" x14ac:dyDescent="0.25">
      <c r="A371" s="7"/>
    </row>
    <row r="372" spans="1:1" x14ac:dyDescent="0.25">
      <c r="A372" s="7"/>
    </row>
    <row r="373" spans="1:1" x14ac:dyDescent="0.25">
      <c r="A373" s="7"/>
    </row>
    <row r="374" spans="1:1" x14ac:dyDescent="0.25">
      <c r="A374" s="7"/>
    </row>
    <row r="375" spans="1:1" x14ac:dyDescent="0.25">
      <c r="A375" s="7"/>
    </row>
    <row r="377" spans="1:1" x14ac:dyDescent="0.25">
      <c r="A377" s="7"/>
    </row>
    <row r="378" spans="1:1" x14ac:dyDescent="0.25">
      <c r="A378" s="7"/>
    </row>
    <row r="379" spans="1:1" x14ac:dyDescent="0.25">
      <c r="A379" s="7"/>
    </row>
    <row r="382" spans="1:1" x14ac:dyDescent="0.25">
      <c r="A382" s="7"/>
    </row>
    <row r="383" spans="1:1" x14ac:dyDescent="0.25">
      <c r="A383" s="7"/>
    </row>
    <row r="385" spans="1:1" x14ac:dyDescent="0.25">
      <c r="A385" s="7"/>
    </row>
    <row r="386" spans="1:1" x14ac:dyDescent="0.25">
      <c r="A386" s="7"/>
    </row>
    <row r="389" spans="1:1" x14ac:dyDescent="0.25">
      <c r="A389" s="13"/>
    </row>
  </sheetData>
  <mergeCells count="1">
    <mergeCell ref="B4:T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tabSelected="1" topLeftCell="A4" workbookViewId="0">
      <pane xSplit="1" ySplit="4" topLeftCell="B8" activePane="bottomRight" state="frozen"/>
      <selection activeCell="A4" sqref="A4"/>
      <selection pane="topRight" activeCell="B4" sqref="B4"/>
      <selection pane="bottomLeft" activeCell="A6" sqref="A6"/>
      <selection pane="bottomRight" activeCell="G16" sqref="G16"/>
    </sheetView>
  </sheetViews>
  <sheetFormatPr defaultRowHeight="15" x14ac:dyDescent="0.25"/>
  <cols>
    <col min="1" max="1" width="23.140625" customWidth="1"/>
    <col min="2" max="3" width="14.42578125" style="5" customWidth="1"/>
    <col min="4" max="5" width="14.42578125" style="10" customWidth="1"/>
    <col min="6" max="6" width="13.140625" style="8" customWidth="1"/>
    <col min="7" max="7" width="11.7109375" style="5" customWidth="1"/>
    <col min="8" max="8" width="13.28515625" style="5" customWidth="1"/>
    <col min="9" max="9" width="14.5703125" style="5" customWidth="1"/>
    <col min="10" max="11" width="12.85546875" style="5" customWidth="1"/>
    <col min="12" max="12" width="14.42578125" style="5" customWidth="1"/>
    <col min="13" max="13" width="13.140625" style="5" customWidth="1"/>
    <col min="14" max="14" width="11.5703125" style="5" customWidth="1"/>
    <col min="15" max="16" width="12" style="5" customWidth="1"/>
    <col min="17" max="17" width="12.85546875" style="5" customWidth="1"/>
    <col min="18" max="18" width="13.140625" style="5" customWidth="1"/>
    <col min="19" max="19" width="13.85546875" style="5" customWidth="1"/>
    <col min="20" max="20" width="14.7109375" style="5" customWidth="1"/>
    <col min="21" max="21" width="13.28515625" style="5" customWidth="1"/>
    <col min="22" max="22" width="12.140625" style="5" customWidth="1"/>
    <col min="23" max="23" width="11.140625" customWidth="1"/>
  </cols>
  <sheetData>
    <row r="1" spans="1:23" ht="18.75" x14ac:dyDescent="0.3">
      <c r="A1" s="36" t="s">
        <v>163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23" ht="15.75" x14ac:dyDescent="0.25">
      <c r="A2" s="38" t="s">
        <v>10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4" spans="1:23" s="36" customFormat="1" ht="18.75" x14ac:dyDescent="0.3">
      <c r="A4" s="36" t="s">
        <v>206</v>
      </c>
    </row>
    <row r="5" spans="1:23" s="38" customFormat="1" ht="15.75" x14ac:dyDescent="0.25">
      <c r="A5" s="38" t="s">
        <v>176</v>
      </c>
    </row>
    <row r="6" spans="1:23" ht="15.75" x14ac:dyDescent="0.25">
      <c r="C6" s="41" t="s">
        <v>207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23" s="1" customFormat="1" ht="75" x14ac:dyDescent="0.25">
      <c r="A7" s="14" t="s">
        <v>208</v>
      </c>
      <c r="B7" s="16" t="s">
        <v>214</v>
      </c>
      <c r="C7" s="16" t="s">
        <v>215</v>
      </c>
      <c r="D7" s="16" t="s">
        <v>216</v>
      </c>
      <c r="E7" s="16" t="s">
        <v>217</v>
      </c>
      <c r="F7" s="16" t="s">
        <v>218</v>
      </c>
      <c r="G7" s="16" t="s">
        <v>179</v>
      </c>
      <c r="H7" s="15" t="s">
        <v>182</v>
      </c>
      <c r="I7" s="15" t="s">
        <v>183</v>
      </c>
      <c r="J7" s="15" t="s">
        <v>184</v>
      </c>
      <c r="K7" s="15" t="s">
        <v>185</v>
      </c>
      <c r="L7" s="15" t="s">
        <v>186</v>
      </c>
      <c r="M7" s="15" t="s">
        <v>213</v>
      </c>
      <c r="N7" s="15" t="s">
        <v>188</v>
      </c>
      <c r="O7" s="15" t="s">
        <v>189</v>
      </c>
      <c r="P7" s="15" t="s">
        <v>190</v>
      </c>
      <c r="Q7" s="15" t="s">
        <v>191</v>
      </c>
      <c r="R7" s="15" t="s">
        <v>192</v>
      </c>
      <c r="S7" s="15" t="s">
        <v>193</v>
      </c>
      <c r="T7" s="15" t="s">
        <v>194</v>
      </c>
      <c r="U7" s="15" t="s">
        <v>195</v>
      </c>
      <c r="V7" s="15" t="s">
        <v>196</v>
      </c>
      <c r="W7" s="16" t="s">
        <v>221</v>
      </c>
    </row>
    <row r="8" spans="1:23" x14ac:dyDescent="0.25">
      <c r="A8" t="s">
        <v>109</v>
      </c>
      <c r="B8" s="5">
        <v>15890000</v>
      </c>
      <c r="C8" s="5">
        <v>9</v>
      </c>
      <c r="D8" s="19">
        <v>61022524287</v>
      </c>
      <c r="E8" s="19">
        <v>6106</v>
      </c>
      <c r="F8" s="8">
        <f>(B8/D8)*100</f>
        <v>2.6039565202623294E-2</v>
      </c>
      <c r="G8" s="5">
        <f>B8/W8</f>
        <v>3.3844086984468555</v>
      </c>
      <c r="H8" s="5">
        <v>0</v>
      </c>
      <c r="I8" s="5">
        <v>0</v>
      </c>
      <c r="J8" s="5">
        <v>13700000</v>
      </c>
      <c r="K8" s="5">
        <v>0</v>
      </c>
      <c r="L8" s="5">
        <v>690000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1500000</v>
      </c>
      <c r="S8" s="5">
        <v>0</v>
      </c>
      <c r="T8" s="5">
        <v>0</v>
      </c>
      <c r="U8" s="5">
        <v>0</v>
      </c>
      <c r="V8" s="5">
        <v>0</v>
      </c>
      <c r="W8" s="5">
        <v>4695059.4375</v>
      </c>
    </row>
    <row r="9" spans="1:23" x14ac:dyDescent="0.25">
      <c r="A9" t="s">
        <v>110</v>
      </c>
      <c r="B9" s="5">
        <v>0</v>
      </c>
      <c r="C9" s="5">
        <v>0</v>
      </c>
      <c r="D9" s="19">
        <v>61022524287</v>
      </c>
      <c r="E9" s="19">
        <v>6106</v>
      </c>
      <c r="F9" s="8">
        <f t="shared" ref="F9:F58" si="0">(B9/D9)*100</f>
        <v>0</v>
      </c>
      <c r="G9" s="5">
        <f t="shared" ref="G9:G59" si="1">B9/W9</f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694604.3125</v>
      </c>
    </row>
    <row r="10" spans="1:23" x14ac:dyDescent="0.25">
      <c r="A10" t="s">
        <v>111</v>
      </c>
      <c r="B10" s="5">
        <v>715886911</v>
      </c>
      <c r="C10" s="5">
        <v>91</v>
      </c>
      <c r="D10" s="19">
        <v>61022524287</v>
      </c>
      <c r="E10" s="19">
        <v>6106</v>
      </c>
      <c r="F10" s="8">
        <f t="shared" si="0"/>
        <v>1.1731519129445613</v>
      </c>
      <c r="G10" s="5">
        <f t="shared" si="1"/>
        <v>115.68689365254735</v>
      </c>
      <c r="H10" s="5">
        <v>177253245</v>
      </c>
      <c r="I10" s="5">
        <v>48000</v>
      </c>
      <c r="J10" s="5">
        <v>43400000</v>
      </c>
      <c r="K10" s="5">
        <v>6393352</v>
      </c>
      <c r="L10" s="5">
        <v>294861000</v>
      </c>
      <c r="M10" s="5">
        <v>145931459</v>
      </c>
      <c r="N10" s="5">
        <v>0</v>
      </c>
      <c r="O10" s="5">
        <v>0</v>
      </c>
      <c r="P10" s="5">
        <v>0</v>
      </c>
      <c r="Q10" s="5">
        <v>6295858</v>
      </c>
      <c r="R10" s="5">
        <v>0</v>
      </c>
      <c r="S10" s="5">
        <v>23182557</v>
      </c>
      <c r="T10" s="5">
        <v>625000</v>
      </c>
      <c r="U10" s="5">
        <v>17896440</v>
      </c>
      <c r="V10" s="5">
        <v>0</v>
      </c>
      <c r="W10" s="5">
        <v>6188141.875</v>
      </c>
    </row>
    <row r="11" spans="1:23" x14ac:dyDescent="0.25">
      <c r="A11" t="s">
        <v>112</v>
      </c>
      <c r="B11" s="5">
        <v>35314501</v>
      </c>
      <c r="C11" s="5">
        <v>12</v>
      </c>
      <c r="D11" s="19">
        <v>61022524287</v>
      </c>
      <c r="E11" s="19">
        <v>6106</v>
      </c>
      <c r="F11" s="8">
        <f t="shared" si="0"/>
        <v>5.7871255593933635E-2</v>
      </c>
      <c r="G11" s="5">
        <f t="shared" si="1"/>
        <v>12.337279219430293</v>
      </c>
      <c r="H11" s="5">
        <v>32639501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2000000</v>
      </c>
      <c r="R11" s="5">
        <v>0</v>
      </c>
      <c r="S11" s="5">
        <v>350000</v>
      </c>
      <c r="T11" s="5">
        <v>0</v>
      </c>
      <c r="U11" s="5">
        <v>325000</v>
      </c>
      <c r="V11" s="5">
        <v>0</v>
      </c>
      <c r="W11" s="5">
        <v>2862422.125</v>
      </c>
    </row>
    <row r="12" spans="1:23" x14ac:dyDescent="0.25">
      <c r="A12" t="s">
        <v>113</v>
      </c>
      <c r="B12" s="5">
        <v>31147521577</v>
      </c>
      <c r="C12" s="5">
        <v>2218</v>
      </c>
      <c r="D12" s="19">
        <v>61022524287</v>
      </c>
      <c r="E12" s="19">
        <v>6106</v>
      </c>
      <c r="F12" s="8">
        <f t="shared" si="0"/>
        <v>51.042663247602725</v>
      </c>
      <c r="G12" s="5">
        <f t="shared" si="1"/>
        <v>844.50013555780163</v>
      </c>
      <c r="H12" s="5">
        <v>1498239197</v>
      </c>
      <c r="I12" s="5">
        <v>508483910</v>
      </c>
      <c r="J12" s="5">
        <v>2999326002</v>
      </c>
      <c r="K12" s="5">
        <v>527218745</v>
      </c>
      <c r="L12" s="5">
        <v>5468095708</v>
      </c>
      <c r="M12" s="5">
        <v>2428019123</v>
      </c>
      <c r="N12" s="5">
        <v>111950001</v>
      </c>
      <c r="O12" s="5">
        <v>8106560</v>
      </c>
      <c r="P12" s="5">
        <v>98350000</v>
      </c>
      <c r="Q12" s="5">
        <v>856264722</v>
      </c>
      <c r="R12" s="5">
        <v>1275821648</v>
      </c>
      <c r="S12" s="5">
        <v>8175450404</v>
      </c>
      <c r="T12" s="5">
        <v>6523401467</v>
      </c>
      <c r="U12" s="5">
        <v>524230023</v>
      </c>
      <c r="V12" s="5">
        <v>144564067</v>
      </c>
      <c r="W12" s="5">
        <v>36882790.5</v>
      </c>
    </row>
    <row r="13" spans="1:23" x14ac:dyDescent="0.25">
      <c r="A13" t="s">
        <v>114</v>
      </c>
      <c r="B13" s="5">
        <v>2188448307</v>
      </c>
      <c r="C13" s="5">
        <v>272</v>
      </c>
      <c r="D13" s="19">
        <v>61022524287</v>
      </c>
      <c r="E13" s="19">
        <v>6106</v>
      </c>
      <c r="F13" s="8">
        <f t="shared" si="0"/>
        <v>3.5862959334611118</v>
      </c>
      <c r="G13" s="5">
        <f t="shared" si="1"/>
        <v>443.22202520187358</v>
      </c>
      <c r="H13" s="5">
        <v>63016894</v>
      </c>
      <c r="I13" s="5">
        <v>84671000</v>
      </c>
      <c r="J13" s="5">
        <v>880300915</v>
      </c>
      <c r="K13" s="5">
        <v>199649814</v>
      </c>
      <c r="L13" s="5">
        <v>231009401</v>
      </c>
      <c r="M13" s="5">
        <v>115815700</v>
      </c>
      <c r="N13" s="5">
        <v>0</v>
      </c>
      <c r="O13" s="5">
        <v>15691600</v>
      </c>
      <c r="P13" s="5">
        <v>2900000</v>
      </c>
      <c r="Q13" s="5">
        <v>23820000</v>
      </c>
      <c r="R13" s="5">
        <v>36687000</v>
      </c>
      <c r="S13" s="5">
        <v>335841333</v>
      </c>
      <c r="T13" s="5">
        <v>72813292</v>
      </c>
      <c r="U13" s="5">
        <v>35768025</v>
      </c>
      <c r="V13" s="5">
        <v>90463333</v>
      </c>
      <c r="W13" s="5">
        <v>4937589.25</v>
      </c>
    </row>
    <row r="14" spans="1:23" x14ac:dyDescent="0.25">
      <c r="A14" t="s">
        <v>115</v>
      </c>
      <c r="B14" s="5">
        <v>227229242</v>
      </c>
      <c r="C14" s="5">
        <v>69</v>
      </c>
      <c r="D14" s="19">
        <v>61022524287</v>
      </c>
      <c r="E14" s="19">
        <v>6106</v>
      </c>
      <c r="F14" s="8">
        <f t="shared" si="0"/>
        <v>0.3723694564507028</v>
      </c>
      <c r="G14" s="5">
        <f t="shared" si="1"/>
        <v>64.184823418499747</v>
      </c>
      <c r="H14" s="5">
        <v>500000</v>
      </c>
      <c r="I14" s="5">
        <v>0</v>
      </c>
      <c r="J14" s="5">
        <v>2227272</v>
      </c>
      <c r="K14" s="5">
        <v>3775000</v>
      </c>
      <c r="L14" s="5">
        <v>107551535</v>
      </c>
      <c r="M14" s="5">
        <v>16912500</v>
      </c>
      <c r="N14" s="5">
        <v>0</v>
      </c>
      <c r="O14" s="5">
        <v>0</v>
      </c>
      <c r="P14" s="5">
        <v>0</v>
      </c>
      <c r="Q14" s="5">
        <v>44160800</v>
      </c>
      <c r="R14" s="5">
        <v>8281135</v>
      </c>
      <c r="S14" s="5">
        <v>24703000</v>
      </c>
      <c r="T14" s="5">
        <v>11145000</v>
      </c>
      <c r="U14" s="5">
        <v>7973000</v>
      </c>
      <c r="V14" s="5">
        <v>0</v>
      </c>
      <c r="W14" s="5">
        <v>3540233.1875</v>
      </c>
    </row>
    <row r="15" spans="1:23" x14ac:dyDescent="0.25">
      <c r="A15" t="s">
        <v>116</v>
      </c>
      <c r="B15" s="5">
        <v>20290100</v>
      </c>
      <c r="C15" s="5">
        <v>9</v>
      </c>
      <c r="D15" s="19">
        <v>61022524287</v>
      </c>
      <c r="E15" s="19">
        <v>6106</v>
      </c>
      <c r="F15" s="8">
        <f t="shared" si="0"/>
        <v>3.3250181366755623E-2</v>
      </c>
      <c r="G15" s="5">
        <f t="shared" si="1"/>
        <v>23.050936610094734</v>
      </c>
      <c r="H15" s="5">
        <v>0</v>
      </c>
      <c r="I15" s="5">
        <v>0</v>
      </c>
      <c r="J15" s="5">
        <v>10210000</v>
      </c>
      <c r="K15" s="5">
        <v>0</v>
      </c>
      <c r="L15" s="5">
        <v>5500000</v>
      </c>
      <c r="M15" s="5">
        <v>0</v>
      </c>
      <c r="N15" s="5">
        <v>0</v>
      </c>
      <c r="O15" s="5">
        <v>1390100</v>
      </c>
      <c r="P15" s="5">
        <v>0</v>
      </c>
      <c r="Q15" s="5">
        <v>0</v>
      </c>
      <c r="R15" s="5">
        <v>0</v>
      </c>
      <c r="S15" s="5">
        <v>0</v>
      </c>
      <c r="T15" s="5">
        <v>3190000</v>
      </c>
      <c r="U15" s="5">
        <v>0</v>
      </c>
      <c r="V15" s="5">
        <v>0</v>
      </c>
      <c r="W15" s="5">
        <v>880228.875</v>
      </c>
    </row>
    <row r="16" spans="1:23" x14ac:dyDescent="0.25">
      <c r="A16" t="s">
        <v>117</v>
      </c>
      <c r="B16" s="5">
        <v>110002682</v>
      </c>
      <c r="C16" s="5">
        <v>16</v>
      </c>
      <c r="D16" s="19">
        <v>61022524287</v>
      </c>
      <c r="E16" s="19">
        <v>6106</v>
      </c>
      <c r="F16" s="8">
        <f t="shared" si="0"/>
        <v>0.18026570235383485</v>
      </c>
      <c r="G16" s="5">
        <f t="shared" si="1"/>
        <v>181.64796636126815</v>
      </c>
      <c r="H16" s="5">
        <v>0</v>
      </c>
      <c r="I16" s="5">
        <v>0</v>
      </c>
      <c r="J16" s="5">
        <v>23348702</v>
      </c>
      <c r="K16" s="5">
        <v>0</v>
      </c>
      <c r="L16" s="5">
        <v>21616980</v>
      </c>
      <c r="M16" s="5">
        <v>61500000</v>
      </c>
      <c r="N16" s="5">
        <v>0</v>
      </c>
      <c r="O16" s="5">
        <v>12000</v>
      </c>
      <c r="P16" s="5">
        <v>0</v>
      </c>
      <c r="Q16" s="5">
        <v>0</v>
      </c>
      <c r="R16" s="5">
        <v>0</v>
      </c>
      <c r="S16" s="5">
        <v>0</v>
      </c>
      <c r="T16" s="5">
        <v>25000</v>
      </c>
      <c r="U16" s="5">
        <v>0</v>
      </c>
      <c r="V16" s="5">
        <v>3500000</v>
      </c>
      <c r="W16" s="5">
        <v>605581.6875</v>
      </c>
    </row>
    <row r="17" spans="1:23" x14ac:dyDescent="0.25">
      <c r="A17" t="s">
        <v>118</v>
      </c>
      <c r="B17" s="5">
        <v>625057456</v>
      </c>
      <c r="C17" s="5">
        <v>92</v>
      </c>
      <c r="D17" s="19">
        <v>61022524287</v>
      </c>
      <c r="E17" s="19">
        <v>6106</v>
      </c>
      <c r="F17" s="8">
        <f t="shared" si="0"/>
        <v>1.0243061284391339</v>
      </c>
      <c r="G17" s="5">
        <f t="shared" si="1"/>
        <v>33.713894376257244</v>
      </c>
      <c r="H17" s="5">
        <v>12657997</v>
      </c>
      <c r="I17" s="5">
        <v>0</v>
      </c>
      <c r="J17" s="5">
        <v>114414669</v>
      </c>
      <c r="K17" s="5">
        <v>5030000</v>
      </c>
      <c r="L17" s="5">
        <v>121464498</v>
      </c>
      <c r="M17" s="5">
        <v>153742902</v>
      </c>
      <c r="N17" s="5">
        <v>0</v>
      </c>
      <c r="O17" s="5">
        <v>2443500</v>
      </c>
      <c r="P17" s="5">
        <v>0</v>
      </c>
      <c r="Q17" s="5">
        <v>58280000</v>
      </c>
      <c r="R17" s="5">
        <v>58700000</v>
      </c>
      <c r="S17" s="5">
        <v>1500000</v>
      </c>
      <c r="T17" s="5">
        <v>15850500</v>
      </c>
      <c r="U17" s="5">
        <v>80973390</v>
      </c>
      <c r="V17" s="5">
        <v>0</v>
      </c>
      <c r="W17" s="5">
        <v>18540055</v>
      </c>
    </row>
    <row r="18" spans="1:23" x14ac:dyDescent="0.25">
      <c r="A18" t="s">
        <v>119</v>
      </c>
      <c r="B18" s="5">
        <v>781277702</v>
      </c>
      <c r="C18" s="5">
        <v>102</v>
      </c>
      <c r="D18" s="19">
        <v>61022524287</v>
      </c>
      <c r="E18" s="19">
        <v>6106</v>
      </c>
      <c r="F18" s="8">
        <f t="shared" si="0"/>
        <v>1.2803103626547949</v>
      </c>
      <c r="G18" s="5">
        <f t="shared" si="1"/>
        <v>82.863146277142548</v>
      </c>
      <c r="H18" s="5">
        <v>1450000</v>
      </c>
      <c r="I18" s="5">
        <v>8000000</v>
      </c>
      <c r="J18" s="5">
        <v>45000000</v>
      </c>
      <c r="K18" s="5">
        <v>21200000</v>
      </c>
      <c r="L18" s="5">
        <v>155297225</v>
      </c>
      <c r="M18" s="5">
        <v>131800</v>
      </c>
      <c r="N18" s="5">
        <v>0</v>
      </c>
      <c r="O18" s="5">
        <v>854516</v>
      </c>
      <c r="P18" s="5">
        <v>0</v>
      </c>
      <c r="Q18" s="5">
        <v>163000000</v>
      </c>
      <c r="R18" s="5">
        <v>69105161</v>
      </c>
      <c r="S18" s="5">
        <v>258475000</v>
      </c>
      <c r="T18" s="5">
        <v>36764000</v>
      </c>
      <c r="U18" s="5">
        <v>22000000</v>
      </c>
      <c r="V18" s="5">
        <v>0</v>
      </c>
      <c r="W18" s="5">
        <v>9428530.5</v>
      </c>
    </row>
    <row r="19" spans="1:23" x14ac:dyDescent="0.25">
      <c r="A19" t="s">
        <v>120</v>
      </c>
      <c r="B19" s="5">
        <v>85824730</v>
      </c>
      <c r="C19" s="5">
        <v>42</v>
      </c>
      <c r="D19" s="19">
        <v>61022524287</v>
      </c>
      <c r="E19" s="19">
        <v>6106</v>
      </c>
      <c r="F19" s="8">
        <f t="shared" si="0"/>
        <v>0.1406443456785739</v>
      </c>
      <c r="G19" s="5">
        <f t="shared" si="1"/>
        <v>64.175453587569621</v>
      </c>
      <c r="H19" s="5">
        <v>9260057</v>
      </c>
      <c r="I19" s="5">
        <v>0</v>
      </c>
      <c r="J19" s="5">
        <v>13627600</v>
      </c>
      <c r="K19" s="5">
        <v>0</v>
      </c>
      <c r="L19" s="5">
        <v>3591645</v>
      </c>
      <c r="M19" s="5">
        <v>0</v>
      </c>
      <c r="N19" s="5">
        <v>0</v>
      </c>
      <c r="O19" s="5">
        <v>0</v>
      </c>
      <c r="P19" s="5">
        <v>0</v>
      </c>
      <c r="Q19" s="5">
        <v>300000</v>
      </c>
      <c r="R19" s="5">
        <v>0</v>
      </c>
      <c r="S19" s="5">
        <v>59045428</v>
      </c>
      <c r="T19" s="5">
        <v>0</v>
      </c>
      <c r="U19" s="5">
        <v>0</v>
      </c>
      <c r="V19" s="5">
        <v>0</v>
      </c>
      <c r="W19" s="5">
        <v>1337345.125</v>
      </c>
    </row>
    <row r="20" spans="1:23" x14ac:dyDescent="0.25">
      <c r="A20" t="s">
        <v>121</v>
      </c>
      <c r="B20" s="5">
        <v>56314197</v>
      </c>
      <c r="C20" s="5">
        <v>20</v>
      </c>
      <c r="D20" s="19">
        <v>61022524287</v>
      </c>
      <c r="E20" s="19">
        <v>6106</v>
      </c>
      <c r="F20" s="8">
        <f t="shared" si="0"/>
        <v>9.228427971144576E-2</v>
      </c>
      <c r="G20" s="5">
        <f t="shared" si="1"/>
        <v>37.172827688095133</v>
      </c>
      <c r="H20" s="5">
        <v>0</v>
      </c>
      <c r="I20" s="5">
        <v>0</v>
      </c>
      <c r="J20" s="5">
        <v>5706000</v>
      </c>
      <c r="K20" s="5">
        <v>0</v>
      </c>
      <c r="L20" s="5">
        <v>500000</v>
      </c>
      <c r="M20" s="5">
        <v>0</v>
      </c>
      <c r="N20" s="5">
        <v>18859000</v>
      </c>
      <c r="O20" s="5">
        <v>0</v>
      </c>
      <c r="P20" s="5">
        <v>0</v>
      </c>
      <c r="Q20" s="5">
        <v>0</v>
      </c>
      <c r="R20" s="5">
        <v>4200000</v>
      </c>
      <c r="S20" s="5">
        <v>4501975</v>
      </c>
      <c r="T20" s="5">
        <v>18347223</v>
      </c>
      <c r="U20" s="5">
        <v>4199999</v>
      </c>
      <c r="V20" s="5">
        <v>0</v>
      </c>
      <c r="W20" s="5">
        <v>1514929.0625</v>
      </c>
    </row>
    <row r="21" spans="1:23" x14ac:dyDescent="0.25">
      <c r="A21" t="s">
        <v>122</v>
      </c>
      <c r="B21" s="5">
        <v>1203028372</v>
      </c>
      <c r="C21" s="5">
        <v>136</v>
      </c>
      <c r="D21" s="19">
        <v>61022524287</v>
      </c>
      <c r="E21" s="19">
        <v>6106</v>
      </c>
      <c r="F21" s="8">
        <f t="shared" si="0"/>
        <v>1.9714497000188642</v>
      </c>
      <c r="G21" s="5">
        <f t="shared" si="1"/>
        <v>94.53434469665379</v>
      </c>
      <c r="H21" s="5">
        <v>232736854</v>
      </c>
      <c r="I21" s="5">
        <v>2700000</v>
      </c>
      <c r="J21" s="5">
        <v>673295000</v>
      </c>
      <c r="K21" s="5">
        <v>250000</v>
      </c>
      <c r="L21" s="5">
        <v>94915593</v>
      </c>
      <c r="M21" s="5">
        <v>57010433</v>
      </c>
      <c r="N21" s="5">
        <v>0</v>
      </c>
      <c r="O21" s="5">
        <v>2600000</v>
      </c>
      <c r="P21" s="5">
        <v>0</v>
      </c>
      <c r="Q21" s="5">
        <v>17420000</v>
      </c>
      <c r="R21" s="5">
        <v>2860000</v>
      </c>
      <c r="S21" s="5">
        <v>24325000</v>
      </c>
      <c r="T21" s="5">
        <v>87096725</v>
      </c>
      <c r="U21" s="5">
        <v>7818767</v>
      </c>
      <c r="V21" s="5">
        <v>0</v>
      </c>
      <c r="W21" s="5">
        <v>12725833.9375</v>
      </c>
    </row>
    <row r="22" spans="1:23" x14ac:dyDescent="0.25">
      <c r="A22" t="s">
        <v>123</v>
      </c>
      <c r="B22" s="5">
        <v>92355028</v>
      </c>
      <c r="C22" s="5">
        <v>15</v>
      </c>
      <c r="D22" s="19">
        <v>61022524287</v>
      </c>
      <c r="E22" s="19">
        <v>6106</v>
      </c>
      <c r="F22" s="8">
        <f t="shared" si="0"/>
        <v>0.1513458007171869</v>
      </c>
      <c r="G22" s="5">
        <f t="shared" si="1"/>
        <v>14.410307981719409</v>
      </c>
      <c r="H22" s="5">
        <v>5750000</v>
      </c>
      <c r="I22" s="5">
        <v>0</v>
      </c>
      <c r="J22" s="5">
        <v>31400000</v>
      </c>
      <c r="K22" s="5">
        <v>1073390</v>
      </c>
      <c r="L22" s="5">
        <v>9000000</v>
      </c>
      <c r="M22" s="5">
        <v>2800000</v>
      </c>
      <c r="N22" s="5">
        <v>0</v>
      </c>
      <c r="O22" s="5">
        <v>0</v>
      </c>
      <c r="P22" s="5">
        <v>0</v>
      </c>
      <c r="Q22" s="5">
        <v>0</v>
      </c>
      <c r="R22" s="5">
        <v>26331638</v>
      </c>
      <c r="S22" s="5">
        <v>0</v>
      </c>
      <c r="T22" s="5">
        <v>16000000</v>
      </c>
      <c r="U22" s="5">
        <v>0</v>
      </c>
      <c r="V22" s="5">
        <v>0</v>
      </c>
      <c r="W22" s="5">
        <v>6408955.875</v>
      </c>
    </row>
    <row r="23" spans="1:23" x14ac:dyDescent="0.25">
      <c r="A23" t="s">
        <v>124</v>
      </c>
      <c r="B23" s="5">
        <v>163907584</v>
      </c>
      <c r="C23" s="5">
        <v>13</v>
      </c>
      <c r="D23" s="19">
        <v>61022524287</v>
      </c>
      <c r="E23" s="19">
        <v>6106</v>
      </c>
      <c r="F23" s="8">
        <f t="shared" si="0"/>
        <v>0.26860177600833574</v>
      </c>
      <c r="G23" s="5">
        <f t="shared" si="1"/>
        <v>54.176825604720008</v>
      </c>
      <c r="H23" s="5">
        <v>0</v>
      </c>
      <c r="I23" s="5">
        <v>0</v>
      </c>
      <c r="J23" s="5">
        <v>125000000</v>
      </c>
      <c r="K23" s="5">
        <v>0</v>
      </c>
      <c r="L23" s="5">
        <v>5750000</v>
      </c>
      <c r="M23" s="5">
        <v>18459084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14698500</v>
      </c>
      <c r="W23" s="5">
        <v>3025418.75</v>
      </c>
    </row>
    <row r="24" spans="1:23" x14ac:dyDescent="0.25">
      <c r="A24" t="s">
        <v>125</v>
      </c>
      <c r="B24" s="5">
        <v>16425039</v>
      </c>
      <c r="C24" s="5">
        <v>9</v>
      </c>
      <c r="D24" s="19">
        <v>61022524287</v>
      </c>
      <c r="E24" s="19">
        <v>6106</v>
      </c>
      <c r="F24" s="8">
        <f t="shared" si="0"/>
        <v>2.691635456237448E-2</v>
      </c>
      <c r="G24" s="5">
        <f t="shared" si="1"/>
        <v>5.8366837143474255</v>
      </c>
      <c r="H24" s="5">
        <v>2325000</v>
      </c>
      <c r="I24" s="5">
        <v>0</v>
      </c>
      <c r="J24" s="5">
        <v>12430000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1670039</v>
      </c>
      <c r="V24" s="5">
        <v>0</v>
      </c>
      <c r="W24" s="5">
        <v>2814104.6875</v>
      </c>
    </row>
    <row r="25" spans="1:23" x14ac:dyDescent="0.25">
      <c r="A25" t="s">
        <v>126</v>
      </c>
      <c r="B25" s="5">
        <v>23568000</v>
      </c>
      <c r="C25" s="5">
        <v>23</v>
      </c>
      <c r="D25" s="19">
        <v>61022524287</v>
      </c>
      <c r="E25" s="19">
        <v>6106</v>
      </c>
      <c r="F25" s="8">
        <f t="shared" si="0"/>
        <v>3.862180444905134E-2</v>
      </c>
      <c r="G25" s="5">
        <f t="shared" si="1"/>
        <v>5.5077632063195319</v>
      </c>
      <c r="H25" s="5">
        <v>4183000</v>
      </c>
      <c r="I25" s="5">
        <v>0</v>
      </c>
      <c r="J25" s="5">
        <v>0</v>
      </c>
      <c r="K25" s="5">
        <v>0</v>
      </c>
      <c r="L25" s="5">
        <v>11850000</v>
      </c>
      <c r="M25" s="5">
        <v>0</v>
      </c>
      <c r="N25" s="5">
        <v>0</v>
      </c>
      <c r="O25" s="5">
        <v>0</v>
      </c>
      <c r="P25" s="5">
        <v>0</v>
      </c>
      <c r="Q25" s="5">
        <v>1500000</v>
      </c>
      <c r="R25" s="5">
        <v>3550000</v>
      </c>
      <c r="S25" s="5">
        <v>0</v>
      </c>
      <c r="T25" s="5">
        <v>0</v>
      </c>
      <c r="U25" s="5">
        <v>2485000</v>
      </c>
      <c r="V25" s="5">
        <v>0</v>
      </c>
      <c r="W25" s="5">
        <v>4279051.0625</v>
      </c>
    </row>
    <row r="26" spans="1:23" x14ac:dyDescent="0.25">
      <c r="A26" t="s">
        <v>127</v>
      </c>
      <c r="B26" s="5">
        <v>68960618</v>
      </c>
      <c r="C26" s="5">
        <v>6</v>
      </c>
      <c r="D26" s="19">
        <v>61022524287</v>
      </c>
      <c r="E26" s="19">
        <v>6106</v>
      </c>
      <c r="F26" s="8">
        <f t="shared" si="0"/>
        <v>0.11300846499837619</v>
      </c>
      <c r="G26" s="5">
        <f t="shared" si="1"/>
        <v>15.202273784330172</v>
      </c>
      <c r="H26" s="5">
        <v>447000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1410000</v>
      </c>
      <c r="R26" s="5">
        <v>0</v>
      </c>
      <c r="S26" s="5">
        <v>66003618</v>
      </c>
      <c r="T26" s="5">
        <v>1100000</v>
      </c>
      <c r="U26" s="5">
        <v>0</v>
      </c>
      <c r="V26" s="5">
        <v>0</v>
      </c>
      <c r="W26" s="5">
        <v>4536204.1875</v>
      </c>
    </row>
    <row r="27" spans="1:23" x14ac:dyDescent="0.25">
      <c r="A27" t="s">
        <v>128</v>
      </c>
      <c r="B27" s="5">
        <v>24896529</v>
      </c>
      <c r="C27" s="5">
        <v>21</v>
      </c>
      <c r="D27" s="19">
        <v>61022524287</v>
      </c>
      <c r="E27" s="19">
        <v>6106</v>
      </c>
      <c r="F27" s="8">
        <f t="shared" si="0"/>
        <v>4.0798916942385251E-2</v>
      </c>
      <c r="G27" s="5">
        <f t="shared" si="1"/>
        <v>18.845854287327032</v>
      </c>
      <c r="H27" s="5">
        <v>8838808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500000</v>
      </c>
      <c r="R27" s="5">
        <v>0</v>
      </c>
      <c r="S27" s="5">
        <v>0</v>
      </c>
      <c r="T27" s="5">
        <v>0</v>
      </c>
      <c r="U27" s="5">
        <v>11550952</v>
      </c>
      <c r="V27" s="5">
        <v>4006769</v>
      </c>
      <c r="W27" s="5">
        <v>1321061.3125</v>
      </c>
    </row>
    <row r="28" spans="1:23" x14ac:dyDescent="0.25">
      <c r="A28" t="s">
        <v>129</v>
      </c>
      <c r="B28" s="5">
        <v>1043029664</v>
      </c>
      <c r="C28" s="5">
        <v>65</v>
      </c>
      <c r="D28" s="19">
        <v>61022524287</v>
      </c>
      <c r="E28" s="19">
        <v>6106</v>
      </c>
      <c r="F28" s="8">
        <f t="shared" si="0"/>
        <v>1.7092535521710677</v>
      </c>
      <c r="G28" s="5">
        <f t="shared" si="1"/>
        <v>182.23139407102866</v>
      </c>
      <c r="H28" s="5">
        <v>55854000</v>
      </c>
      <c r="I28" s="5">
        <v>55000</v>
      </c>
      <c r="J28" s="5">
        <v>368417615</v>
      </c>
      <c r="K28" s="5">
        <v>0</v>
      </c>
      <c r="L28" s="5">
        <v>7440282</v>
      </c>
      <c r="M28" s="5">
        <v>0</v>
      </c>
      <c r="N28" s="5">
        <v>0</v>
      </c>
      <c r="O28" s="5">
        <v>0</v>
      </c>
      <c r="P28" s="5">
        <v>0</v>
      </c>
      <c r="Q28" s="5">
        <v>141550000</v>
      </c>
      <c r="R28" s="5">
        <v>256811035</v>
      </c>
      <c r="S28" s="5">
        <v>156130000</v>
      </c>
      <c r="T28" s="5">
        <v>56771732</v>
      </c>
      <c r="U28" s="5">
        <v>0</v>
      </c>
      <c r="V28" s="5">
        <v>0</v>
      </c>
      <c r="W28" s="5">
        <v>5723655.1875</v>
      </c>
    </row>
    <row r="29" spans="1:23" x14ac:dyDescent="0.25">
      <c r="A29" t="s">
        <v>130</v>
      </c>
      <c r="B29" s="5">
        <v>5909710753</v>
      </c>
      <c r="C29" s="5">
        <v>625</v>
      </c>
      <c r="D29" s="19">
        <v>61022524287</v>
      </c>
      <c r="E29" s="19">
        <v>6106</v>
      </c>
      <c r="F29" s="8">
        <f t="shared" si="0"/>
        <v>9.6844744167015424</v>
      </c>
      <c r="G29" s="5">
        <f t="shared" si="1"/>
        <v>902.5096938924039</v>
      </c>
      <c r="H29" s="5">
        <v>936537854</v>
      </c>
      <c r="I29" s="5">
        <v>103731211</v>
      </c>
      <c r="J29" s="5">
        <v>464472664</v>
      </c>
      <c r="K29" s="5">
        <v>143700000</v>
      </c>
      <c r="L29" s="5">
        <v>1400383841</v>
      </c>
      <c r="M29" s="5">
        <v>1260432194</v>
      </c>
      <c r="N29" s="5">
        <v>0</v>
      </c>
      <c r="O29" s="5">
        <v>7700000</v>
      </c>
      <c r="P29" s="5">
        <v>6781000</v>
      </c>
      <c r="Q29" s="5">
        <v>383894070</v>
      </c>
      <c r="R29" s="5">
        <v>301397039</v>
      </c>
      <c r="S29" s="5">
        <v>408932761</v>
      </c>
      <c r="T29" s="5">
        <v>245791447</v>
      </c>
      <c r="U29" s="5">
        <v>100884654</v>
      </c>
      <c r="V29" s="5">
        <v>145072018</v>
      </c>
      <c r="W29" s="5">
        <v>6548085.625</v>
      </c>
    </row>
    <row r="30" spans="1:23" x14ac:dyDescent="0.25">
      <c r="A30" t="s">
        <v>131</v>
      </c>
      <c r="B30" s="5">
        <v>629823863</v>
      </c>
      <c r="C30" s="5">
        <v>88</v>
      </c>
      <c r="D30" s="19">
        <v>61022524287</v>
      </c>
      <c r="E30" s="19">
        <v>6106</v>
      </c>
      <c r="F30" s="8">
        <f t="shared" si="0"/>
        <v>1.0321170262276012</v>
      </c>
      <c r="G30" s="5">
        <f t="shared" si="1"/>
        <v>63.242475327705364</v>
      </c>
      <c r="H30" s="5">
        <v>7551209</v>
      </c>
      <c r="I30" s="5">
        <v>0</v>
      </c>
      <c r="J30" s="5">
        <v>20650000</v>
      </c>
      <c r="K30" s="5">
        <v>0</v>
      </c>
      <c r="L30" s="5">
        <v>164352822</v>
      </c>
      <c r="M30" s="5">
        <v>54100002</v>
      </c>
      <c r="N30" s="5">
        <v>0</v>
      </c>
      <c r="O30" s="5">
        <v>0</v>
      </c>
      <c r="P30" s="5">
        <v>0</v>
      </c>
      <c r="Q30" s="5">
        <v>25000000</v>
      </c>
      <c r="R30" s="5">
        <v>28054730</v>
      </c>
      <c r="S30" s="5">
        <v>5475000</v>
      </c>
      <c r="T30" s="5">
        <v>289155000</v>
      </c>
      <c r="U30" s="5">
        <v>25400100</v>
      </c>
      <c r="V30" s="5">
        <v>10085000</v>
      </c>
      <c r="W30" s="5">
        <v>9958874.3125</v>
      </c>
    </row>
    <row r="31" spans="1:23" x14ac:dyDescent="0.25">
      <c r="A31" t="s">
        <v>132</v>
      </c>
      <c r="B31" s="5">
        <v>546497125</v>
      </c>
      <c r="C31" s="5">
        <v>90</v>
      </c>
      <c r="D31" s="19">
        <v>61022524287</v>
      </c>
      <c r="E31" s="19">
        <v>6106</v>
      </c>
      <c r="F31" s="8">
        <f t="shared" si="0"/>
        <v>0.89556623785296863</v>
      </c>
      <c r="G31" s="5">
        <f t="shared" si="1"/>
        <v>104.00108454766497</v>
      </c>
      <c r="H31" s="5">
        <v>16473000</v>
      </c>
      <c r="I31" s="5">
        <v>6000000</v>
      </c>
      <c r="J31" s="5">
        <v>79044103</v>
      </c>
      <c r="K31" s="5">
        <v>0</v>
      </c>
      <c r="L31" s="5">
        <v>197927064</v>
      </c>
      <c r="M31" s="5">
        <v>62817352</v>
      </c>
      <c r="N31" s="5">
        <v>0</v>
      </c>
      <c r="O31" s="5">
        <v>300000</v>
      </c>
      <c r="P31" s="5">
        <v>0</v>
      </c>
      <c r="Q31" s="5">
        <v>57273500</v>
      </c>
      <c r="R31" s="5">
        <v>0</v>
      </c>
      <c r="S31" s="5">
        <v>112140000</v>
      </c>
      <c r="T31" s="5">
        <v>0</v>
      </c>
      <c r="U31" s="5">
        <v>423500</v>
      </c>
      <c r="V31" s="5">
        <v>14098606</v>
      </c>
      <c r="W31" s="5">
        <v>5254725.25</v>
      </c>
    </row>
    <row r="32" spans="1:23" x14ac:dyDescent="0.25">
      <c r="A32" t="s">
        <v>133</v>
      </c>
      <c r="B32" s="5">
        <v>116890782</v>
      </c>
      <c r="C32" s="5">
        <v>14</v>
      </c>
      <c r="D32" s="19">
        <v>61022524287</v>
      </c>
      <c r="E32" s="19">
        <v>6106</v>
      </c>
      <c r="F32" s="8">
        <f t="shared" si="0"/>
        <v>0.1915535015402533</v>
      </c>
      <c r="G32" s="5">
        <f t="shared" si="1"/>
        <v>39.784755497718272</v>
      </c>
      <c r="H32" s="5">
        <v>0</v>
      </c>
      <c r="I32" s="5">
        <v>0</v>
      </c>
      <c r="J32" s="5">
        <v>200000</v>
      </c>
      <c r="K32" s="5">
        <v>0</v>
      </c>
      <c r="L32" s="5">
        <v>5000000</v>
      </c>
      <c r="M32" s="5">
        <v>0</v>
      </c>
      <c r="N32" s="5">
        <v>0</v>
      </c>
      <c r="O32" s="5">
        <v>0</v>
      </c>
      <c r="P32" s="5">
        <v>0</v>
      </c>
      <c r="Q32" s="5">
        <v>42750000</v>
      </c>
      <c r="R32" s="5">
        <v>68940782</v>
      </c>
      <c r="S32" s="5">
        <v>0</v>
      </c>
      <c r="T32" s="5">
        <v>0</v>
      </c>
      <c r="U32" s="5">
        <v>0</v>
      </c>
      <c r="V32" s="5">
        <v>0</v>
      </c>
      <c r="W32" s="5">
        <v>2938079.6875</v>
      </c>
    </row>
    <row r="33" spans="1:23" x14ac:dyDescent="0.25">
      <c r="A33" t="s">
        <v>134</v>
      </c>
      <c r="B33" s="5">
        <v>287606318</v>
      </c>
      <c r="C33" s="5">
        <v>45</v>
      </c>
      <c r="D33" s="19">
        <v>61022524287</v>
      </c>
      <c r="E33" s="19">
        <v>6106</v>
      </c>
      <c r="F33" s="8">
        <f t="shared" si="0"/>
        <v>0.47131173506906288</v>
      </c>
      <c r="G33" s="5">
        <f t="shared" si="1"/>
        <v>48.703585394605</v>
      </c>
      <c r="H33" s="5">
        <v>120000</v>
      </c>
      <c r="I33" s="5">
        <v>36458590</v>
      </c>
      <c r="J33" s="5">
        <v>5350000</v>
      </c>
      <c r="K33" s="5">
        <v>5500000</v>
      </c>
      <c r="L33" s="5">
        <v>33924388</v>
      </c>
      <c r="M33" s="5">
        <v>0</v>
      </c>
      <c r="N33" s="5">
        <v>0</v>
      </c>
      <c r="O33" s="5">
        <v>0</v>
      </c>
      <c r="P33" s="5">
        <v>0</v>
      </c>
      <c r="Q33" s="5">
        <v>2500000</v>
      </c>
      <c r="R33" s="5">
        <v>0</v>
      </c>
      <c r="S33" s="5">
        <v>12700000</v>
      </c>
      <c r="T33" s="5">
        <v>146253340</v>
      </c>
      <c r="U33" s="5">
        <v>6500000</v>
      </c>
      <c r="V33" s="5">
        <v>38300000</v>
      </c>
      <c r="W33" s="5">
        <v>5905239.125</v>
      </c>
    </row>
    <row r="34" spans="1:23" x14ac:dyDescent="0.25">
      <c r="A34" t="s">
        <v>135</v>
      </c>
      <c r="B34" s="5">
        <v>62053437</v>
      </c>
      <c r="C34" s="5">
        <v>29</v>
      </c>
      <c r="D34" s="19">
        <v>61022524287</v>
      </c>
      <c r="E34" s="19">
        <v>6106</v>
      </c>
      <c r="F34" s="8">
        <f t="shared" si="0"/>
        <v>0.10168939703010553</v>
      </c>
      <c r="G34" s="5">
        <f t="shared" si="1"/>
        <v>63.678855711756512</v>
      </c>
      <c r="H34" s="5">
        <v>0</v>
      </c>
      <c r="I34" s="5">
        <v>0</v>
      </c>
      <c r="J34" s="5">
        <v>27500000</v>
      </c>
      <c r="K34" s="5">
        <v>0</v>
      </c>
      <c r="L34" s="5">
        <v>300000</v>
      </c>
      <c r="M34" s="5">
        <v>25618591</v>
      </c>
      <c r="N34" s="5">
        <v>0</v>
      </c>
      <c r="O34" s="5">
        <v>0</v>
      </c>
      <c r="P34" s="5">
        <v>0</v>
      </c>
      <c r="Q34" s="5">
        <v>862250</v>
      </c>
      <c r="R34" s="5">
        <v>0</v>
      </c>
      <c r="S34" s="5">
        <v>0</v>
      </c>
      <c r="T34" s="5">
        <v>0</v>
      </c>
      <c r="U34" s="5">
        <v>7772596</v>
      </c>
      <c r="V34" s="5">
        <v>0</v>
      </c>
      <c r="W34" s="5">
        <v>974474.75</v>
      </c>
    </row>
    <row r="35" spans="1:23" x14ac:dyDescent="0.25">
      <c r="A35" t="s">
        <v>136</v>
      </c>
      <c r="B35" s="5">
        <v>19471710</v>
      </c>
      <c r="C35" s="5">
        <v>9</v>
      </c>
      <c r="D35" s="19">
        <v>61022524287</v>
      </c>
      <c r="E35" s="19">
        <v>6106</v>
      </c>
      <c r="F35" s="8">
        <f t="shared" si="0"/>
        <v>3.19090536281669E-2</v>
      </c>
      <c r="G35" s="5">
        <f t="shared" si="1"/>
        <v>10.764736394232278</v>
      </c>
      <c r="H35" s="5">
        <v>2000000</v>
      </c>
      <c r="I35" s="5">
        <v>0</v>
      </c>
      <c r="J35" s="5">
        <v>13356710</v>
      </c>
      <c r="K35" s="5">
        <v>0</v>
      </c>
      <c r="L35" s="5">
        <v>2400000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715000</v>
      </c>
      <c r="T35" s="5">
        <v>1000000</v>
      </c>
      <c r="U35" s="5">
        <v>0</v>
      </c>
      <c r="V35" s="5">
        <v>0</v>
      </c>
      <c r="W35" s="5">
        <v>1808842.25</v>
      </c>
    </row>
    <row r="36" spans="1:23" x14ac:dyDescent="0.25">
      <c r="A36" t="s">
        <v>137</v>
      </c>
      <c r="B36" s="5">
        <v>179377276</v>
      </c>
      <c r="C36" s="5">
        <v>40</v>
      </c>
      <c r="D36" s="19">
        <v>61022524287</v>
      </c>
      <c r="E36" s="19">
        <v>6106</v>
      </c>
      <c r="F36" s="8">
        <f t="shared" si="0"/>
        <v>0.29395256603341441</v>
      </c>
      <c r="G36" s="5">
        <f t="shared" si="1"/>
        <v>69.359815718866344</v>
      </c>
      <c r="H36" s="5">
        <v>0</v>
      </c>
      <c r="I36" s="5">
        <v>0</v>
      </c>
      <c r="J36" s="5">
        <v>4312321</v>
      </c>
      <c r="K36" s="5">
        <v>1010000</v>
      </c>
      <c r="L36" s="5">
        <v>49245919</v>
      </c>
      <c r="M36" s="5">
        <v>5100000</v>
      </c>
      <c r="N36" s="5">
        <v>95209036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20000000</v>
      </c>
      <c r="V36" s="5">
        <v>4500000</v>
      </c>
      <c r="W36" s="5">
        <v>2586184.4375</v>
      </c>
    </row>
    <row r="37" spans="1:23" x14ac:dyDescent="0.25">
      <c r="A37" t="s">
        <v>138</v>
      </c>
      <c r="B37" s="5">
        <v>543127733</v>
      </c>
      <c r="C37" s="5">
        <v>53</v>
      </c>
      <c r="D37" s="19">
        <v>61022524287</v>
      </c>
      <c r="E37" s="19">
        <v>6106</v>
      </c>
      <c r="F37" s="8">
        <f t="shared" si="0"/>
        <v>0.89004468324773278</v>
      </c>
      <c r="G37" s="5">
        <f t="shared" si="1"/>
        <v>415.41671694426543</v>
      </c>
      <c r="H37" s="5">
        <v>75182936</v>
      </c>
      <c r="I37" s="5">
        <v>52000000</v>
      </c>
      <c r="J37" s="5">
        <v>196200000</v>
      </c>
      <c r="K37" s="5">
        <v>54745699</v>
      </c>
      <c r="L37" s="5">
        <v>25000000</v>
      </c>
      <c r="M37" s="5">
        <v>33656738</v>
      </c>
      <c r="N37" s="5">
        <v>0</v>
      </c>
      <c r="O37" s="5">
        <v>0</v>
      </c>
      <c r="P37" s="5">
        <v>0</v>
      </c>
      <c r="Q37" s="5">
        <v>3131360</v>
      </c>
      <c r="R37" s="5">
        <v>0</v>
      </c>
      <c r="S37" s="5">
        <v>12400000</v>
      </c>
      <c r="T37" s="5">
        <v>65111000</v>
      </c>
      <c r="U37" s="5">
        <v>25000000</v>
      </c>
      <c r="V37" s="5">
        <v>700000</v>
      </c>
      <c r="W37" s="5">
        <v>1307428.6875</v>
      </c>
    </row>
    <row r="38" spans="1:23" x14ac:dyDescent="0.25">
      <c r="A38" t="s">
        <v>139</v>
      </c>
      <c r="B38" s="5">
        <v>836754963</v>
      </c>
      <c r="C38" s="5">
        <v>97</v>
      </c>
      <c r="D38" s="19">
        <v>61022524287</v>
      </c>
      <c r="E38" s="19">
        <v>6106</v>
      </c>
      <c r="F38" s="8">
        <f t="shared" si="0"/>
        <v>1.3712231225712488</v>
      </c>
      <c r="G38" s="5">
        <f t="shared" si="1"/>
        <v>95.655277799734179</v>
      </c>
      <c r="H38" s="5">
        <v>119980014</v>
      </c>
      <c r="I38" s="5">
        <v>33351058</v>
      </c>
      <c r="J38" s="5">
        <v>30380000</v>
      </c>
      <c r="K38" s="5">
        <v>0</v>
      </c>
      <c r="L38" s="5">
        <v>70922758</v>
      </c>
      <c r="M38" s="5">
        <v>101417800</v>
      </c>
      <c r="N38" s="5">
        <v>0</v>
      </c>
      <c r="O38" s="5">
        <v>100000000</v>
      </c>
      <c r="P38" s="5">
        <v>0</v>
      </c>
      <c r="Q38" s="5">
        <v>48868636</v>
      </c>
      <c r="R38" s="5">
        <v>0</v>
      </c>
      <c r="S38" s="5">
        <v>303602000</v>
      </c>
      <c r="T38" s="5">
        <v>0</v>
      </c>
      <c r="U38" s="5">
        <v>25732697</v>
      </c>
      <c r="V38" s="5">
        <v>2500000</v>
      </c>
      <c r="W38" s="5">
        <v>8747608.9375</v>
      </c>
    </row>
    <row r="39" spans="1:23" x14ac:dyDescent="0.25">
      <c r="A39" t="s">
        <v>140</v>
      </c>
      <c r="B39" s="5">
        <v>310467916</v>
      </c>
      <c r="C39" s="5">
        <v>54</v>
      </c>
      <c r="D39" s="19">
        <v>61022524287</v>
      </c>
      <c r="E39" s="19">
        <v>6106</v>
      </c>
      <c r="F39" s="8">
        <f t="shared" si="0"/>
        <v>0.50877593090022477</v>
      </c>
      <c r="G39" s="5">
        <f t="shared" si="1"/>
        <v>155.44681326448824</v>
      </c>
      <c r="H39" s="5">
        <v>22536745</v>
      </c>
      <c r="I39" s="5">
        <v>0</v>
      </c>
      <c r="J39" s="5">
        <v>5989000</v>
      </c>
      <c r="K39" s="5">
        <v>0</v>
      </c>
      <c r="L39" s="5">
        <v>8515000</v>
      </c>
      <c r="M39" s="5">
        <v>0</v>
      </c>
      <c r="N39" s="5">
        <v>0</v>
      </c>
      <c r="O39" s="5">
        <v>382000</v>
      </c>
      <c r="P39" s="5">
        <v>0</v>
      </c>
      <c r="Q39" s="5">
        <v>9300000</v>
      </c>
      <c r="R39" s="5">
        <v>12000000</v>
      </c>
      <c r="S39" s="5">
        <v>154085000</v>
      </c>
      <c r="T39" s="5">
        <v>32564187</v>
      </c>
      <c r="U39" s="5">
        <v>65095984</v>
      </c>
      <c r="V39" s="5">
        <v>0</v>
      </c>
      <c r="W39" s="5">
        <v>1997261.375</v>
      </c>
    </row>
    <row r="40" spans="1:23" x14ac:dyDescent="0.25">
      <c r="A40" t="s">
        <v>141</v>
      </c>
      <c r="B40" s="5">
        <v>1294147409</v>
      </c>
      <c r="C40" s="5">
        <v>258</v>
      </c>
      <c r="D40" s="19">
        <v>61022524287</v>
      </c>
      <c r="E40" s="19">
        <v>6106</v>
      </c>
      <c r="F40" s="8">
        <f t="shared" si="0"/>
        <v>2.1207700338868154</v>
      </c>
      <c r="G40" s="5">
        <f t="shared" si="1"/>
        <v>66.823440569006237</v>
      </c>
      <c r="H40" s="5">
        <v>93797479</v>
      </c>
      <c r="I40" s="5">
        <v>800000</v>
      </c>
      <c r="J40" s="5">
        <v>35034871</v>
      </c>
      <c r="K40" s="5">
        <v>13100000</v>
      </c>
      <c r="L40" s="5">
        <v>425078676</v>
      </c>
      <c r="M40" s="5">
        <v>209228641</v>
      </c>
      <c r="N40" s="5">
        <v>0</v>
      </c>
      <c r="O40" s="5">
        <v>600000</v>
      </c>
      <c r="P40" s="5">
        <v>1335672</v>
      </c>
      <c r="Q40" s="5">
        <v>112700058</v>
      </c>
      <c r="R40" s="5">
        <v>21500000</v>
      </c>
      <c r="S40" s="5">
        <v>39297245</v>
      </c>
      <c r="T40" s="5">
        <v>180429178</v>
      </c>
      <c r="U40" s="5">
        <v>52645589</v>
      </c>
      <c r="V40" s="5">
        <v>108600000</v>
      </c>
      <c r="W40" s="5">
        <v>19366668.3125</v>
      </c>
    </row>
    <row r="41" spans="1:23" x14ac:dyDescent="0.25">
      <c r="A41" t="s">
        <v>142</v>
      </c>
      <c r="B41" s="5">
        <v>572441928</v>
      </c>
      <c r="C41" s="5">
        <v>83</v>
      </c>
      <c r="D41" s="19">
        <v>61022524287</v>
      </c>
      <c r="E41" s="19">
        <v>6106</v>
      </c>
      <c r="F41" s="8">
        <f t="shared" si="0"/>
        <v>0.93808300244627996</v>
      </c>
      <c r="G41" s="5">
        <f t="shared" si="1"/>
        <v>61.916688903615352</v>
      </c>
      <c r="H41" s="5">
        <v>45945400</v>
      </c>
      <c r="I41" s="5">
        <v>15005893</v>
      </c>
      <c r="J41" s="5">
        <v>9900000</v>
      </c>
      <c r="K41" s="5">
        <v>84000000</v>
      </c>
      <c r="L41" s="5">
        <v>240867574</v>
      </c>
      <c r="M41" s="5">
        <v>11000000</v>
      </c>
      <c r="N41" s="5">
        <v>0</v>
      </c>
      <c r="O41" s="5">
        <v>0</v>
      </c>
      <c r="P41" s="5">
        <v>0</v>
      </c>
      <c r="Q41" s="5">
        <v>13344639</v>
      </c>
      <c r="R41" s="5">
        <v>25500000</v>
      </c>
      <c r="S41" s="5">
        <v>93500000</v>
      </c>
      <c r="T41" s="5">
        <v>31628422</v>
      </c>
      <c r="U41" s="5">
        <v>1550000</v>
      </c>
      <c r="V41" s="5">
        <v>200000</v>
      </c>
      <c r="W41" s="5">
        <v>9245357.5625</v>
      </c>
    </row>
    <row r="42" spans="1:23" x14ac:dyDescent="0.25">
      <c r="A42" t="s">
        <v>143</v>
      </c>
      <c r="B42" s="5">
        <v>517800</v>
      </c>
      <c r="C42" s="5">
        <v>3</v>
      </c>
      <c r="D42" s="19">
        <v>61022524287</v>
      </c>
      <c r="E42" s="19">
        <v>6106</v>
      </c>
      <c r="F42" s="8">
        <f t="shared" si="0"/>
        <v>8.4853913542594979E-4</v>
      </c>
      <c r="G42" s="5">
        <f t="shared" si="1"/>
        <v>0.76200139784874044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400000</v>
      </c>
      <c r="V42" s="5">
        <v>117800</v>
      </c>
      <c r="W42" s="5">
        <v>679526.3125</v>
      </c>
    </row>
    <row r="43" spans="1:23" x14ac:dyDescent="0.25">
      <c r="A43" t="s">
        <v>144</v>
      </c>
      <c r="B43" s="5">
        <v>340905566</v>
      </c>
      <c r="C43" s="5">
        <v>119</v>
      </c>
      <c r="D43" s="19">
        <v>61022524287</v>
      </c>
      <c r="E43" s="19">
        <v>6106</v>
      </c>
      <c r="F43" s="8">
        <f t="shared" si="0"/>
        <v>0.55865529979825035</v>
      </c>
      <c r="G43" s="5">
        <f t="shared" si="1"/>
        <v>29.613036111922657</v>
      </c>
      <c r="H43" s="5">
        <v>65639720</v>
      </c>
      <c r="I43" s="5">
        <v>24994384</v>
      </c>
      <c r="J43" s="5">
        <v>11460514</v>
      </c>
      <c r="K43" s="5">
        <v>5882591</v>
      </c>
      <c r="L43" s="5">
        <v>31570836</v>
      </c>
      <c r="M43" s="5">
        <v>52064000</v>
      </c>
      <c r="N43" s="5">
        <v>2924114</v>
      </c>
      <c r="O43" s="5">
        <v>0</v>
      </c>
      <c r="P43" s="5">
        <v>0</v>
      </c>
      <c r="Q43" s="5">
        <v>29530000</v>
      </c>
      <c r="R43" s="5">
        <v>3096000</v>
      </c>
      <c r="S43" s="5">
        <v>49516017</v>
      </c>
      <c r="T43" s="5">
        <v>55972210</v>
      </c>
      <c r="U43" s="5">
        <v>5150000</v>
      </c>
      <c r="V43" s="5">
        <v>3105180</v>
      </c>
      <c r="W43" s="5">
        <v>11512009.9375</v>
      </c>
    </row>
    <row r="44" spans="1:23" x14ac:dyDescent="0.25">
      <c r="A44" t="s">
        <v>145</v>
      </c>
      <c r="B44" s="5">
        <v>25804900</v>
      </c>
      <c r="C44" s="5">
        <v>14</v>
      </c>
      <c r="D44" s="19">
        <v>61022524287</v>
      </c>
      <c r="E44" s="19">
        <v>6106</v>
      </c>
      <c r="F44" s="8">
        <f t="shared" si="0"/>
        <v>4.2287500069048065E-2</v>
      </c>
      <c r="G44" s="5">
        <f t="shared" si="1"/>
        <v>6.9892073307941436</v>
      </c>
      <c r="H44" s="5">
        <v>3000000</v>
      </c>
      <c r="I44" s="5">
        <v>0</v>
      </c>
      <c r="J44" s="5">
        <v>5000000</v>
      </c>
      <c r="K44" s="5">
        <v>11419900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5000000</v>
      </c>
      <c r="S44" s="5">
        <v>0</v>
      </c>
      <c r="T44" s="5">
        <v>0</v>
      </c>
      <c r="U44" s="5">
        <v>1385000</v>
      </c>
      <c r="V44" s="5">
        <v>0</v>
      </c>
      <c r="W44" s="5">
        <v>3692106.8125</v>
      </c>
    </row>
    <row r="45" spans="1:23" x14ac:dyDescent="0.25">
      <c r="A45" t="s">
        <v>146</v>
      </c>
      <c r="B45" s="5">
        <v>552862297</v>
      </c>
      <c r="C45" s="5">
        <v>104</v>
      </c>
      <c r="D45" s="19">
        <v>61022524287</v>
      </c>
      <c r="E45" s="19">
        <v>6106</v>
      </c>
      <c r="F45" s="8">
        <f t="shared" si="0"/>
        <v>0.90599709444956467</v>
      </c>
      <c r="G45" s="5">
        <f t="shared" si="1"/>
        <v>146.69776266343717</v>
      </c>
      <c r="H45" s="5">
        <v>58648000</v>
      </c>
      <c r="I45" s="5">
        <v>0</v>
      </c>
      <c r="J45" s="5">
        <v>15799000</v>
      </c>
      <c r="K45" s="5">
        <v>0</v>
      </c>
      <c r="L45" s="5">
        <v>69400000</v>
      </c>
      <c r="M45" s="5">
        <v>51040099</v>
      </c>
      <c r="N45" s="5">
        <v>0</v>
      </c>
      <c r="O45" s="5">
        <v>9775246</v>
      </c>
      <c r="P45" s="5">
        <v>37000000</v>
      </c>
      <c r="Q45" s="5">
        <v>106680248</v>
      </c>
      <c r="R45" s="5">
        <v>18960000</v>
      </c>
      <c r="S45" s="5">
        <v>104400000</v>
      </c>
      <c r="T45" s="5">
        <v>68610108</v>
      </c>
      <c r="U45" s="5">
        <v>8549596</v>
      </c>
      <c r="V45" s="5">
        <v>4000000</v>
      </c>
      <c r="W45" s="5">
        <v>3768716.625</v>
      </c>
    </row>
    <row r="46" spans="1:23" x14ac:dyDescent="0.25">
      <c r="A46" t="s">
        <v>147</v>
      </c>
      <c r="B46" s="5">
        <v>1267316478</v>
      </c>
      <c r="C46" s="5">
        <v>183</v>
      </c>
      <c r="D46" s="19">
        <v>61022524287</v>
      </c>
      <c r="E46" s="19">
        <v>6106</v>
      </c>
      <c r="F46" s="8">
        <f t="shared" si="0"/>
        <v>2.0768011366419077</v>
      </c>
      <c r="G46" s="5">
        <f t="shared" si="1"/>
        <v>100.58277631440943</v>
      </c>
      <c r="H46" s="5">
        <v>26328890</v>
      </c>
      <c r="I46" s="5">
        <v>4125000</v>
      </c>
      <c r="J46" s="5">
        <v>133139989</v>
      </c>
      <c r="K46" s="5">
        <v>64343415</v>
      </c>
      <c r="L46" s="5">
        <v>139829873</v>
      </c>
      <c r="M46" s="5">
        <v>238226000</v>
      </c>
      <c r="N46" s="5">
        <v>0</v>
      </c>
      <c r="O46" s="5">
        <v>5506859</v>
      </c>
      <c r="P46" s="5">
        <v>0</v>
      </c>
      <c r="Q46" s="5">
        <v>51126000</v>
      </c>
      <c r="R46" s="5">
        <v>176611748</v>
      </c>
      <c r="S46" s="5">
        <v>178089328</v>
      </c>
      <c r="T46" s="5">
        <v>74206523</v>
      </c>
      <c r="U46" s="5">
        <v>161696614</v>
      </c>
      <c r="V46" s="5">
        <v>14086239</v>
      </c>
      <c r="W46" s="5">
        <v>12599736.5</v>
      </c>
    </row>
    <row r="47" spans="1:23" x14ac:dyDescent="0.25">
      <c r="A47" t="s">
        <v>148</v>
      </c>
      <c r="B47" s="5">
        <v>109417418</v>
      </c>
      <c r="C47" s="5">
        <v>28</v>
      </c>
      <c r="D47" s="19">
        <v>61022524287</v>
      </c>
      <c r="E47" s="19">
        <v>6106</v>
      </c>
      <c r="F47" s="8">
        <f t="shared" si="0"/>
        <v>0.17930660731993001</v>
      </c>
      <c r="G47" s="5">
        <f t="shared" si="1"/>
        <v>103.31981202611928</v>
      </c>
      <c r="H47" s="5">
        <v>43106970</v>
      </c>
      <c r="I47" s="5">
        <v>0</v>
      </c>
      <c r="J47" s="5">
        <v>0</v>
      </c>
      <c r="K47" s="5">
        <v>0</v>
      </c>
      <c r="L47" s="5">
        <v>27000000</v>
      </c>
      <c r="M47" s="5">
        <v>0</v>
      </c>
      <c r="N47" s="5">
        <v>0</v>
      </c>
      <c r="O47" s="5">
        <v>0</v>
      </c>
      <c r="P47" s="5">
        <v>0</v>
      </c>
      <c r="Q47" s="5">
        <v>8591606</v>
      </c>
      <c r="R47" s="5">
        <v>30568842</v>
      </c>
      <c r="S47" s="5">
        <v>150000</v>
      </c>
      <c r="T47" s="5">
        <v>0</v>
      </c>
      <c r="U47" s="5">
        <v>0</v>
      </c>
      <c r="V47" s="5">
        <v>0</v>
      </c>
      <c r="W47" s="5">
        <v>1059016.8125</v>
      </c>
    </row>
    <row r="48" spans="1:23" x14ac:dyDescent="0.25">
      <c r="A48" t="s">
        <v>149</v>
      </c>
      <c r="B48" s="5">
        <v>50926846</v>
      </c>
      <c r="C48" s="5">
        <v>26</v>
      </c>
      <c r="D48" s="19">
        <v>61022524287</v>
      </c>
      <c r="E48" s="19">
        <v>6106</v>
      </c>
      <c r="F48" s="8">
        <f t="shared" si="0"/>
        <v>8.3455816675956904E-2</v>
      </c>
      <c r="G48" s="5">
        <f t="shared" si="1"/>
        <v>11.284696080413703</v>
      </c>
      <c r="H48" s="5">
        <v>0</v>
      </c>
      <c r="I48" s="5">
        <v>0</v>
      </c>
      <c r="J48" s="5">
        <v>0</v>
      </c>
      <c r="K48" s="5">
        <v>0</v>
      </c>
      <c r="L48" s="5">
        <v>9046846</v>
      </c>
      <c r="M48" s="5">
        <v>4134000</v>
      </c>
      <c r="N48" s="5">
        <v>0</v>
      </c>
      <c r="O48" s="5">
        <v>0</v>
      </c>
      <c r="P48" s="5">
        <v>0</v>
      </c>
      <c r="Q48" s="5">
        <v>2100000</v>
      </c>
      <c r="R48" s="5">
        <v>0</v>
      </c>
      <c r="S48" s="5">
        <v>0</v>
      </c>
      <c r="T48" s="5">
        <v>27000000</v>
      </c>
      <c r="U48" s="5">
        <v>8446000</v>
      </c>
      <c r="V48" s="5">
        <v>200000</v>
      </c>
      <c r="W48" s="5">
        <v>4512912.5</v>
      </c>
    </row>
    <row r="49" spans="1:23" x14ac:dyDescent="0.25">
      <c r="A49" t="s">
        <v>150</v>
      </c>
      <c r="B49" s="5">
        <v>4845000</v>
      </c>
      <c r="C49" s="5">
        <v>3</v>
      </c>
      <c r="D49" s="19">
        <v>61022524287</v>
      </c>
      <c r="E49" s="19">
        <v>6106</v>
      </c>
      <c r="F49" s="8">
        <f t="shared" si="0"/>
        <v>7.9396912150226477E-3</v>
      </c>
      <c r="G49" s="5">
        <f t="shared" si="1"/>
        <v>6.0072174951375406</v>
      </c>
      <c r="H49" s="5">
        <v>0</v>
      </c>
      <c r="I49" s="5">
        <v>0</v>
      </c>
      <c r="J49" s="5">
        <v>4845000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806529.8125</v>
      </c>
    </row>
    <row r="50" spans="1:23" x14ac:dyDescent="0.25">
      <c r="A50" t="s">
        <v>151</v>
      </c>
      <c r="B50" s="5">
        <v>48533905</v>
      </c>
      <c r="C50" s="5">
        <v>20</v>
      </c>
      <c r="D50" s="19">
        <v>61022524287</v>
      </c>
      <c r="E50" s="19">
        <v>6106</v>
      </c>
      <c r="F50" s="8">
        <f t="shared" si="0"/>
        <v>7.9534410559183422E-2</v>
      </c>
      <c r="G50" s="5">
        <f t="shared" si="1"/>
        <v>7.7959339536495893</v>
      </c>
      <c r="H50" s="5">
        <v>8700000</v>
      </c>
      <c r="I50" s="5">
        <v>0</v>
      </c>
      <c r="J50" s="5">
        <v>26721905</v>
      </c>
      <c r="K50" s="5">
        <v>0</v>
      </c>
      <c r="L50" s="5">
        <v>1287000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5000000</v>
      </c>
      <c r="S50" s="5">
        <v>50000</v>
      </c>
      <c r="T50" s="5">
        <v>5775000</v>
      </c>
      <c r="U50" s="5">
        <v>0</v>
      </c>
      <c r="V50" s="5">
        <v>1000000</v>
      </c>
      <c r="W50" s="5">
        <v>6225540.8125</v>
      </c>
    </row>
    <row r="51" spans="1:23" x14ac:dyDescent="0.25">
      <c r="A51" t="s">
        <v>152</v>
      </c>
      <c r="B51" s="5">
        <v>5576387290</v>
      </c>
      <c r="C51" s="5">
        <v>470</v>
      </c>
      <c r="D51" s="19">
        <v>61022524287</v>
      </c>
      <c r="E51" s="19">
        <v>6106</v>
      </c>
      <c r="F51" s="8">
        <f t="shared" si="0"/>
        <v>9.1382442059807936</v>
      </c>
      <c r="G51" s="5">
        <f t="shared" si="1"/>
        <v>227.49839186921898</v>
      </c>
      <c r="H51" s="5">
        <v>231328249</v>
      </c>
      <c r="I51" s="5">
        <v>184000000</v>
      </c>
      <c r="J51" s="5">
        <v>338617089</v>
      </c>
      <c r="K51" s="5">
        <v>1071224784</v>
      </c>
      <c r="L51" s="5">
        <v>736833165</v>
      </c>
      <c r="M51" s="5">
        <v>155499987</v>
      </c>
      <c r="N51" s="5">
        <v>18077838</v>
      </c>
      <c r="O51" s="5">
        <v>100000000</v>
      </c>
      <c r="P51" s="5">
        <v>0</v>
      </c>
      <c r="Q51" s="5">
        <v>295845025</v>
      </c>
      <c r="R51" s="5">
        <v>147639899</v>
      </c>
      <c r="S51" s="5">
        <v>1506489757</v>
      </c>
      <c r="T51" s="5">
        <v>462110268</v>
      </c>
      <c r="U51" s="5">
        <v>314606229</v>
      </c>
      <c r="V51" s="5">
        <v>14115000</v>
      </c>
      <c r="W51" s="5">
        <v>24511765.75</v>
      </c>
    </row>
    <row r="52" spans="1:23" x14ac:dyDescent="0.25">
      <c r="A52" t="s">
        <v>153</v>
      </c>
      <c r="B52" s="5">
        <v>770517527</v>
      </c>
      <c r="C52" s="5">
        <v>75</v>
      </c>
      <c r="D52" s="19">
        <v>61022524287</v>
      </c>
      <c r="E52" s="19">
        <v>6106</v>
      </c>
      <c r="F52" s="8">
        <f t="shared" si="0"/>
        <v>1.262677242547549</v>
      </c>
      <c r="G52" s="5">
        <f t="shared" si="1"/>
        <v>288.91304381552084</v>
      </c>
      <c r="H52" s="5">
        <v>0</v>
      </c>
      <c r="I52" s="5">
        <v>9730000</v>
      </c>
      <c r="J52" s="5">
        <v>100000</v>
      </c>
      <c r="K52" s="5">
        <v>157264658</v>
      </c>
      <c r="L52" s="5">
        <v>326926030</v>
      </c>
      <c r="M52" s="5">
        <v>3300000</v>
      </c>
      <c r="N52" s="5">
        <v>1307000</v>
      </c>
      <c r="O52" s="5">
        <v>4566000</v>
      </c>
      <c r="P52" s="5">
        <v>0</v>
      </c>
      <c r="Q52" s="5">
        <v>7200000</v>
      </c>
      <c r="R52" s="5">
        <v>14500000</v>
      </c>
      <c r="S52" s="5">
        <v>145236651</v>
      </c>
      <c r="T52" s="5">
        <v>86547158</v>
      </c>
      <c r="U52" s="5">
        <v>10240030</v>
      </c>
      <c r="V52" s="5">
        <v>3600000</v>
      </c>
      <c r="W52" s="5">
        <v>2666953.0625</v>
      </c>
    </row>
    <row r="53" spans="1:23" x14ac:dyDescent="0.25">
      <c r="A53" t="s">
        <v>154</v>
      </c>
      <c r="B53" s="5">
        <v>175447766</v>
      </c>
      <c r="C53" s="5">
        <v>27</v>
      </c>
      <c r="D53" s="19">
        <v>61022524287</v>
      </c>
      <c r="E53" s="19">
        <v>6106</v>
      </c>
      <c r="F53" s="8">
        <f t="shared" si="0"/>
        <v>0.28751312412911229</v>
      </c>
      <c r="G53" s="5">
        <f t="shared" si="1"/>
        <v>281.6752198809528</v>
      </c>
      <c r="H53" s="5">
        <v>0</v>
      </c>
      <c r="I53" s="5">
        <v>3700000</v>
      </c>
      <c r="J53" s="5">
        <v>5933333</v>
      </c>
      <c r="K53" s="5">
        <v>5370620</v>
      </c>
      <c r="L53" s="5">
        <v>880000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23882670</v>
      </c>
      <c r="T53" s="5">
        <v>0</v>
      </c>
      <c r="U53" s="5">
        <v>12881143</v>
      </c>
      <c r="V53" s="5">
        <v>122800000</v>
      </c>
      <c r="W53" s="5">
        <v>622872.5625</v>
      </c>
    </row>
    <row r="54" spans="1:23" x14ac:dyDescent="0.25">
      <c r="A54" t="s">
        <v>155</v>
      </c>
      <c r="B54" s="5">
        <v>734033051</v>
      </c>
      <c r="C54" s="5">
        <v>66</v>
      </c>
      <c r="D54" s="19">
        <v>61022524287</v>
      </c>
      <c r="E54" s="19">
        <v>6106</v>
      </c>
      <c r="F54" s="8">
        <f t="shared" si="0"/>
        <v>1.2028887031085596</v>
      </c>
      <c r="G54" s="5">
        <f t="shared" si="1"/>
        <v>93.376277935842722</v>
      </c>
      <c r="H54" s="5">
        <v>0</v>
      </c>
      <c r="I54" s="5">
        <v>4851000</v>
      </c>
      <c r="J54" s="5">
        <v>0</v>
      </c>
      <c r="K54" s="5">
        <v>3175000</v>
      </c>
      <c r="L54" s="5">
        <v>530101680</v>
      </c>
      <c r="M54" s="5">
        <v>54482605</v>
      </c>
      <c r="N54" s="5">
        <v>0</v>
      </c>
      <c r="O54" s="5">
        <v>0</v>
      </c>
      <c r="P54" s="5">
        <v>0</v>
      </c>
      <c r="Q54" s="5">
        <v>15000000</v>
      </c>
      <c r="R54" s="5">
        <v>12630000</v>
      </c>
      <c r="S54" s="5">
        <v>1149706</v>
      </c>
      <c r="T54" s="5">
        <v>74097060</v>
      </c>
      <c r="U54" s="5">
        <v>6000000</v>
      </c>
      <c r="V54" s="5">
        <v>32546000</v>
      </c>
      <c r="W54" s="5">
        <v>7861022.8125</v>
      </c>
    </row>
    <row r="55" spans="1:23" x14ac:dyDescent="0.25">
      <c r="A55" t="s">
        <v>156</v>
      </c>
      <c r="B55" s="5">
        <v>1160063881</v>
      </c>
      <c r="C55" s="5">
        <v>175</v>
      </c>
      <c r="D55" s="19">
        <v>61022524287</v>
      </c>
      <c r="E55" s="19">
        <v>6106</v>
      </c>
      <c r="F55" s="8">
        <f t="shared" si="0"/>
        <v>1.9010421062622862</v>
      </c>
      <c r="G55" s="5">
        <f t="shared" si="1"/>
        <v>175.81454314838109</v>
      </c>
      <c r="H55" s="5">
        <v>155450970</v>
      </c>
      <c r="I55" s="5">
        <v>1250000</v>
      </c>
      <c r="J55" s="5">
        <v>139526198</v>
      </c>
      <c r="K55" s="5">
        <v>63200117</v>
      </c>
      <c r="L55" s="5">
        <v>114351000</v>
      </c>
      <c r="M55" s="5">
        <v>137627505</v>
      </c>
      <c r="N55" s="5">
        <v>30250000</v>
      </c>
      <c r="O55" s="5">
        <v>2450000</v>
      </c>
      <c r="P55" s="5">
        <v>36500000</v>
      </c>
      <c r="Q55" s="5">
        <v>77370406</v>
      </c>
      <c r="R55" s="5">
        <v>66907710</v>
      </c>
      <c r="S55" s="5">
        <v>2050000</v>
      </c>
      <c r="T55" s="5">
        <v>241079975</v>
      </c>
      <c r="U55" s="5">
        <v>92050000</v>
      </c>
      <c r="V55" s="5">
        <v>0</v>
      </c>
      <c r="W55" s="5">
        <v>6598224.8125</v>
      </c>
    </row>
    <row r="56" spans="1:23" x14ac:dyDescent="0.25">
      <c r="A56" t="s">
        <v>157</v>
      </c>
      <c r="B56" s="5">
        <v>20146639</v>
      </c>
      <c r="C56" s="5">
        <v>7</v>
      </c>
      <c r="D56" s="19">
        <v>61022524287</v>
      </c>
      <c r="E56" s="19">
        <v>6106</v>
      </c>
      <c r="F56" s="8">
        <f t="shared" si="0"/>
        <v>3.301508620857227E-2</v>
      </c>
      <c r="G56" s="5">
        <f t="shared" si="1"/>
        <v>10.984395841439964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19562639</v>
      </c>
      <c r="T56" s="5">
        <v>0</v>
      </c>
      <c r="U56" s="5">
        <v>500000</v>
      </c>
      <c r="V56" s="5">
        <v>84000</v>
      </c>
      <c r="W56" s="5">
        <v>1834114.4375</v>
      </c>
    </row>
    <row r="57" spans="1:23" x14ac:dyDescent="0.25">
      <c r="A57" t="s">
        <v>158</v>
      </c>
      <c r="B57" s="5">
        <v>196673405</v>
      </c>
      <c r="C57" s="5">
        <v>42</v>
      </c>
      <c r="D57" s="19">
        <v>61022524287</v>
      </c>
      <c r="E57" s="19">
        <v>6106</v>
      </c>
      <c r="F57" s="8">
        <f t="shared" si="0"/>
        <v>0.3222964098879445</v>
      </c>
      <c r="G57" s="5">
        <f t="shared" si="1"/>
        <v>34.939318257178741</v>
      </c>
      <c r="H57" s="5">
        <v>19952518</v>
      </c>
      <c r="I57" s="5">
        <v>1895000</v>
      </c>
      <c r="J57" s="5">
        <v>79540000</v>
      </c>
      <c r="K57" s="5">
        <v>0</v>
      </c>
      <c r="L57" s="5">
        <v>15460000</v>
      </c>
      <c r="M57" s="5">
        <v>10000</v>
      </c>
      <c r="N57" s="5">
        <v>0</v>
      </c>
      <c r="O57" s="5">
        <v>0</v>
      </c>
      <c r="P57" s="5">
        <v>0</v>
      </c>
      <c r="Q57" s="5">
        <v>485000</v>
      </c>
      <c r="R57" s="5">
        <v>21000000</v>
      </c>
      <c r="S57" s="5">
        <v>0</v>
      </c>
      <c r="T57" s="5">
        <v>43830887</v>
      </c>
      <c r="U57" s="5">
        <v>14500000</v>
      </c>
      <c r="V57" s="5">
        <v>0</v>
      </c>
      <c r="W57" s="5">
        <v>5628999.5</v>
      </c>
    </row>
    <row r="58" spans="1:23" x14ac:dyDescent="0.25">
      <c r="A58" t="s">
        <v>159</v>
      </c>
      <c r="B58" s="5">
        <v>20283093</v>
      </c>
      <c r="C58" s="5">
        <v>8</v>
      </c>
      <c r="D58" s="19">
        <v>61022524287</v>
      </c>
      <c r="E58" s="19">
        <v>6106</v>
      </c>
      <c r="F58" s="8">
        <f t="shared" si="0"/>
        <v>3.3238698721483453E-2</v>
      </c>
      <c r="G58" s="5">
        <f t="shared" si="1"/>
        <v>37.164636864061478</v>
      </c>
      <c r="H58" s="5">
        <v>0</v>
      </c>
      <c r="I58" s="5">
        <v>0</v>
      </c>
      <c r="J58" s="5">
        <v>0</v>
      </c>
      <c r="K58" s="5">
        <v>16522538</v>
      </c>
      <c r="L58" s="5">
        <v>3760555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545763.25</v>
      </c>
    </row>
    <row r="59" spans="1:23" s="1" customFormat="1" x14ac:dyDescent="0.25">
      <c r="A59" s="1" t="s">
        <v>8</v>
      </c>
      <c r="B59" s="4">
        <f>SUM(B8:B58)</f>
        <v>61008282314</v>
      </c>
      <c r="C59" s="4">
        <f>SUM(C8:C58)</f>
        <v>6095</v>
      </c>
      <c r="D59" s="27">
        <v>61022524287</v>
      </c>
      <c r="E59" s="27">
        <v>6106</v>
      </c>
      <c r="F59" s="28">
        <f>(B59/D59)*100</f>
        <v>99.976661121173848</v>
      </c>
      <c r="G59" s="4">
        <f t="shared" si="1"/>
        <v>200.21986605145614</v>
      </c>
      <c r="H59" s="4">
        <f>SUM(H8:H58)</f>
        <v>4037431507</v>
      </c>
      <c r="I59" s="4">
        <f t="shared" ref="I59:V59" si="2">SUM(I8:I58)</f>
        <v>1085850046</v>
      </c>
      <c r="J59" s="4">
        <f t="shared" si="2"/>
        <v>7014876472</v>
      </c>
      <c r="K59" s="4">
        <f t="shared" si="2"/>
        <v>2465049623</v>
      </c>
      <c r="L59" s="4">
        <f t="shared" si="2"/>
        <v>11169498894</v>
      </c>
      <c r="M59" s="4">
        <f t="shared" si="2"/>
        <v>5460078515</v>
      </c>
      <c r="N59" s="4">
        <f t="shared" si="2"/>
        <v>278576989</v>
      </c>
      <c r="O59" s="4">
        <f t="shared" si="2"/>
        <v>262378381</v>
      </c>
      <c r="P59" s="4">
        <f t="shared" si="2"/>
        <v>182866672</v>
      </c>
      <c r="Q59" s="4">
        <f t="shared" si="2"/>
        <v>2610054178</v>
      </c>
      <c r="R59" s="4">
        <f t="shared" si="2"/>
        <v>2703154367</v>
      </c>
      <c r="S59" s="4">
        <f t="shared" si="2"/>
        <v>12302932089</v>
      </c>
      <c r="T59" s="4">
        <f t="shared" si="2"/>
        <v>8974291702</v>
      </c>
      <c r="U59" s="4">
        <f t="shared" si="2"/>
        <v>1684300367</v>
      </c>
      <c r="V59" s="4">
        <f t="shared" si="2"/>
        <v>776942512</v>
      </c>
      <c r="W59" s="4">
        <v>304706438.5625</v>
      </c>
    </row>
    <row r="61" spans="1:23" x14ac:dyDescent="0.25">
      <c r="A61" s="37" t="s">
        <v>174</v>
      </c>
      <c r="B61" s="37"/>
      <c r="C61" s="37"/>
      <c r="D61" s="37"/>
    </row>
  </sheetData>
  <autoFilter ref="A7:V7"/>
  <mergeCells count="6">
    <mergeCell ref="A61:D61"/>
    <mergeCell ref="C6:V6"/>
    <mergeCell ref="A1:Q1"/>
    <mergeCell ref="A2:R2"/>
    <mergeCell ref="A4:XFD4"/>
    <mergeCell ref="A5:XFD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13" sqref="G13"/>
    </sheetView>
  </sheetViews>
  <sheetFormatPr defaultRowHeight="15" x14ac:dyDescent="0.25"/>
  <cols>
    <col min="1" max="1" width="23.140625" customWidth="1"/>
    <col min="2" max="2" width="13.7109375" customWidth="1"/>
    <col min="3" max="3" width="14" customWidth="1"/>
    <col min="4" max="4" width="14.5703125" customWidth="1"/>
    <col min="5" max="5" width="11.28515625" style="5" customWidth="1"/>
    <col min="6" max="6" width="13" style="8" customWidth="1"/>
    <col min="7" max="7" width="12.5703125" style="5" customWidth="1"/>
    <col min="8" max="8" width="12.85546875" customWidth="1"/>
    <col min="9" max="9" width="11.140625" bestFit="1" customWidth="1"/>
    <col min="10" max="10" width="12.85546875" customWidth="1"/>
    <col min="11" max="12" width="13" customWidth="1"/>
    <col min="13" max="13" width="12.85546875" customWidth="1"/>
    <col min="14" max="14" width="12.5703125" customWidth="1"/>
    <col min="15" max="15" width="13.7109375" customWidth="1"/>
    <col min="16" max="16" width="12.140625" customWidth="1"/>
    <col min="17" max="17" width="13" customWidth="1"/>
    <col min="18" max="18" width="13.140625" customWidth="1"/>
    <col min="19" max="19" width="12.85546875" customWidth="1"/>
    <col min="20" max="20" width="13.7109375" customWidth="1"/>
    <col min="21" max="21" width="12.5703125" customWidth="1"/>
    <col min="22" max="22" width="11" customWidth="1"/>
    <col min="23" max="23" width="12" customWidth="1"/>
    <col min="30" max="30" width="11" customWidth="1"/>
  </cols>
  <sheetData>
    <row r="1" spans="1:23" s="36" customFormat="1" ht="18.75" x14ac:dyDescent="0.3">
      <c r="A1" s="36" t="s">
        <v>206</v>
      </c>
    </row>
    <row r="2" spans="1:23" s="38" customFormat="1" ht="15.75" x14ac:dyDescent="0.25">
      <c r="A2" s="38" t="s">
        <v>209</v>
      </c>
    </row>
    <row r="3" spans="1:23" ht="15.75" x14ac:dyDescent="0.25">
      <c r="B3" s="39" t="s">
        <v>211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3" s="1" customFormat="1" ht="75" x14ac:dyDescent="0.25">
      <c r="A4" s="14" t="s">
        <v>210</v>
      </c>
      <c r="B4" s="16" t="s">
        <v>214</v>
      </c>
      <c r="C4" s="16" t="s">
        <v>215</v>
      </c>
      <c r="D4" s="16" t="s">
        <v>216</v>
      </c>
      <c r="E4" s="15" t="s">
        <v>217</v>
      </c>
      <c r="F4" s="16" t="s">
        <v>218</v>
      </c>
      <c r="G4" s="15" t="s">
        <v>179</v>
      </c>
      <c r="H4" s="15" t="s">
        <v>182</v>
      </c>
      <c r="I4" s="15" t="s">
        <v>219</v>
      </c>
      <c r="J4" s="15" t="s">
        <v>184</v>
      </c>
      <c r="K4" s="15" t="s">
        <v>185</v>
      </c>
      <c r="L4" s="15" t="s">
        <v>186</v>
      </c>
      <c r="M4" s="15" t="s">
        <v>213</v>
      </c>
      <c r="N4" s="15" t="s">
        <v>188</v>
      </c>
      <c r="O4" s="15" t="s">
        <v>189</v>
      </c>
      <c r="P4" s="15" t="s">
        <v>190</v>
      </c>
      <c r="Q4" s="15" t="s">
        <v>191</v>
      </c>
      <c r="R4" s="15" t="s">
        <v>192</v>
      </c>
      <c r="S4" s="15" t="s">
        <v>193</v>
      </c>
      <c r="T4" s="15" t="s">
        <v>194</v>
      </c>
      <c r="U4" s="15" t="s">
        <v>195</v>
      </c>
      <c r="V4" s="15" t="s">
        <v>196</v>
      </c>
      <c r="W4" s="16" t="s">
        <v>212</v>
      </c>
    </row>
    <row r="5" spans="1:23" x14ac:dyDescent="0.25">
      <c r="A5" t="s">
        <v>109</v>
      </c>
      <c r="B5" s="5">
        <v>12500000</v>
      </c>
      <c r="C5" s="5">
        <v>6</v>
      </c>
      <c r="D5" s="23">
        <v>33772741967</v>
      </c>
      <c r="E5" s="5">
        <v>3577</v>
      </c>
      <c r="F5" s="8">
        <f>(B5/D5)*100</f>
        <v>3.7012096951482332E-2</v>
      </c>
      <c r="G5" s="5">
        <f t="shared" ref="G5:G55" si="0">(B5/W5)</f>
        <v>2.5856945723788658</v>
      </c>
      <c r="H5">
        <v>0</v>
      </c>
      <c r="I5">
        <v>0</v>
      </c>
      <c r="J5" s="5">
        <v>12200000</v>
      </c>
      <c r="K5" s="5">
        <v>0</v>
      </c>
      <c r="L5" s="5">
        <v>300000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4834291</v>
      </c>
    </row>
    <row r="6" spans="1:23" x14ac:dyDescent="0.25">
      <c r="A6" t="s">
        <v>110</v>
      </c>
      <c r="B6" s="5">
        <v>0</v>
      </c>
      <c r="C6" s="5">
        <v>0</v>
      </c>
      <c r="D6" s="23">
        <v>33772741967</v>
      </c>
      <c r="E6" s="5">
        <v>3577</v>
      </c>
      <c r="F6" s="8">
        <f>(B6/D6)*100</f>
        <v>0</v>
      </c>
      <c r="G6" s="5">
        <f t="shared" si="0"/>
        <v>0</v>
      </c>
      <c r="H6">
        <v>0</v>
      </c>
      <c r="I6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734498.16666666663</v>
      </c>
    </row>
    <row r="7" spans="1:23" x14ac:dyDescent="0.25">
      <c r="A7" t="s">
        <v>111</v>
      </c>
      <c r="B7" s="5">
        <v>483580846</v>
      </c>
      <c r="C7" s="5">
        <v>65</v>
      </c>
      <c r="D7" s="23">
        <v>33772741967</v>
      </c>
      <c r="E7" s="5">
        <v>3577</v>
      </c>
      <c r="F7" s="8">
        <f>(B7/D7)*100</f>
        <v>1.4318672924825475</v>
      </c>
      <c r="G7" s="5">
        <f t="shared" si="0"/>
        <v>72.338119308423572</v>
      </c>
      <c r="H7" s="5">
        <v>24175000</v>
      </c>
      <c r="I7" s="5">
        <v>48000</v>
      </c>
      <c r="J7" s="5">
        <v>43400000</v>
      </c>
      <c r="K7" s="5">
        <v>4418590</v>
      </c>
      <c r="L7" s="5">
        <v>225061000</v>
      </c>
      <c r="M7" s="5">
        <v>144931459</v>
      </c>
      <c r="N7" s="5">
        <v>0</v>
      </c>
      <c r="O7" s="5">
        <v>0</v>
      </c>
      <c r="P7" s="5">
        <v>0</v>
      </c>
      <c r="Q7" s="5">
        <v>542800</v>
      </c>
      <c r="R7" s="5">
        <v>0</v>
      </c>
      <c r="S7" s="5">
        <v>22482557</v>
      </c>
      <c r="T7" s="5">
        <v>625000</v>
      </c>
      <c r="U7" s="5">
        <v>17896440</v>
      </c>
      <c r="V7" s="5">
        <v>0</v>
      </c>
      <c r="W7" s="5">
        <v>6685007.166666667</v>
      </c>
    </row>
    <row r="8" spans="1:23" x14ac:dyDescent="0.25">
      <c r="A8" t="s">
        <v>112</v>
      </c>
      <c r="B8" s="5">
        <v>35064501</v>
      </c>
      <c r="C8" s="5">
        <v>10</v>
      </c>
      <c r="D8" s="23">
        <v>33772741967</v>
      </c>
      <c r="E8" s="5">
        <v>3577</v>
      </c>
      <c r="F8" s="8">
        <f t="shared" ref="F8:F55" si="1">(B8/D8)*100</f>
        <v>0.10382485684538793</v>
      </c>
      <c r="G8" s="5">
        <f t="shared" si="0"/>
        <v>11.83155625954414</v>
      </c>
      <c r="H8" s="5">
        <v>32639501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2000000</v>
      </c>
      <c r="R8" s="5">
        <v>0</v>
      </c>
      <c r="S8" s="5">
        <v>350000</v>
      </c>
      <c r="T8" s="5">
        <v>0</v>
      </c>
      <c r="U8" s="5">
        <v>75000</v>
      </c>
      <c r="V8" s="5">
        <v>0</v>
      </c>
      <c r="W8" s="5">
        <v>2963642.3333333335</v>
      </c>
    </row>
    <row r="9" spans="1:23" x14ac:dyDescent="0.25">
      <c r="A9" t="s">
        <v>113</v>
      </c>
      <c r="B9" s="5">
        <v>17516699542</v>
      </c>
      <c r="C9" s="5">
        <v>1271</v>
      </c>
      <c r="D9" s="23">
        <v>33772741967</v>
      </c>
      <c r="E9" s="5">
        <v>3577</v>
      </c>
      <c r="F9" s="8">
        <f t="shared" si="1"/>
        <v>51.866382537479204</v>
      </c>
      <c r="G9" s="5">
        <f t="shared" si="0"/>
        <v>455.08183870297501</v>
      </c>
      <c r="H9" s="5">
        <v>773037434</v>
      </c>
      <c r="I9" s="5">
        <v>228608412</v>
      </c>
      <c r="J9" s="5">
        <v>1348479029</v>
      </c>
      <c r="K9" s="5">
        <v>473218745</v>
      </c>
      <c r="L9" s="5">
        <v>3558744864</v>
      </c>
      <c r="M9" s="5">
        <v>1362162172</v>
      </c>
      <c r="N9" s="5">
        <v>14020001</v>
      </c>
      <c r="O9" s="5">
        <v>7731000</v>
      </c>
      <c r="P9" s="5">
        <v>1300000</v>
      </c>
      <c r="Q9" s="5">
        <v>666180722</v>
      </c>
      <c r="R9" s="5">
        <v>558301086</v>
      </c>
      <c r="S9" s="5">
        <v>3095606239</v>
      </c>
      <c r="T9" s="5">
        <v>5096086838</v>
      </c>
      <c r="U9" s="5">
        <v>292958943</v>
      </c>
      <c r="V9" s="5">
        <v>40264067</v>
      </c>
      <c r="W9" s="5">
        <v>38491317.5</v>
      </c>
    </row>
    <row r="10" spans="1:23" x14ac:dyDescent="0.25">
      <c r="A10" t="s">
        <v>114</v>
      </c>
      <c r="B10" s="5">
        <v>1017877173</v>
      </c>
      <c r="C10" s="5">
        <v>173</v>
      </c>
      <c r="D10" s="23">
        <v>33772741967</v>
      </c>
      <c r="E10" s="5">
        <v>3577</v>
      </c>
      <c r="F10" s="8">
        <f t="shared" si="1"/>
        <v>3.0139014889421398</v>
      </c>
      <c r="G10" s="5">
        <f t="shared" si="0"/>
        <v>191.36121801887663</v>
      </c>
      <c r="H10" s="5">
        <v>10164894</v>
      </c>
      <c r="I10" s="5">
        <v>19421000</v>
      </c>
      <c r="J10" s="5">
        <v>486543915</v>
      </c>
      <c r="K10" s="5">
        <v>66947092</v>
      </c>
      <c r="L10" s="5">
        <v>147286810</v>
      </c>
      <c r="M10" s="5">
        <v>34190700</v>
      </c>
      <c r="N10" s="5">
        <v>0</v>
      </c>
      <c r="O10" s="5">
        <v>15691600</v>
      </c>
      <c r="P10" s="5">
        <v>2900000</v>
      </c>
      <c r="Q10" s="5">
        <v>2020000</v>
      </c>
      <c r="R10" s="5">
        <v>1177000</v>
      </c>
      <c r="S10" s="5">
        <v>64976333</v>
      </c>
      <c r="T10" s="5">
        <v>71063292</v>
      </c>
      <c r="U10" s="5">
        <v>33361204</v>
      </c>
      <c r="V10" s="5">
        <v>62133333</v>
      </c>
      <c r="W10" s="5">
        <v>5319140.333333333</v>
      </c>
    </row>
    <row r="11" spans="1:23" x14ac:dyDescent="0.25">
      <c r="A11" t="s">
        <v>115</v>
      </c>
      <c r="B11" s="5">
        <v>107166142</v>
      </c>
      <c r="C11" s="5">
        <v>35</v>
      </c>
      <c r="D11" s="23">
        <v>33772741967</v>
      </c>
      <c r="E11" s="5">
        <v>3577</v>
      </c>
      <c r="F11" s="8">
        <f t="shared" si="1"/>
        <v>0.31731549100962581</v>
      </c>
      <c r="G11" s="5">
        <f t="shared" si="0"/>
        <v>29.861349407084447</v>
      </c>
      <c r="H11" s="5">
        <v>0</v>
      </c>
      <c r="I11" s="5">
        <v>0</v>
      </c>
      <c r="J11" s="5">
        <v>2227272</v>
      </c>
      <c r="K11" s="5">
        <v>1775000</v>
      </c>
      <c r="L11" s="5">
        <v>70446435</v>
      </c>
      <c r="M11" s="5">
        <v>8812500</v>
      </c>
      <c r="N11" s="5">
        <v>0</v>
      </c>
      <c r="O11" s="5">
        <v>0</v>
      </c>
      <c r="P11" s="5">
        <v>0</v>
      </c>
      <c r="Q11" s="5">
        <v>5728800</v>
      </c>
      <c r="R11" s="5">
        <v>3281135</v>
      </c>
      <c r="S11" s="5">
        <v>0</v>
      </c>
      <c r="T11" s="5">
        <v>9895000</v>
      </c>
      <c r="U11" s="5">
        <v>5000000</v>
      </c>
      <c r="V11" s="5">
        <v>0</v>
      </c>
      <c r="W11" s="5">
        <v>3588791</v>
      </c>
    </row>
    <row r="12" spans="1:23" x14ac:dyDescent="0.25">
      <c r="A12" t="s">
        <v>116</v>
      </c>
      <c r="B12" s="5">
        <v>4100100</v>
      </c>
      <c r="C12" s="5">
        <v>4</v>
      </c>
      <c r="D12" s="23">
        <v>33772741967</v>
      </c>
      <c r="E12" s="5">
        <v>3577</v>
      </c>
      <c r="F12" s="8">
        <f t="shared" si="1"/>
        <v>1.2140263896861816E-2</v>
      </c>
      <c r="G12" s="5">
        <f t="shared" si="0"/>
        <v>4.407603037301925</v>
      </c>
      <c r="H12" s="5">
        <v>0</v>
      </c>
      <c r="I12" s="5">
        <v>0</v>
      </c>
      <c r="J12" s="5">
        <v>210000</v>
      </c>
      <c r="K12" s="5">
        <v>0</v>
      </c>
      <c r="L12" s="5">
        <v>2500000</v>
      </c>
      <c r="M12" s="5">
        <v>0</v>
      </c>
      <c r="N12" s="5">
        <v>0</v>
      </c>
      <c r="O12" s="5">
        <v>1390100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930233.5</v>
      </c>
    </row>
    <row r="13" spans="1:23" x14ac:dyDescent="0.25">
      <c r="A13" t="s">
        <v>117</v>
      </c>
      <c r="B13" s="5">
        <v>67990682</v>
      </c>
      <c r="C13" s="5">
        <v>12</v>
      </c>
      <c r="D13" s="23">
        <v>33772741967</v>
      </c>
      <c r="E13" s="5">
        <v>3577</v>
      </c>
      <c r="F13" s="8">
        <f t="shared" si="1"/>
        <v>0.20131821711851233</v>
      </c>
      <c r="G13" s="5">
        <f t="shared" si="0"/>
        <v>104.18641401744493</v>
      </c>
      <c r="H13" s="5">
        <v>0</v>
      </c>
      <c r="I13" s="5">
        <v>0</v>
      </c>
      <c r="J13" s="5">
        <v>13348702</v>
      </c>
      <c r="K13" s="5">
        <v>0</v>
      </c>
      <c r="L13" s="5">
        <v>21616980</v>
      </c>
      <c r="M13" s="5">
        <v>29500000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25000</v>
      </c>
      <c r="U13" s="5">
        <v>0</v>
      </c>
      <c r="V13" s="5">
        <v>3500000</v>
      </c>
      <c r="W13" s="5">
        <v>652586.83333333337</v>
      </c>
    </row>
    <row r="14" spans="1:23" x14ac:dyDescent="0.25">
      <c r="A14" t="s">
        <v>118</v>
      </c>
      <c r="B14" s="5">
        <v>230727777</v>
      </c>
      <c r="C14" s="5">
        <v>47</v>
      </c>
      <c r="D14" s="23">
        <v>33772741967</v>
      </c>
      <c r="E14" s="5">
        <v>3577</v>
      </c>
      <c r="F14" s="8">
        <f t="shared" si="1"/>
        <v>0.68317750813791955</v>
      </c>
      <c r="G14" s="5">
        <f t="shared" si="0"/>
        <v>11.655937585312504</v>
      </c>
      <c r="H14" s="5">
        <v>8305997</v>
      </c>
      <c r="I14" s="5">
        <v>0</v>
      </c>
      <c r="J14" s="5">
        <v>99485000</v>
      </c>
      <c r="K14" s="5">
        <v>4030000</v>
      </c>
      <c r="L14" s="5">
        <v>20550988</v>
      </c>
      <c r="M14" s="5">
        <v>39193902</v>
      </c>
      <c r="N14" s="5">
        <v>0</v>
      </c>
      <c r="O14" s="5">
        <v>2258500</v>
      </c>
      <c r="P14" s="5">
        <v>0</v>
      </c>
      <c r="Q14" s="5">
        <v>1580000</v>
      </c>
      <c r="R14" s="5">
        <v>10700000</v>
      </c>
      <c r="S14" s="5">
        <v>1200000</v>
      </c>
      <c r="T14" s="5">
        <v>14350000</v>
      </c>
      <c r="U14" s="5">
        <v>29073390</v>
      </c>
      <c r="V14" s="5">
        <v>0</v>
      </c>
      <c r="W14" s="5">
        <v>19794870.666666668</v>
      </c>
    </row>
    <row r="15" spans="1:23" x14ac:dyDescent="0.25">
      <c r="A15" t="s">
        <v>119</v>
      </c>
      <c r="B15" s="5">
        <v>363882737</v>
      </c>
      <c r="C15" s="5">
        <v>58</v>
      </c>
      <c r="D15" s="23">
        <v>33772741967</v>
      </c>
      <c r="E15" s="5">
        <v>3577</v>
      </c>
      <c r="F15" s="8">
        <f t="shared" si="1"/>
        <v>1.0774450512651796</v>
      </c>
      <c r="G15" s="5">
        <f t="shared" si="0"/>
        <v>36.202304873352574</v>
      </c>
      <c r="H15" s="5">
        <v>400000</v>
      </c>
      <c r="I15" s="5">
        <v>0</v>
      </c>
      <c r="J15" s="5">
        <v>0</v>
      </c>
      <c r="K15" s="5">
        <v>2750000</v>
      </c>
      <c r="L15" s="5">
        <v>46897025</v>
      </c>
      <c r="M15" s="5">
        <v>131800</v>
      </c>
      <c r="N15" s="5">
        <v>0</v>
      </c>
      <c r="O15" s="5">
        <v>854516</v>
      </c>
      <c r="P15" s="5">
        <v>0</v>
      </c>
      <c r="Q15" s="5">
        <v>110000000</v>
      </c>
      <c r="R15" s="5">
        <v>36110396</v>
      </c>
      <c r="S15" s="5">
        <v>107975000</v>
      </c>
      <c r="T15" s="5">
        <v>36764000</v>
      </c>
      <c r="U15" s="5">
        <v>22000000</v>
      </c>
      <c r="V15" s="5">
        <v>0</v>
      </c>
      <c r="W15" s="5">
        <v>10051369.333333334</v>
      </c>
    </row>
    <row r="16" spans="1:23" x14ac:dyDescent="0.25">
      <c r="A16" t="s">
        <v>120</v>
      </c>
      <c r="B16" s="5">
        <v>32556880</v>
      </c>
      <c r="C16" s="5">
        <v>24</v>
      </c>
      <c r="D16" s="23">
        <v>33772741967</v>
      </c>
      <c r="E16" s="5">
        <v>3577</v>
      </c>
      <c r="F16" s="8">
        <f t="shared" si="1"/>
        <v>9.6399871919822078E-2</v>
      </c>
      <c r="G16" s="5">
        <f t="shared" si="0"/>
        <v>23.127635199996966</v>
      </c>
      <c r="H16" s="5">
        <v>4510057</v>
      </c>
      <c r="I16" s="5">
        <v>0</v>
      </c>
      <c r="J16" s="5">
        <v>3709750</v>
      </c>
      <c r="K16" s="5">
        <v>0</v>
      </c>
      <c r="L16" s="5">
        <v>3591645</v>
      </c>
      <c r="M16" s="5">
        <v>0</v>
      </c>
      <c r="N16" s="5">
        <v>0</v>
      </c>
      <c r="O16" s="5">
        <v>0</v>
      </c>
      <c r="P16" s="5">
        <v>0</v>
      </c>
      <c r="Q16" s="5">
        <v>300000</v>
      </c>
      <c r="R16" s="5">
        <v>0</v>
      </c>
      <c r="S16" s="5">
        <v>20445428</v>
      </c>
      <c r="T16" s="5">
        <v>0</v>
      </c>
      <c r="U16" s="5">
        <v>0</v>
      </c>
      <c r="V16" s="5">
        <v>0</v>
      </c>
      <c r="W16" s="5">
        <v>1407704.6666666667</v>
      </c>
    </row>
    <row r="17" spans="1:23" x14ac:dyDescent="0.25">
      <c r="A17" t="s">
        <v>121</v>
      </c>
      <c r="B17" s="5">
        <v>28385174</v>
      </c>
      <c r="C17" s="5">
        <v>12</v>
      </c>
      <c r="D17" s="23">
        <v>33772741967</v>
      </c>
      <c r="E17" s="5">
        <v>3577</v>
      </c>
      <c r="F17" s="8">
        <f t="shared" si="1"/>
        <v>8.404758496581563E-2</v>
      </c>
      <c r="G17" s="5">
        <f t="shared" si="0"/>
        <v>17.447104434586052</v>
      </c>
      <c r="H17" s="5">
        <v>0</v>
      </c>
      <c r="I17" s="5">
        <v>0</v>
      </c>
      <c r="J17" s="5">
        <v>5706000</v>
      </c>
      <c r="K17" s="5">
        <v>0</v>
      </c>
      <c r="L17" s="5">
        <v>500000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3646975</v>
      </c>
      <c r="T17" s="5">
        <v>17532200</v>
      </c>
      <c r="U17" s="5">
        <v>999999</v>
      </c>
      <c r="V17" s="5">
        <v>0</v>
      </c>
      <c r="W17" s="5">
        <v>1626927.5</v>
      </c>
    </row>
    <row r="18" spans="1:23" x14ac:dyDescent="0.25">
      <c r="A18" t="s">
        <v>122</v>
      </c>
      <c r="B18" s="5">
        <v>634101523</v>
      </c>
      <c r="C18" s="5">
        <v>81</v>
      </c>
      <c r="D18" s="23">
        <v>33772741967</v>
      </c>
      <c r="E18" s="5">
        <v>3577</v>
      </c>
      <c r="F18" s="8">
        <f t="shared" si="1"/>
        <v>1.8775541637086883</v>
      </c>
      <c r="G18" s="5">
        <f t="shared" si="0"/>
        <v>49.334619467495749</v>
      </c>
      <c r="H18" s="5">
        <v>55166730</v>
      </c>
      <c r="I18" s="5">
        <v>2700000</v>
      </c>
      <c r="J18" s="5">
        <v>410095000</v>
      </c>
      <c r="K18" s="5">
        <v>250000</v>
      </c>
      <c r="L18" s="5">
        <v>57365593</v>
      </c>
      <c r="M18" s="5">
        <v>460433</v>
      </c>
      <c r="N18" s="5">
        <v>0</v>
      </c>
      <c r="O18" s="5">
        <v>0</v>
      </c>
      <c r="P18" s="5">
        <v>0</v>
      </c>
      <c r="Q18" s="5">
        <v>5070000</v>
      </c>
      <c r="R18" s="5">
        <v>2860000</v>
      </c>
      <c r="S18" s="5">
        <v>17365000</v>
      </c>
      <c r="T18" s="5">
        <v>79500000</v>
      </c>
      <c r="U18" s="5">
        <v>3268767</v>
      </c>
      <c r="V18" s="5">
        <v>0</v>
      </c>
      <c r="W18" s="5">
        <v>12853074.166666666</v>
      </c>
    </row>
    <row r="19" spans="1:23" x14ac:dyDescent="0.25">
      <c r="A19" t="s">
        <v>123</v>
      </c>
      <c r="B19" s="5">
        <v>43755028</v>
      </c>
      <c r="C19" s="5">
        <v>10</v>
      </c>
      <c r="D19" s="23">
        <v>33772741967</v>
      </c>
      <c r="E19" s="5">
        <v>3577</v>
      </c>
      <c r="F19" s="8">
        <f t="shared" si="1"/>
        <v>0.12955722707606593</v>
      </c>
      <c r="G19" s="5">
        <f t="shared" si="0"/>
        <v>6.6523324236268868</v>
      </c>
      <c r="H19" s="5">
        <v>5750000</v>
      </c>
      <c r="I19" s="5">
        <v>0</v>
      </c>
      <c r="J19" s="5">
        <v>0</v>
      </c>
      <c r="K19" s="5">
        <v>1073390</v>
      </c>
      <c r="L19" s="5">
        <v>9000000</v>
      </c>
      <c r="M19" s="5">
        <v>2800000</v>
      </c>
      <c r="N19" s="5">
        <v>0</v>
      </c>
      <c r="O19" s="5">
        <v>0</v>
      </c>
      <c r="P19" s="5">
        <v>0</v>
      </c>
      <c r="Q19" s="5">
        <v>0</v>
      </c>
      <c r="R19" s="5">
        <v>25131638</v>
      </c>
      <c r="S19" s="5">
        <v>0</v>
      </c>
      <c r="T19" s="5">
        <v>0</v>
      </c>
      <c r="U19" s="5">
        <v>0</v>
      </c>
      <c r="V19" s="5">
        <v>0</v>
      </c>
      <c r="W19" s="5">
        <v>6577396.5</v>
      </c>
    </row>
    <row r="20" spans="1:23" x14ac:dyDescent="0.25">
      <c r="A20" t="s">
        <v>124</v>
      </c>
      <c r="B20" s="5">
        <v>8948500</v>
      </c>
      <c r="C20" s="5">
        <v>5</v>
      </c>
      <c r="D20" s="23">
        <v>33772741967</v>
      </c>
      <c r="E20" s="5">
        <v>3577</v>
      </c>
      <c r="F20" s="8">
        <f t="shared" si="1"/>
        <v>2.649621996562717E-2</v>
      </c>
      <c r="G20" s="5">
        <f t="shared" si="0"/>
        <v>2.886894918713296</v>
      </c>
      <c r="H20" s="5">
        <v>0</v>
      </c>
      <c r="I20" s="5">
        <v>0</v>
      </c>
      <c r="J20" s="5">
        <v>0</v>
      </c>
      <c r="K20" s="5">
        <v>0</v>
      </c>
      <c r="L20" s="5">
        <v>5750000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3198500</v>
      </c>
      <c r="W20" s="5">
        <v>3099697.1666666665</v>
      </c>
    </row>
    <row r="21" spans="1:23" x14ac:dyDescent="0.25">
      <c r="A21" t="s">
        <v>125</v>
      </c>
      <c r="B21" s="5">
        <v>3995039</v>
      </c>
      <c r="C21" s="5">
        <v>8</v>
      </c>
      <c r="D21" s="23">
        <v>33772741967</v>
      </c>
      <c r="E21" s="5">
        <v>3577</v>
      </c>
      <c r="F21" s="8">
        <f t="shared" si="1"/>
        <v>1.1829181663436241E-2</v>
      </c>
      <c r="G21" s="5">
        <f t="shared" si="0"/>
        <v>1.3806978141065505</v>
      </c>
      <c r="H21" s="5">
        <v>2325000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1670039</v>
      </c>
      <c r="V21" s="5">
        <v>0</v>
      </c>
      <c r="W21" s="5">
        <v>2893492.6666666665</v>
      </c>
    </row>
    <row r="22" spans="1:23" x14ac:dyDescent="0.25">
      <c r="A22" t="s">
        <v>126</v>
      </c>
      <c r="B22" s="5">
        <v>15448000</v>
      </c>
      <c r="C22" s="5">
        <v>15</v>
      </c>
      <c r="D22" s="23">
        <v>33772741967</v>
      </c>
      <c r="E22" s="5">
        <v>3577</v>
      </c>
      <c r="F22" s="8">
        <f t="shared" si="1"/>
        <v>4.5741029896519923E-2</v>
      </c>
      <c r="G22" s="5">
        <f t="shared" si="0"/>
        <v>3.5070205490336623</v>
      </c>
      <c r="H22" s="5">
        <v>2183000</v>
      </c>
      <c r="I22" s="5">
        <v>0</v>
      </c>
      <c r="J22" s="5">
        <v>0</v>
      </c>
      <c r="K22" s="5">
        <v>0</v>
      </c>
      <c r="L22" s="5">
        <v>11850000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1415000</v>
      </c>
      <c r="V22" s="5">
        <v>0</v>
      </c>
      <c r="W22" s="5">
        <v>4404878.666666667</v>
      </c>
    </row>
    <row r="23" spans="1:23" x14ac:dyDescent="0.25">
      <c r="A23" t="s">
        <v>127</v>
      </c>
      <c r="B23" s="5">
        <v>68960618</v>
      </c>
      <c r="C23" s="5">
        <v>6</v>
      </c>
      <c r="D23" s="23">
        <v>33772741967</v>
      </c>
      <c r="E23" s="5">
        <v>3577</v>
      </c>
      <c r="F23" s="8">
        <f t="shared" si="1"/>
        <v>0.204190166340011</v>
      </c>
      <c r="G23" s="5">
        <f t="shared" si="0"/>
        <v>14.881584028566516</v>
      </c>
      <c r="H23" s="5">
        <v>447000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1410000</v>
      </c>
      <c r="R23" s="5">
        <v>0</v>
      </c>
      <c r="S23" s="5">
        <v>66003618</v>
      </c>
      <c r="T23" s="5">
        <v>1100000</v>
      </c>
      <c r="U23" s="5">
        <v>0</v>
      </c>
      <c r="V23" s="5">
        <v>0</v>
      </c>
      <c r="W23" s="5">
        <v>4633956.833333333</v>
      </c>
    </row>
    <row r="24" spans="1:23" x14ac:dyDescent="0.25">
      <c r="A24" t="s">
        <v>128</v>
      </c>
      <c r="B24" s="5">
        <v>20096529</v>
      </c>
      <c r="C24" s="5">
        <v>17</v>
      </c>
      <c r="D24" s="23">
        <v>33772741967</v>
      </c>
      <c r="E24" s="5">
        <v>3577</v>
      </c>
      <c r="F24" s="8">
        <f t="shared" si="1"/>
        <v>5.9505174378902105E-2</v>
      </c>
      <c r="G24" s="5">
        <f t="shared" si="0"/>
        <v>15.114238630368344</v>
      </c>
      <c r="H24" s="5">
        <v>6538808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9550952</v>
      </c>
      <c r="V24" s="5">
        <v>4006769</v>
      </c>
      <c r="W24" s="5">
        <v>1329642.1666666667</v>
      </c>
    </row>
    <row r="25" spans="1:23" x14ac:dyDescent="0.25">
      <c r="A25" t="s">
        <v>129</v>
      </c>
      <c r="B25" s="5">
        <v>532076014</v>
      </c>
      <c r="C25" s="5">
        <v>42</v>
      </c>
      <c r="D25" s="23">
        <v>33772741967</v>
      </c>
      <c r="E25" s="5">
        <v>3577</v>
      </c>
      <c r="F25" s="8">
        <f t="shared" si="1"/>
        <v>1.5754599212581017</v>
      </c>
      <c r="G25" s="5">
        <f t="shared" si="0"/>
        <v>89.567275783020946</v>
      </c>
      <c r="H25" s="5">
        <v>48754000</v>
      </c>
      <c r="I25" s="5">
        <v>55000</v>
      </c>
      <c r="J25" s="5">
        <v>250250000</v>
      </c>
      <c r="K25" s="5">
        <v>0</v>
      </c>
      <c r="L25" s="5">
        <v>2440282</v>
      </c>
      <c r="M25" s="5">
        <v>0</v>
      </c>
      <c r="N25" s="5">
        <v>0</v>
      </c>
      <c r="O25" s="5">
        <v>0</v>
      </c>
      <c r="P25" s="5">
        <v>0</v>
      </c>
      <c r="Q25" s="5">
        <v>141550000</v>
      </c>
      <c r="R25" s="5">
        <v>19125000</v>
      </c>
      <c r="S25" s="5">
        <v>13130000</v>
      </c>
      <c r="T25" s="5">
        <v>56771732</v>
      </c>
      <c r="U25" s="5">
        <v>0</v>
      </c>
      <c r="V25" s="5">
        <v>0</v>
      </c>
      <c r="W25" s="5">
        <v>5940518</v>
      </c>
    </row>
    <row r="26" spans="1:23" x14ac:dyDescent="0.25">
      <c r="A26" t="s">
        <v>130</v>
      </c>
      <c r="B26" s="5">
        <v>3316588437</v>
      </c>
      <c r="C26" s="5">
        <v>343</v>
      </c>
      <c r="D26" s="23">
        <v>33772741967</v>
      </c>
      <c r="E26" s="5">
        <v>3577</v>
      </c>
      <c r="F26" s="8">
        <f t="shared" si="1"/>
        <v>9.8203114222727379</v>
      </c>
      <c r="G26" s="5">
        <f t="shared" si="0"/>
        <v>493.5075473095801</v>
      </c>
      <c r="H26" s="5">
        <v>557434688</v>
      </c>
      <c r="I26" s="5">
        <v>23561211</v>
      </c>
      <c r="J26" s="5">
        <v>346187664</v>
      </c>
      <c r="K26" s="5">
        <v>3700000</v>
      </c>
      <c r="L26" s="5">
        <v>1085705760</v>
      </c>
      <c r="M26" s="5">
        <v>451543182</v>
      </c>
      <c r="N26" s="5">
        <v>0</v>
      </c>
      <c r="O26" s="5">
        <v>2000000</v>
      </c>
      <c r="P26" s="5">
        <v>6781000</v>
      </c>
      <c r="Q26" s="5">
        <v>264629070</v>
      </c>
      <c r="R26" s="5">
        <v>181570639</v>
      </c>
      <c r="S26" s="5">
        <v>101538312</v>
      </c>
      <c r="T26" s="5">
        <v>144881447</v>
      </c>
      <c r="U26" s="5">
        <v>53483446</v>
      </c>
      <c r="V26" s="5">
        <v>93572018</v>
      </c>
      <c r="W26" s="5">
        <v>6720441.166666667</v>
      </c>
    </row>
    <row r="27" spans="1:23" x14ac:dyDescent="0.25">
      <c r="A27" t="s">
        <v>131</v>
      </c>
      <c r="B27" s="5">
        <v>342202700</v>
      </c>
      <c r="C27" s="5">
        <v>52</v>
      </c>
      <c r="D27" s="23">
        <v>33772741967</v>
      </c>
      <c r="E27" s="5">
        <v>3577</v>
      </c>
      <c r="F27" s="8">
        <f t="shared" si="1"/>
        <v>1.0132511607567218</v>
      </c>
      <c r="G27" s="5">
        <f t="shared" si="0"/>
        <v>34.551843890575583</v>
      </c>
      <c r="H27" s="5">
        <v>2951209</v>
      </c>
      <c r="I27" s="5">
        <v>0</v>
      </c>
      <c r="J27" s="5">
        <v>0</v>
      </c>
      <c r="K27" s="5">
        <v>0</v>
      </c>
      <c r="L27" s="5">
        <v>101802822</v>
      </c>
      <c r="M27" s="5">
        <v>35100002</v>
      </c>
      <c r="N27" s="5">
        <v>0</v>
      </c>
      <c r="O27" s="5">
        <v>0</v>
      </c>
      <c r="P27" s="5">
        <v>0</v>
      </c>
      <c r="Q27" s="5">
        <v>10000000</v>
      </c>
      <c r="R27" s="5">
        <v>6743667</v>
      </c>
      <c r="S27" s="5">
        <v>5475000</v>
      </c>
      <c r="T27" s="5">
        <v>175955000</v>
      </c>
      <c r="U27" s="5">
        <v>0</v>
      </c>
      <c r="V27" s="5">
        <v>4175000</v>
      </c>
      <c r="W27" s="5">
        <v>9904035.833333334</v>
      </c>
    </row>
    <row r="28" spans="1:23" x14ac:dyDescent="0.25">
      <c r="A28" t="s">
        <v>132</v>
      </c>
      <c r="B28" s="5">
        <v>267727680</v>
      </c>
      <c r="C28" s="5">
        <v>48</v>
      </c>
      <c r="D28" s="23">
        <v>33772741967</v>
      </c>
      <c r="E28" s="5">
        <v>3577</v>
      </c>
      <c r="F28" s="8">
        <f t="shared" si="1"/>
        <v>0.79273302790043487</v>
      </c>
      <c r="G28" s="5">
        <f t="shared" si="0"/>
        <v>49.270704561415215</v>
      </c>
      <c r="H28" s="5">
        <v>16323000</v>
      </c>
      <c r="I28" s="5">
        <v>0</v>
      </c>
      <c r="J28" s="5">
        <v>31394500</v>
      </c>
      <c r="K28" s="5">
        <v>0</v>
      </c>
      <c r="L28" s="5">
        <v>46033564</v>
      </c>
      <c r="M28" s="5">
        <v>31393110</v>
      </c>
      <c r="N28" s="5">
        <v>0</v>
      </c>
      <c r="O28" s="5">
        <v>300000</v>
      </c>
      <c r="P28" s="5">
        <v>0</v>
      </c>
      <c r="Q28" s="5">
        <v>32273500</v>
      </c>
      <c r="R28" s="5">
        <v>0</v>
      </c>
      <c r="S28" s="5">
        <v>106500000</v>
      </c>
      <c r="T28" s="5">
        <v>0</v>
      </c>
      <c r="U28" s="5">
        <v>423500</v>
      </c>
      <c r="V28" s="5">
        <v>3086506</v>
      </c>
      <c r="W28" s="5">
        <v>5433810.666666667</v>
      </c>
    </row>
    <row r="29" spans="1:23" x14ac:dyDescent="0.25">
      <c r="A29" t="s">
        <v>133</v>
      </c>
      <c r="B29" s="5">
        <v>200000</v>
      </c>
      <c r="C29" s="5">
        <v>2</v>
      </c>
      <c r="D29" s="23">
        <v>33772741967</v>
      </c>
      <c r="E29" s="5">
        <v>3577</v>
      </c>
      <c r="F29" s="8">
        <f t="shared" si="1"/>
        <v>5.9219355122371725E-4</v>
      </c>
      <c r="G29" s="5">
        <f t="shared" si="0"/>
        <v>6.6948949473348882E-2</v>
      </c>
      <c r="H29" s="5">
        <v>0</v>
      </c>
      <c r="I29" s="5">
        <v>0</v>
      </c>
      <c r="J29" s="5">
        <v>200000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2987350.8333333335</v>
      </c>
    </row>
    <row r="30" spans="1:23" x14ac:dyDescent="0.25">
      <c r="A30" t="s">
        <v>134</v>
      </c>
      <c r="B30" s="5">
        <v>180821608</v>
      </c>
      <c r="C30" s="5">
        <v>27</v>
      </c>
      <c r="D30" s="23">
        <v>33772741967</v>
      </c>
      <c r="E30" s="5">
        <v>3577</v>
      </c>
      <c r="F30" s="8">
        <f t="shared" si="1"/>
        <v>0.53540695089751467</v>
      </c>
      <c r="G30" s="5">
        <f t="shared" si="0"/>
        <v>29.880479640062564</v>
      </c>
      <c r="H30" s="5">
        <v>120000</v>
      </c>
      <c r="I30" s="5">
        <v>4929920</v>
      </c>
      <c r="J30" s="5">
        <v>5350000</v>
      </c>
      <c r="K30" s="5">
        <v>0</v>
      </c>
      <c r="L30" s="5">
        <v>31293388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135128300</v>
      </c>
      <c r="U30" s="5">
        <v>4000000</v>
      </c>
      <c r="V30" s="5">
        <v>0</v>
      </c>
      <c r="W30" s="5">
        <v>6051496.166666667</v>
      </c>
    </row>
    <row r="31" spans="1:23" x14ac:dyDescent="0.25">
      <c r="A31" t="s">
        <v>135</v>
      </c>
      <c r="B31" s="5">
        <v>60731537</v>
      </c>
      <c r="C31" s="5">
        <v>23</v>
      </c>
      <c r="D31" s="23">
        <v>33772741967</v>
      </c>
      <c r="E31" s="5">
        <v>3577</v>
      </c>
      <c r="F31" s="8">
        <f t="shared" si="1"/>
        <v>0.17982412283652291</v>
      </c>
      <c r="G31" s="5">
        <f t="shared" si="0"/>
        <v>59.591443436087999</v>
      </c>
      <c r="H31" s="5">
        <v>0</v>
      </c>
      <c r="I31" s="5">
        <v>0</v>
      </c>
      <c r="J31" s="5">
        <v>27500000</v>
      </c>
      <c r="K31" s="5">
        <v>0</v>
      </c>
      <c r="L31" s="5">
        <v>300000</v>
      </c>
      <c r="M31" s="5">
        <v>25618591</v>
      </c>
      <c r="N31" s="5">
        <v>0</v>
      </c>
      <c r="O31" s="5">
        <v>0</v>
      </c>
      <c r="P31" s="5">
        <v>0</v>
      </c>
      <c r="Q31" s="5">
        <v>862250</v>
      </c>
      <c r="R31" s="5">
        <v>0</v>
      </c>
      <c r="S31" s="5">
        <v>0</v>
      </c>
      <c r="T31" s="5">
        <v>0</v>
      </c>
      <c r="U31" s="5">
        <v>6450696</v>
      </c>
      <c r="V31" s="5">
        <v>0</v>
      </c>
      <c r="W31" s="5">
        <v>1019131.8333333334</v>
      </c>
    </row>
    <row r="32" spans="1:23" x14ac:dyDescent="0.25">
      <c r="A32" t="s">
        <v>136</v>
      </c>
      <c r="B32" s="5">
        <v>9371710</v>
      </c>
      <c r="C32" s="5">
        <v>7</v>
      </c>
      <c r="D32" s="23">
        <v>33772741967</v>
      </c>
      <c r="E32" s="5">
        <v>3577</v>
      </c>
      <c r="F32" s="8">
        <f t="shared" si="1"/>
        <v>2.7749331129694115E-2</v>
      </c>
      <c r="G32" s="5">
        <f t="shared" si="0"/>
        <v>4.9988705254070442</v>
      </c>
      <c r="H32" s="5">
        <v>2000000</v>
      </c>
      <c r="I32" s="5">
        <v>0</v>
      </c>
      <c r="J32" s="5">
        <v>3656710</v>
      </c>
      <c r="K32" s="5">
        <v>0</v>
      </c>
      <c r="L32" s="5">
        <v>2000000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715000</v>
      </c>
      <c r="T32" s="5">
        <v>1000000</v>
      </c>
      <c r="U32" s="5">
        <v>0</v>
      </c>
      <c r="V32" s="5">
        <v>0</v>
      </c>
      <c r="W32" s="5">
        <v>1874765.5</v>
      </c>
    </row>
    <row r="33" spans="1:23" x14ac:dyDescent="0.25">
      <c r="A33" t="s">
        <v>137</v>
      </c>
      <c r="B33" s="5">
        <v>152494750</v>
      </c>
      <c r="C33" s="5">
        <v>26</v>
      </c>
      <c r="D33" s="23">
        <v>33772741967</v>
      </c>
      <c r="E33" s="5">
        <v>3577</v>
      </c>
      <c r="F33" s="8">
        <f t="shared" si="1"/>
        <v>0.45153203772736478</v>
      </c>
      <c r="G33" s="5">
        <f t="shared" si="0"/>
        <v>54.094577248740215</v>
      </c>
      <c r="H33" s="5">
        <v>0</v>
      </c>
      <c r="I33" s="5">
        <v>0</v>
      </c>
      <c r="J33" s="5">
        <v>4312321</v>
      </c>
      <c r="K33" s="5">
        <v>1010000</v>
      </c>
      <c r="L33" s="5">
        <v>27613393</v>
      </c>
      <c r="M33" s="5">
        <v>2100000</v>
      </c>
      <c r="N33" s="5">
        <v>95209036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20000000</v>
      </c>
      <c r="V33" s="5">
        <v>2250000</v>
      </c>
      <c r="W33" s="5">
        <v>2819039.5</v>
      </c>
    </row>
    <row r="34" spans="1:23" x14ac:dyDescent="0.25">
      <c r="A34" t="s">
        <v>138</v>
      </c>
      <c r="B34" s="5">
        <v>217219300</v>
      </c>
      <c r="C34" s="5">
        <v>22</v>
      </c>
      <c r="D34" s="23">
        <v>33772741967</v>
      </c>
      <c r="E34" s="5">
        <v>3577</v>
      </c>
      <c r="F34" s="8">
        <f t="shared" si="1"/>
        <v>0.64317934330665005</v>
      </c>
      <c r="G34" s="5">
        <f t="shared" si="0"/>
        <v>163.81564534198191</v>
      </c>
      <c r="H34" s="5">
        <v>69682936</v>
      </c>
      <c r="I34" s="5">
        <v>0</v>
      </c>
      <c r="J34" s="5">
        <v>50200000</v>
      </c>
      <c r="K34" s="5">
        <v>50245699</v>
      </c>
      <c r="L34" s="5">
        <v>0</v>
      </c>
      <c r="M34" s="5">
        <v>24059305</v>
      </c>
      <c r="N34" s="5">
        <v>0</v>
      </c>
      <c r="O34" s="5">
        <v>0</v>
      </c>
      <c r="P34" s="5">
        <v>0</v>
      </c>
      <c r="Q34" s="5">
        <v>3131360</v>
      </c>
      <c r="R34" s="5">
        <v>0</v>
      </c>
      <c r="S34" s="5">
        <v>0</v>
      </c>
      <c r="T34" s="5">
        <v>0</v>
      </c>
      <c r="U34" s="5">
        <v>19600000</v>
      </c>
      <c r="V34" s="5">
        <v>300000</v>
      </c>
      <c r="W34" s="5">
        <v>1325998.5</v>
      </c>
    </row>
    <row r="35" spans="1:23" x14ac:dyDescent="0.25">
      <c r="A35" t="s">
        <v>139</v>
      </c>
      <c r="B35" s="5">
        <v>353638934</v>
      </c>
      <c r="C35" s="5">
        <v>33</v>
      </c>
      <c r="D35" s="23">
        <v>33772741967</v>
      </c>
      <c r="E35" s="5">
        <v>3577</v>
      </c>
      <c r="F35" s="8">
        <f t="shared" si="1"/>
        <v>1.047113480882149</v>
      </c>
      <c r="G35" s="5">
        <f t="shared" si="0"/>
        <v>39.720945476817612</v>
      </c>
      <c r="H35" s="5">
        <v>40263405</v>
      </c>
      <c r="I35" s="5">
        <v>29801058</v>
      </c>
      <c r="J35" s="5">
        <v>15500000</v>
      </c>
      <c r="K35" s="5">
        <v>0</v>
      </c>
      <c r="L35" s="5">
        <v>7483138</v>
      </c>
      <c r="M35" s="5">
        <v>26392000</v>
      </c>
      <c r="N35" s="5">
        <v>0</v>
      </c>
      <c r="O35" s="5">
        <v>100000000</v>
      </c>
      <c r="P35" s="5">
        <v>0</v>
      </c>
      <c r="Q35" s="5">
        <v>7621636</v>
      </c>
      <c r="R35" s="5">
        <v>0</v>
      </c>
      <c r="S35" s="5">
        <v>101945000</v>
      </c>
      <c r="T35" s="5">
        <v>0</v>
      </c>
      <c r="U35" s="5">
        <v>24632697</v>
      </c>
      <c r="V35" s="5">
        <v>0</v>
      </c>
      <c r="W35" s="5">
        <v>8903084.5</v>
      </c>
    </row>
    <row r="36" spans="1:23" x14ac:dyDescent="0.25">
      <c r="A36" t="s">
        <v>140</v>
      </c>
      <c r="B36" s="5">
        <v>58308162</v>
      </c>
      <c r="C36" s="5">
        <v>24</v>
      </c>
      <c r="D36" s="23">
        <v>33772741967</v>
      </c>
      <c r="E36" s="5">
        <v>3577</v>
      </c>
      <c r="F36" s="8">
        <f t="shared" si="1"/>
        <v>0.17264858760053903</v>
      </c>
      <c r="G36" s="5">
        <f t="shared" si="0"/>
        <v>28.007859355861374</v>
      </c>
      <c r="H36" s="5">
        <v>10029991</v>
      </c>
      <c r="I36" s="5">
        <v>0</v>
      </c>
      <c r="J36" s="5">
        <v>3839000</v>
      </c>
      <c r="K36" s="5">
        <v>0</v>
      </c>
      <c r="L36" s="5">
        <v>2500000</v>
      </c>
      <c r="M36" s="5">
        <v>0</v>
      </c>
      <c r="N36" s="5">
        <v>0</v>
      </c>
      <c r="O36" s="5">
        <v>382000</v>
      </c>
      <c r="P36" s="5">
        <v>0</v>
      </c>
      <c r="Q36" s="5">
        <v>0</v>
      </c>
      <c r="R36" s="5">
        <v>12000000</v>
      </c>
      <c r="S36" s="5">
        <v>5185000</v>
      </c>
      <c r="T36" s="5">
        <v>14314187</v>
      </c>
      <c r="U36" s="5">
        <v>10057984</v>
      </c>
      <c r="V36" s="5">
        <v>0</v>
      </c>
      <c r="W36" s="5">
        <v>2081850</v>
      </c>
    </row>
    <row r="37" spans="1:23" x14ac:dyDescent="0.25">
      <c r="A37" t="s">
        <v>141</v>
      </c>
      <c r="B37" s="5">
        <v>831381677</v>
      </c>
      <c r="C37" s="5">
        <v>173</v>
      </c>
      <c r="D37" s="23">
        <v>33772741967</v>
      </c>
      <c r="E37" s="5">
        <v>3577</v>
      </c>
      <c r="F37" s="8">
        <f t="shared" si="1"/>
        <v>2.4616943386247971</v>
      </c>
      <c r="G37" s="5">
        <f t="shared" si="0"/>
        <v>42.271197520760467</v>
      </c>
      <c r="H37" s="5">
        <v>50850479</v>
      </c>
      <c r="I37" s="5">
        <v>0</v>
      </c>
      <c r="J37" s="5">
        <v>29847400</v>
      </c>
      <c r="K37" s="5">
        <v>1600000</v>
      </c>
      <c r="L37" s="5">
        <v>309953676</v>
      </c>
      <c r="M37" s="5">
        <v>180178641</v>
      </c>
      <c r="N37" s="5">
        <v>0</v>
      </c>
      <c r="O37" s="5">
        <v>0</v>
      </c>
      <c r="P37" s="5">
        <v>500000</v>
      </c>
      <c r="Q37" s="5">
        <v>21350058</v>
      </c>
      <c r="R37" s="5">
        <v>14500000</v>
      </c>
      <c r="S37" s="5">
        <v>24822245</v>
      </c>
      <c r="T37" s="5">
        <v>170229178</v>
      </c>
      <c r="U37" s="5">
        <v>10750000</v>
      </c>
      <c r="V37" s="5">
        <v>16800000</v>
      </c>
      <c r="W37" s="5">
        <v>19667805.166666668</v>
      </c>
    </row>
    <row r="38" spans="1:23" x14ac:dyDescent="0.25">
      <c r="A38" t="s">
        <v>142</v>
      </c>
      <c r="B38" s="5">
        <v>385484790</v>
      </c>
      <c r="C38" s="5">
        <v>54</v>
      </c>
      <c r="D38" s="23">
        <v>33772741967</v>
      </c>
      <c r="E38" s="5">
        <v>3577</v>
      </c>
      <c r="F38" s="8">
        <f t="shared" si="1"/>
        <v>1.1414080336641443</v>
      </c>
      <c r="G38" s="5">
        <f t="shared" si="0"/>
        <v>38.96731200912285</v>
      </c>
      <c r="H38" s="5">
        <v>12045400</v>
      </c>
      <c r="I38" s="5">
        <v>1655893</v>
      </c>
      <c r="J38" s="5">
        <v>5100000</v>
      </c>
      <c r="K38" s="5">
        <v>70000000</v>
      </c>
      <c r="L38" s="5">
        <v>188760436</v>
      </c>
      <c r="M38" s="5">
        <v>0</v>
      </c>
      <c r="N38" s="5">
        <v>0</v>
      </c>
      <c r="O38" s="5">
        <v>0</v>
      </c>
      <c r="P38" s="5">
        <v>0</v>
      </c>
      <c r="Q38" s="5">
        <v>13344639</v>
      </c>
      <c r="R38" s="5">
        <v>500000</v>
      </c>
      <c r="S38" s="5">
        <v>61700000</v>
      </c>
      <c r="T38" s="5">
        <v>31628422</v>
      </c>
      <c r="U38" s="5">
        <v>550000</v>
      </c>
      <c r="V38" s="5">
        <v>200000</v>
      </c>
      <c r="W38" s="5">
        <v>9892516.833333334</v>
      </c>
    </row>
    <row r="39" spans="1:23" x14ac:dyDescent="0.25">
      <c r="A39" t="s">
        <v>143</v>
      </c>
      <c r="B39" s="5">
        <v>517800</v>
      </c>
      <c r="C39" s="5">
        <v>3</v>
      </c>
      <c r="D39" s="23">
        <v>33772741967</v>
      </c>
      <c r="E39" s="5">
        <v>3577</v>
      </c>
      <c r="F39" s="8">
        <f t="shared" si="1"/>
        <v>1.533189104118204E-3</v>
      </c>
      <c r="G39" s="5">
        <f t="shared" si="0"/>
        <v>0.71154506371910331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400000</v>
      </c>
      <c r="V39" s="5">
        <v>117800</v>
      </c>
      <c r="W39" s="5">
        <v>727712.16666666663</v>
      </c>
    </row>
    <row r="40" spans="1:23" x14ac:dyDescent="0.25">
      <c r="A40" t="s">
        <v>144</v>
      </c>
      <c r="B40" s="5">
        <v>158049442</v>
      </c>
      <c r="C40" s="5">
        <v>58</v>
      </c>
      <c r="D40" s="23">
        <v>33772741967</v>
      </c>
      <c r="E40" s="5">
        <v>3577</v>
      </c>
      <c r="F40" s="8">
        <f t="shared" si="1"/>
        <v>0.46797930163453466</v>
      </c>
      <c r="G40" s="5">
        <f t="shared" si="0"/>
        <v>13.648570983959656</v>
      </c>
      <c r="H40" s="5">
        <v>25050000</v>
      </c>
      <c r="I40" s="5">
        <v>17114384</v>
      </c>
      <c r="J40" s="5">
        <v>5910514</v>
      </c>
      <c r="K40" s="5">
        <v>2482591</v>
      </c>
      <c r="L40" s="5">
        <v>26260836</v>
      </c>
      <c r="M40" s="5">
        <v>7534000</v>
      </c>
      <c r="N40" s="5">
        <v>2924114</v>
      </c>
      <c r="O40" s="5">
        <v>0</v>
      </c>
      <c r="P40" s="5">
        <v>0</v>
      </c>
      <c r="Q40" s="5">
        <v>12230000</v>
      </c>
      <c r="R40" s="5">
        <v>3096000</v>
      </c>
      <c r="S40" s="5">
        <v>8516017</v>
      </c>
      <c r="T40" s="5">
        <v>45825806</v>
      </c>
      <c r="U40" s="5">
        <v>0</v>
      </c>
      <c r="V40" s="5">
        <v>1105180</v>
      </c>
      <c r="W40" s="5">
        <v>11579926</v>
      </c>
    </row>
    <row r="41" spans="1:23" x14ac:dyDescent="0.25">
      <c r="A41" t="s">
        <v>145</v>
      </c>
      <c r="B41" s="5">
        <v>9804900</v>
      </c>
      <c r="C41" s="5">
        <v>10</v>
      </c>
      <c r="D41" s="23">
        <v>33772741967</v>
      </c>
      <c r="E41" s="5">
        <v>3577</v>
      </c>
      <c r="F41" s="8">
        <f t="shared" si="1"/>
        <v>2.9031992751967124E-2</v>
      </c>
      <c r="G41" s="5">
        <f t="shared" si="0"/>
        <v>2.5396671081090285</v>
      </c>
      <c r="H41" s="5">
        <v>0</v>
      </c>
      <c r="I41" s="5">
        <v>0</v>
      </c>
      <c r="J41" s="5">
        <v>0</v>
      </c>
      <c r="K41" s="5">
        <v>8419900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1385000</v>
      </c>
      <c r="V41" s="5">
        <v>0</v>
      </c>
      <c r="W41" s="5">
        <v>3860702.8333333335</v>
      </c>
    </row>
    <row r="42" spans="1:23" x14ac:dyDescent="0.25">
      <c r="A42" t="s">
        <v>146</v>
      </c>
      <c r="B42" s="5">
        <v>216897697</v>
      </c>
      <c r="C42" s="5">
        <v>66</v>
      </c>
      <c r="D42" s="23">
        <v>33772741967</v>
      </c>
      <c r="E42" s="5">
        <v>3577</v>
      </c>
      <c r="F42" s="8">
        <f t="shared" si="1"/>
        <v>0.64222708719337895</v>
      </c>
      <c r="G42" s="5">
        <f t="shared" si="0"/>
        <v>54.727534474423372</v>
      </c>
      <c r="H42" s="5">
        <v>6648000</v>
      </c>
      <c r="I42" s="5">
        <v>0</v>
      </c>
      <c r="J42" s="5">
        <v>12434000</v>
      </c>
      <c r="K42" s="5">
        <v>0</v>
      </c>
      <c r="L42" s="5">
        <v>23550000</v>
      </c>
      <c r="M42" s="5">
        <v>14920499</v>
      </c>
      <c r="N42" s="5">
        <v>0</v>
      </c>
      <c r="O42" s="5">
        <v>7775246</v>
      </c>
      <c r="P42" s="5">
        <v>0</v>
      </c>
      <c r="Q42" s="5">
        <v>95410248</v>
      </c>
      <c r="R42" s="5">
        <v>0</v>
      </c>
      <c r="S42" s="5">
        <v>0</v>
      </c>
      <c r="T42" s="5">
        <v>49110108</v>
      </c>
      <c r="U42" s="5">
        <v>7049596</v>
      </c>
      <c r="V42" s="5">
        <v>0</v>
      </c>
      <c r="W42" s="5">
        <v>3963228</v>
      </c>
    </row>
    <row r="43" spans="1:23" x14ac:dyDescent="0.25">
      <c r="A43" t="s">
        <v>147</v>
      </c>
      <c r="B43" s="5">
        <v>680218493</v>
      </c>
      <c r="C43" s="5">
        <v>109</v>
      </c>
      <c r="D43" s="23">
        <v>33772741967</v>
      </c>
      <c r="E43" s="5">
        <v>3577</v>
      </c>
      <c r="F43" s="8">
        <f t="shared" si="1"/>
        <v>2.0141050248885763</v>
      </c>
      <c r="G43" s="5">
        <f t="shared" si="0"/>
        <v>53.236216767254056</v>
      </c>
      <c r="H43" s="5">
        <v>23165240</v>
      </c>
      <c r="I43" s="5">
        <v>2125000</v>
      </c>
      <c r="J43" s="5">
        <v>117839989</v>
      </c>
      <c r="K43" s="5">
        <v>6120000</v>
      </c>
      <c r="L43" s="5">
        <v>106679873</v>
      </c>
      <c r="M43" s="5">
        <v>155675000</v>
      </c>
      <c r="N43" s="5">
        <v>0</v>
      </c>
      <c r="O43" s="5">
        <v>5506859</v>
      </c>
      <c r="P43" s="5">
        <v>0</v>
      </c>
      <c r="Q43" s="5">
        <v>4200000</v>
      </c>
      <c r="R43" s="5">
        <v>48134748</v>
      </c>
      <c r="S43" s="5">
        <v>18632408</v>
      </c>
      <c r="T43" s="5">
        <v>64506523</v>
      </c>
      <c r="U43" s="5">
        <v>113546614</v>
      </c>
      <c r="V43" s="5">
        <v>14086239</v>
      </c>
      <c r="W43" s="5">
        <v>12777363.5</v>
      </c>
    </row>
    <row r="44" spans="1:23" x14ac:dyDescent="0.25">
      <c r="A44" t="s">
        <v>148</v>
      </c>
      <c r="B44" s="5">
        <v>76110978</v>
      </c>
      <c r="C44" s="5">
        <v>20</v>
      </c>
      <c r="D44" s="23">
        <v>33772741967</v>
      </c>
      <c r="E44" s="5">
        <v>3577</v>
      </c>
      <c r="F44" s="8">
        <f t="shared" si="1"/>
        <v>0.2253621517446511</v>
      </c>
      <c r="G44" s="5">
        <f t="shared" si="0"/>
        <v>72.201301586207393</v>
      </c>
      <c r="H44" s="5">
        <v>19499970</v>
      </c>
      <c r="I44" s="5">
        <v>0</v>
      </c>
      <c r="J44" s="5">
        <v>0</v>
      </c>
      <c r="K44" s="5">
        <v>0</v>
      </c>
      <c r="L44" s="5">
        <v>19000000</v>
      </c>
      <c r="M44" s="5">
        <v>0</v>
      </c>
      <c r="N44" s="5">
        <v>0</v>
      </c>
      <c r="O44" s="5">
        <v>0</v>
      </c>
      <c r="P44" s="5">
        <v>0</v>
      </c>
      <c r="Q44" s="5">
        <v>7892166</v>
      </c>
      <c r="R44" s="5">
        <v>29718842</v>
      </c>
      <c r="S44" s="5">
        <v>0</v>
      </c>
      <c r="T44" s="5">
        <v>0</v>
      </c>
      <c r="U44" s="5">
        <v>0</v>
      </c>
      <c r="V44" s="5">
        <v>0</v>
      </c>
      <c r="W44" s="5">
        <v>1054149.6666666667</v>
      </c>
    </row>
    <row r="45" spans="1:23" x14ac:dyDescent="0.25">
      <c r="A45" t="s">
        <v>149</v>
      </c>
      <c r="B45" s="5">
        <v>46376846</v>
      </c>
      <c r="C45" s="5">
        <v>22</v>
      </c>
      <c r="D45" s="23">
        <v>33772741967</v>
      </c>
      <c r="E45" s="5">
        <v>3577</v>
      </c>
      <c r="F45" s="8">
        <f t="shared" si="1"/>
        <v>0.13732034563647721</v>
      </c>
      <c r="G45" s="5">
        <f t="shared" si="0"/>
        <v>9.6465444350511635</v>
      </c>
      <c r="H45" s="5">
        <v>0</v>
      </c>
      <c r="I45" s="5">
        <v>0</v>
      </c>
      <c r="J45" s="5">
        <v>0</v>
      </c>
      <c r="K45" s="5">
        <v>0</v>
      </c>
      <c r="L45" s="5">
        <v>7046846</v>
      </c>
      <c r="M45" s="5">
        <v>4134000</v>
      </c>
      <c r="N45" s="5">
        <v>0</v>
      </c>
      <c r="O45" s="5">
        <v>0</v>
      </c>
      <c r="P45" s="5">
        <v>0</v>
      </c>
      <c r="Q45" s="5">
        <v>350000</v>
      </c>
      <c r="R45" s="5">
        <v>0</v>
      </c>
      <c r="S45" s="5">
        <v>0</v>
      </c>
      <c r="T45" s="5">
        <v>27000000</v>
      </c>
      <c r="U45" s="5">
        <v>7646000</v>
      </c>
      <c r="V45" s="5">
        <v>200000</v>
      </c>
      <c r="W45" s="5">
        <v>4807612.333333333</v>
      </c>
    </row>
    <row r="46" spans="1:23" x14ac:dyDescent="0.25">
      <c r="A46" t="s">
        <v>150</v>
      </c>
      <c r="B46" s="5">
        <v>845000</v>
      </c>
      <c r="C46" s="5">
        <v>2</v>
      </c>
      <c r="D46" s="23">
        <v>33772741967</v>
      </c>
      <c r="E46" s="5">
        <v>3577</v>
      </c>
      <c r="F46" s="8">
        <f t="shared" si="1"/>
        <v>2.5020177539202054E-3</v>
      </c>
      <c r="G46" s="5">
        <f t="shared" si="0"/>
        <v>0.99809142084318048</v>
      </c>
      <c r="H46" s="5">
        <v>0</v>
      </c>
      <c r="I46" s="5">
        <v>0</v>
      </c>
      <c r="J46" s="5">
        <v>845000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846615.83333333337</v>
      </c>
    </row>
    <row r="47" spans="1:23" x14ac:dyDescent="0.25">
      <c r="A47" t="s">
        <v>151</v>
      </c>
      <c r="B47" s="5">
        <v>38112000</v>
      </c>
      <c r="C47" s="5">
        <v>13</v>
      </c>
      <c r="D47" s="23">
        <v>33772741967</v>
      </c>
      <c r="E47" s="5">
        <v>3577</v>
      </c>
      <c r="F47" s="8">
        <f t="shared" si="1"/>
        <v>0.11284840312119156</v>
      </c>
      <c r="G47" s="5">
        <f t="shared" si="0"/>
        <v>5.8427590765869217</v>
      </c>
      <c r="H47" s="5">
        <v>8700000</v>
      </c>
      <c r="I47" s="5">
        <v>0</v>
      </c>
      <c r="J47" s="5">
        <v>25075000</v>
      </c>
      <c r="K47" s="5">
        <v>0</v>
      </c>
      <c r="L47" s="5">
        <v>1287000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50000</v>
      </c>
      <c r="T47" s="5">
        <v>2000000</v>
      </c>
      <c r="U47" s="5">
        <v>0</v>
      </c>
      <c r="V47" s="5">
        <v>1000000</v>
      </c>
      <c r="W47" s="5">
        <v>6522945.666666667</v>
      </c>
    </row>
    <row r="48" spans="1:23" x14ac:dyDescent="0.25">
      <c r="A48" t="s">
        <v>152</v>
      </c>
      <c r="B48" s="5">
        <v>3643598656</v>
      </c>
      <c r="C48" s="5">
        <v>297</v>
      </c>
      <c r="D48" s="23">
        <v>33772741967</v>
      </c>
      <c r="E48" s="5">
        <v>3577</v>
      </c>
      <c r="F48" s="8">
        <f t="shared" si="1"/>
        <v>10.788578136653017</v>
      </c>
      <c r="G48" s="5">
        <f t="shared" si="0"/>
        <v>136.26995478454569</v>
      </c>
      <c r="H48" s="5">
        <v>135198007</v>
      </c>
      <c r="I48" s="5">
        <v>159900000</v>
      </c>
      <c r="J48" s="5">
        <v>79550000</v>
      </c>
      <c r="K48" s="5">
        <v>677081403</v>
      </c>
      <c r="L48" s="5">
        <v>382232165</v>
      </c>
      <c r="M48" s="5">
        <v>80552217</v>
      </c>
      <c r="N48" s="5">
        <v>18077838</v>
      </c>
      <c r="O48" s="5">
        <v>100000000</v>
      </c>
      <c r="P48" s="5">
        <v>0</v>
      </c>
      <c r="Q48" s="5">
        <v>179945025</v>
      </c>
      <c r="R48" s="5">
        <v>76239899</v>
      </c>
      <c r="S48" s="5">
        <v>1342005249</v>
      </c>
      <c r="T48" s="5">
        <v>349095624</v>
      </c>
      <c r="U48" s="5">
        <v>62106229</v>
      </c>
      <c r="V48" s="5">
        <v>1615000</v>
      </c>
      <c r="W48" s="5">
        <v>26738092.5</v>
      </c>
    </row>
    <row r="49" spans="1:23" x14ac:dyDescent="0.25">
      <c r="A49" t="s">
        <v>153</v>
      </c>
      <c r="B49" s="5">
        <v>440372839</v>
      </c>
      <c r="C49" s="5">
        <v>45</v>
      </c>
      <c r="D49" s="23">
        <v>33772741967</v>
      </c>
      <c r="E49" s="5">
        <v>3577</v>
      </c>
      <c r="F49" s="8">
        <f t="shared" si="1"/>
        <v>1.3039297769494016</v>
      </c>
      <c r="G49" s="5">
        <f t="shared" si="0"/>
        <v>150.48404209211236</v>
      </c>
      <c r="H49" s="5">
        <v>0</v>
      </c>
      <c r="I49" s="5">
        <v>9730000</v>
      </c>
      <c r="J49" s="5">
        <v>0</v>
      </c>
      <c r="K49" s="5">
        <v>100000000</v>
      </c>
      <c r="L49" s="5">
        <v>177726030</v>
      </c>
      <c r="M49" s="5">
        <v>2800000</v>
      </c>
      <c r="N49" s="5">
        <v>1307000</v>
      </c>
      <c r="O49" s="5">
        <v>4566000</v>
      </c>
      <c r="P49" s="5">
        <v>0</v>
      </c>
      <c r="Q49" s="5">
        <v>1500000</v>
      </c>
      <c r="R49" s="5">
        <v>14500000</v>
      </c>
      <c r="S49" s="5">
        <v>40636651</v>
      </c>
      <c r="T49" s="5">
        <v>86547158</v>
      </c>
      <c r="U49" s="5">
        <v>1060000</v>
      </c>
      <c r="V49" s="5">
        <v>0</v>
      </c>
      <c r="W49" s="5">
        <v>2926375.6666666665</v>
      </c>
    </row>
    <row r="50" spans="1:23" x14ac:dyDescent="0.25">
      <c r="A50" t="s">
        <v>154</v>
      </c>
      <c r="B50" s="5">
        <v>47618766</v>
      </c>
      <c r="C50" s="5">
        <v>14</v>
      </c>
      <c r="D50" s="23">
        <v>33772741967</v>
      </c>
      <c r="E50" s="5">
        <v>3577</v>
      </c>
      <c r="F50" s="8">
        <f t="shared" si="1"/>
        <v>0.14099763071215601</v>
      </c>
      <c r="G50" s="5">
        <f t="shared" si="0"/>
        <v>76.028237510577497</v>
      </c>
      <c r="H50" s="5">
        <v>0</v>
      </c>
      <c r="I50" s="5">
        <v>0</v>
      </c>
      <c r="J50" s="5">
        <v>5933333</v>
      </c>
      <c r="K50" s="5">
        <v>5370620</v>
      </c>
      <c r="L50" s="5">
        <v>880000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10872670</v>
      </c>
      <c r="T50" s="5">
        <v>0</v>
      </c>
      <c r="U50" s="5">
        <v>762143</v>
      </c>
      <c r="V50" s="5">
        <v>23800000</v>
      </c>
      <c r="W50" s="5">
        <v>626330</v>
      </c>
    </row>
    <row r="51" spans="1:23" x14ac:dyDescent="0.25">
      <c r="A51" t="s">
        <v>155</v>
      </c>
      <c r="B51" s="5">
        <v>374600551</v>
      </c>
      <c r="C51" s="5">
        <v>36</v>
      </c>
      <c r="D51" s="23">
        <v>33772741967</v>
      </c>
      <c r="E51" s="5">
        <v>3577</v>
      </c>
      <c r="F51" s="8">
        <f t="shared" si="1"/>
        <v>1.1091801529352561</v>
      </c>
      <c r="G51" s="5">
        <f t="shared" si="0"/>
        <v>45.258427658166553</v>
      </c>
      <c r="H51" s="5">
        <v>0</v>
      </c>
      <c r="I51" s="5">
        <v>4851000</v>
      </c>
      <c r="J51" s="5">
        <v>0</v>
      </c>
      <c r="K51" s="5">
        <v>3175000</v>
      </c>
      <c r="L51" s="5">
        <v>200069180</v>
      </c>
      <c r="M51" s="5">
        <v>46482605</v>
      </c>
      <c r="N51" s="5">
        <v>0</v>
      </c>
      <c r="O51" s="5">
        <v>0</v>
      </c>
      <c r="P51" s="5">
        <v>0</v>
      </c>
      <c r="Q51" s="5">
        <v>15000000</v>
      </c>
      <c r="R51" s="5">
        <v>11630000</v>
      </c>
      <c r="S51" s="5">
        <v>1099706</v>
      </c>
      <c r="T51" s="5">
        <v>65497060</v>
      </c>
      <c r="U51" s="5">
        <v>0</v>
      </c>
      <c r="V51" s="5">
        <v>26796000</v>
      </c>
      <c r="W51" s="5">
        <v>8276923.666666667</v>
      </c>
    </row>
    <row r="52" spans="1:23" x14ac:dyDescent="0.25">
      <c r="A52" t="s">
        <v>156</v>
      </c>
      <c r="B52" s="5">
        <v>522374789</v>
      </c>
      <c r="C52" s="5">
        <v>102</v>
      </c>
      <c r="D52" s="23">
        <v>33772741967</v>
      </c>
      <c r="E52" s="5">
        <v>3577</v>
      </c>
      <c r="F52" s="8">
        <f t="shared" si="1"/>
        <v>1.5467349068382499</v>
      </c>
      <c r="G52" s="5">
        <f t="shared" si="0"/>
        <v>74.292003709659554</v>
      </c>
      <c r="H52" s="5">
        <v>125061078</v>
      </c>
      <c r="I52" s="5">
        <v>1250000</v>
      </c>
      <c r="J52" s="5">
        <v>6576198</v>
      </c>
      <c r="K52" s="5">
        <v>23000117</v>
      </c>
      <c r="L52" s="5">
        <v>77901000</v>
      </c>
      <c r="M52" s="5">
        <v>23048305</v>
      </c>
      <c r="N52" s="5">
        <v>0</v>
      </c>
      <c r="O52" s="5">
        <v>750000</v>
      </c>
      <c r="P52" s="5">
        <v>1500000</v>
      </c>
      <c r="Q52" s="5">
        <v>46870406</v>
      </c>
      <c r="R52" s="5">
        <v>43737710</v>
      </c>
      <c r="S52" s="5">
        <v>0</v>
      </c>
      <c r="T52" s="5">
        <v>170979975</v>
      </c>
      <c r="U52" s="5">
        <v>1700000</v>
      </c>
      <c r="V52" s="5">
        <v>0</v>
      </c>
      <c r="W52" s="5">
        <v>7031373</v>
      </c>
    </row>
    <row r="53" spans="1:23" x14ac:dyDescent="0.25">
      <c r="A53" t="s">
        <v>157</v>
      </c>
      <c r="B53" s="5">
        <v>19646639</v>
      </c>
      <c r="C53" s="5">
        <v>6</v>
      </c>
      <c r="D53" s="23">
        <v>33772741967</v>
      </c>
      <c r="E53" s="5">
        <v>3577</v>
      </c>
      <c r="F53" s="8">
        <f t="shared" si="1"/>
        <v>5.8173064595101902E-2</v>
      </c>
      <c r="G53" s="5">
        <f t="shared" si="0"/>
        <v>10.633760957624386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19562639</v>
      </c>
      <c r="T53" s="5">
        <v>0</v>
      </c>
      <c r="U53" s="5">
        <v>0</v>
      </c>
      <c r="V53" s="5">
        <v>84000</v>
      </c>
      <c r="W53" s="5">
        <v>1847572</v>
      </c>
    </row>
    <row r="54" spans="1:23" x14ac:dyDescent="0.25">
      <c r="A54" t="s">
        <v>158</v>
      </c>
      <c r="B54" s="5">
        <v>69738405</v>
      </c>
      <c r="C54" s="5">
        <v>24</v>
      </c>
      <c r="D54" s="23">
        <v>33772741967</v>
      </c>
      <c r="E54" s="5">
        <v>3577</v>
      </c>
      <c r="F54" s="8">
        <f t="shared" si="1"/>
        <v>0.20649316856813921</v>
      </c>
      <c r="G54" s="5">
        <f t="shared" si="0"/>
        <v>12.134169857381965</v>
      </c>
      <c r="H54" s="5">
        <v>19452518</v>
      </c>
      <c r="I54" s="5">
        <v>0</v>
      </c>
      <c r="J54" s="5">
        <v>0</v>
      </c>
      <c r="K54" s="5">
        <v>0</v>
      </c>
      <c r="L54" s="5">
        <v>2460000</v>
      </c>
      <c r="M54" s="5">
        <v>10000</v>
      </c>
      <c r="N54" s="5">
        <v>0</v>
      </c>
      <c r="O54" s="5">
        <v>0</v>
      </c>
      <c r="P54" s="5">
        <v>0</v>
      </c>
      <c r="Q54" s="5">
        <v>485000</v>
      </c>
      <c r="R54" s="5">
        <v>0</v>
      </c>
      <c r="S54" s="5">
        <v>0</v>
      </c>
      <c r="T54" s="5">
        <v>40330887</v>
      </c>
      <c r="U54" s="5">
        <v>7000000</v>
      </c>
      <c r="V54" s="5">
        <v>0</v>
      </c>
      <c r="W54" s="5">
        <v>5747274.5</v>
      </c>
    </row>
    <row r="55" spans="1:23" x14ac:dyDescent="0.25">
      <c r="A55" t="s">
        <v>159</v>
      </c>
      <c r="B55" s="5">
        <v>9533093</v>
      </c>
      <c r="C55" s="5">
        <v>5</v>
      </c>
      <c r="D55" s="23">
        <v>33772741967</v>
      </c>
      <c r="E55" s="5">
        <v>3577</v>
      </c>
      <c r="F55" s="8">
        <f t="shared" si="1"/>
        <v>2.8227180989079805E-2</v>
      </c>
      <c r="G55" s="5">
        <f t="shared" si="0"/>
        <v>16.422813700876748</v>
      </c>
      <c r="H55" s="5">
        <v>0</v>
      </c>
      <c r="I55" s="5">
        <v>0</v>
      </c>
      <c r="J55" s="5">
        <v>0</v>
      </c>
      <c r="K55" s="5">
        <v>5772538</v>
      </c>
      <c r="L55" s="5">
        <v>3760555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580478.66666666663</v>
      </c>
    </row>
    <row r="56" spans="1:23" s="1" customFormat="1" x14ac:dyDescent="0.25">
      <c r="A56" s="1" t="s">
        <v>8</v>
      </c>
      <c r="B56" s="4">
        <f>SUM(B5:B55)</f>
        <v>33758500984</v>
      </c>
      <c r="C56" s="4">
        <f>SUM(C5:C55)</f>
        <v>3567</v>
      </c>
      <c r="D56" s="30">
        <v>33772741967</v>
      </c>
      <c r="E56" s="4">
        <v>3577</v>
      </c>
      <c r="F56" s="28">
        <f>(B56/D56)*100</f>
        <v>99.957832908521567</v>
      </c>
      <c r="G56" s="4">
        <f>B56/W56</f>
        <v>106.35645766676528</v>
      </c>
      <c r="H56" s="4">
        <f t="shared" ref="H56:V56" si="2">SUM(H5:H55)</f>
        <v>2098873342</v>
      </c>
      <c r="I56" s="4">
        <f t="shared" si="2"/>
        <v>505750878</v>
      </c>
      <c r="J56" s="4">
        <f t="shared" si="2"/>
        <v>3452906297</v>
      </c>
      <c r="K56" s="4">
        <f t="shared" si="2"/>
        <v>1512440685</v>
      </c>
      <c r="L56" s="4">
        <f t="shared" si="2"/>
        <v>7016201284</v>
      </c>
      <c r="M56" s="4">
        <f t="shared" si="2"/>
        <v>2733724423</v>
      </c>
      <c r="N56" s="4">
        <f t="shared" si="2"/>
        <v>131537989</v>
      </c>
      <c r="O56" s="4">
        <f t="shared" si="2"/>
        <v>249205821</v>
      </c>
      <c r="P56" s="4">
        <f t="shared" si="2"/>
        <v>12981000</v>
      </c>
      <c r="Q56" s="4">
        <f t="shared" si="2"/>
        <v>1653477680</v>
      </c>
      <c r="R56" s="4">
        <f t="shared" si="2"/>
        <v>1099057760</v>
      </c>
      <c r="S56" s="4">
        <f t="shared" si="2"/>
        <v>5262437047</v>
      </c>
      <c r="T56" s="4">
        <f t="shared" si="2"/>
        <v>6957742737</v>
      </c>
      <c r="U56" s="4">
        <f t="shared" si="2"/>
        <v>769873639</v>
      </c>
      <c r="V56" s="4">
        <f t="shared" si="2"/>
        <v>302290412</v>
      </c>
      <c r="W56" s="4">
        <v>317409038.66666669</v>
      </c>
    </row>
    <row r="58" spans="1:23" x14ac:dyDescent="0.25">
      <c r="A58" s="34" t="s">
        <v>174</v>
      </c>
    </row>
    <row r="62" spans="1:23" x14ac:dyDescent="0.25">
      <c r="B62" s="35"/>
    </row>
  </sheetData>
  <autoFilter ref="A4:W4"/>
  <mergeCells count="3">
    <mergeCell ref="A1:XFD1"/>
    <mergeCell ref="A2:XFD2"/>
    <mergeCell ref="B3:V3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App. A - U.S. 2001-2016</vt:lpstr>
      <vt:lpstr>App. B - Top 100 Metros 2001-16</vt:lpstr>
      <vt:lpstr>App. C - Top 100 Metros 2011-16</vt:lpstr>
      <vt:lpstr>App. D - States 2001-16</vt:lpstr>
      <vt:lpstr>App. E - States 2011-16</vt:lpstr>
    </vt:vector>
  </TitlesOfParts>
  <Company>The Brookings Institution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Devashree Saha</dc:creator>
  <cp:lastModifiedBy>Devashree Saha</cp:lastModifiedBy>
  <dcterms:created xsi:type="dcterms:W3CDTF">2017-03-21T18:36:33Z</dcterms:created>
  <dcterms:modified xsi:type="dcterms:W3CDTF">2017-05-11T16:00:41Z</dcterms:modified>
</cp:coreProperties>
</file>