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60" yWindow="45" windowWidth="21075" windowHeight="10035"/>
  </bookViews>
  <sheets>
    <sheet name="all" sheetId="1" r:id="rId1"/>
  </sheets>
  <calcPr calcId="145621" concurrentCalc="0"/>
</workbook>
</file>

<file path=xl/calcChain.xml><?xml version="1.0" encoding="utf-8"?>
<calcChain xmlns="http://schemas.openxmlformats.org/spreadsheetml/2006/main">
  <c r="V52" i="1" l="1"/>
  <c r="U52" i="1"/>
  <c r="S52" i="1"/>
  <c r="R52" i="1"/>
  <c r="Q52" i="1"/>
  <c r="P52" i="1"/>
  <c r="V51" i="1"/>
  <c r="S51" i="1"/>
  <c r="R51" i="1"/>
  <c r="Q51" i="1"/>
  <c r="P51" i="1"/>
  <c r="V50" i="1"/>
  <c r="S50" i="1"/>
  <c r="R50" i="1"/>
  <c r="Q50" i="1"/>
  <c r="P50" i="1"/>
  <c r="V49" i="1"/>
  <c r="U49" i="1"/>
  <c r="T49" i="1"/>
  <c r="S49" i="1"/>
  <c r="R49" i="1"/>
  <c r="Q49" i="1"/>
  <c r="P49" i="1"/>
  <c r="V48" i="1"/>
  <c r="U48" i="1"/>
  <c r="T48" i="1"/>
  <c r="S48" i="1"/>
  <c r="R48" i="1"/>
  <c r="Q48" i="1"/>
  <c r="P48" i="1"/>
  <c r="V47" i="1"/>
  <c r="U47" i="1"/>
  <c r="T47" i="1"/>
  <c r="S47" i="1"/>
  <c r="R47" i="1"/>
  <c r="Q47" i="1"/>
  <c r="P47" i="1"/>
  <c r="V46" i="1"/>
  <c r="U46" i="1"/>
  <c r="T46" i="1"/>
  <c r="S46" i="1"/>
  <c r="R46" i="1"/>
  <c r="Q46" i="1"/>
  <c r="P46" i="1"/>
  <c r="V45" i="1"/>
  <c r="U45" i="1"/>
  <c r="T45" i="1"/>
  <c r="S45" i="1"/>
  <c r="R45" i="1"/>
  <c r="Q45" i="1"/>
  <c r="P45" i="1"/>
  <c r="V44" i="1"/>
  <c r="U44" i="1"/>
  <c r="T44" i="1"/>
  <c r="S44" i="1"/>
  <c r="R44" i="1"/>
  <c r="Q44" i="1"/>
  <c r="P44" i="1"/>
  <c r="V43" i="1"/>
  <c r="U43" i="1"/>
  <c r="T43" i="1"/>
  <c r="S43" i="1"/>
  <c r="R43" i="1"/>
  <c r="Q43" i="1"/>
  <c r="P43" i="1"/>
  <c r="V42" i="1"/>
  <c r="U42" i="1"/>
  <c r="T42" i="1"/>
  <c r="S42" i="1"/>
  <c r="R42" i="1"/>
  <c r="Q42" i="1"/>
  <c r="P42" i="1"/>
  <c r="V41" i="1"/>
  <c r="U41" i="1"/>
  <c r="T41" i="1"/>
  <c r="S41" i="1"/>
  <c r="R41" i="1"/>
  <c r="Q41" i="1"/>
  <c r="P41" i="1"/>
  <c r="V40" i="1"/>
  <c r="U40" i="1"/>
  <c r="T40" i="1"/>
  <c r="S40" i="1"/>
  <c r="R40" i="1"/>
  <c r="Q40" i="1"/>
  <c r="P40" i="1"/>
  <c r="V39" i="1"/>
  <c r="U39" i="1"/>
  <c r="T39" i="1"/>
  <c r="S39" i="1"/>
  <c r="R39" i="1"/>
  <c r="Q39" i="1"/>
  <c r="P39" i="1"/>
  <c r="V38" i="1"/>
  <c r="U38" i="1"/>
  <c r="T38" i="1"/>
  <c r="S38" i="1"/>
  <c r="R38" i="1"/>
  <c r="Q38" i="1"/>
  <c r="P38" i="1"/>
  <c r="V37" i="1"/>
  <c r="U37" i="1"/>
  <c r="T37" i="1"/>
  <c r="S37" i="1"/>
  <c r="R37" i="1"/>
  <c r="Q37" i="1"/>
  <c r="P37" i="1"/>
  <c r="V36" i="1"/>
  <c r="U36" i="1"/>
  <c r="T36" i="1"/>
  <c r="S36" i="1"/>
  <c r="R36" i="1"/>
  <c r="Q36" i="1"/>
  <c r="P36" i="1"/>
  <c r="V35" i="1"/>
  <c r="U35" i="1"/>
  <c r="T35" i="1"/>
  <c r="S35" i="1"/>
  <c r="R35" i="1"/>
  <c r="Q35" i="1"/>
  <c r="P35" i="1"/>
  <c r="V34" i="1"/>
  <c r="U34" i="1"/>
  <c r="T34" i="1"/>
  <c r="S34" i="1"/>
  <c r="R34" i="1"/>
  <c r="Q34" i="1"/>
  <c r="P34" i="1"/>
  <c r="V33" i="1"/>
  <c r="U33" i="1"/>
  <c r="T33" i="1"/>
  <c r="S33" i="1"/>
  <c r="R33" i="1"/>
  <c r="Q33" i="1"/>
  <c r="P33" i="1"/>
  <c r="V32" i="1"/>
  <c r="U32" i="1"/>
  <c r="T32" i="1"/>
  <c r="S32" i="1"/>
  <c r="R32" i="1"/>
  <c r="Q32" i="1"/>
  <c r="P32" i="1"/>
  <c r="V31" i="1"/>
  <c r="U31" i="1"/>
  <c r="T31" i="1"/>
  <c r="S31" i="1"/>
  <c r="R31" i="1"/>
  <c r="Q31" i="1"/>
  <c r="P31" i="1"/>
  <c r="V30" i="1"/>
  <c r="U30" i="1"/>
  <c r="T30" i="1"/>
  <c r="S30" i="1"/>
  <c r="R30" i="1"/>
  <c r="Q30" i="1"/>
  <c r="P30" i="1"/>
  <c r="V29" i="1"/>
  <c r="U29" i="1"/>
  <c r="T29" i="1"/>
  <c r="S29" i="1"/>
  <c r="R29" i="1"/>
  <c r="Q29" i="1"/>
  <c r="P29" i="1"/>
  <c r="V28" i="1"/>
  <c r="U28" i="1"/>
  <c r="T28" i="1"/>
  <c r="S28" i="1"/>
  <c r="R28" i="1"/>
  <c r="Q28" i="1"/>
  <c r="P28" i="1"/>
  <c r="V27" i="1"/>
  <c r="U27" i="1"/>
  <c r="T27" i="1"/>
  <c r="S27" i="1"/>
  <c r="R27" i="1"/>
  <c r="Q27" i="1"/>
  <c r="P27" i="1"/>
  <c r="V26" i="1"/>
  <c r="U26" i="1"/>
  <c r="T26" i="1"/>
  <c r="S26" i="1"/>
  <c r="R26" i="1"/>
  <c r="Q26" i="1"/>
  <c r="P26" i="1"/>
  <c r="V25" i="1"/>
  <c r="U25" i="1"/>
  <c r="T25" i="1"/>
  <c r="S25" i="1"/>
  <c r="R25" i="1"/>
  <c r="Q25" i="1"/>
  <c r="P25" i="1"/>
  <c r="V24" i="1"/>
  <c r="U24" i="1"/>
  <c r="T24" i="1"/>
  <c r="S24" i="1"/>
  <c r="R24" i="1"/>
  <c r="Q24" i="1"/>
  <c r="P24" i="1"/>
  <c r="V23" i="1"/>
  <c r="U23" i="1"/>
  <c r="T23" i="1"/>
  <c r="S23" i="1"/>
  <c r="R23" i="1"/>
  <c r="Q23" i="1"/>
  <c r="P23" i="1"/>
  <c r="V22" i="1"/>
  <c r="U22" i="1"/>
  <c r="T22" i="1"/>
  <c r="S22" i="1"/>
  <c r="R22" i="1"/>
  <c r="Q22" i="1"/>
  <c r="P22" i="1"/>
  <c r="V21" i="1"/>
  <c r="U21" i="1"/>
  <c r="T21" i="1"/>
  <c r="S21" i="1"/>
  <c r="R21" i="1"/>
  <c r="Q21" i="1"/>
  <c r="P21" i="1"/>
  <c r="V20" i="1"/>
  <c r="U20" i="1"/>
  <c r="T20" i="1"/>
  <c r="S20" i="1"/>
  <c r="R20" i="1"/>
  <c r="Q20" i="1"/>
  <c r="P20" i="1"/>
  <c r="V19" i="1"/>
  <c r="U19" i="1"/>
  <c r="T19" i="1"/>
  <c r="S19" i="1"/>
  <c r="R19" i="1"/>
  <c r="Q19" i="1"/>
  <c r="P19" i="1"/>
  <c r="V18" i="1"/>
  <c r="U18" i="1"/>
  <c r="T18" i="1"/>
  <c r="S18" i="1"/>
  <c r="R18" i="1"/>
  <c r="Q18" i="1"/>
  <c r="P18" i="1"/>
  <c r="V17" i="1"/>
  <c r="U17" i="1"/>
  <c r="T17" i="1"/>
  <c r="S17" i="1"/>
  <c r="R17" i="1"/>
  <c r="Q17" i="1"/>
  <c r="P17" i="1"/>
  <c r="V16" i="1"/>
  <c r="U16" i="1"/>
  <c r="T16" i="1"/>
  <c r="S16" i="1"/>
  <c r="R16" i="1"/>
  <c r="Q16" i="1"/>
  <c r="P16" i="1"/>
  <c r="V15" i="1"/>
  <c r="U15" i="1"/>
  <c r="T15" i="1"/>
  <c r="S15" i="1"/>
  <c r="R15" i="1"/>
  <c r="Q15" i="1"/>
  <c r="P15" i="1"/>
  <c r="V14" i="1"/>
  <c r="U14" i="1"/>
  <c r="T14" i="1"/>
  <c r="S14" i="1"/>
  <c r="R14" i="1"/>
  <c r="Q14" i="1"/>
  <c r="P14" i="1"/>
  <c r="V13" i="1"/>
  <c r="U13" i="1"/>
  <c r="T13" i="1"/>
  <c r="S13" i="1"/>
  <c r="R13" i="1"/>
  <c r="Q13" i="1"/>
  <c r="P13" i="1"/>
  <c r="V12" i="1"/>
  <c r="U12" i="1"/>
  <c r="T12" i="1"/>
  <c r="S12" i="1"/>
  <c r="R12" i="1"/>
  <c r="Q12" i="1"/>
  <c r="P12" i="1"/>
  <c r="V11" i="1"/>
  <c r="U11" i="1"/>
  <c r="T11" i="1"/>
  <c r="S11" i="1"/>
  <c r="R11" i="1"/>
  <c r="Q11" i="1"/>
  <c r="P11" i="1"/>
  <c r="V10" i="1"/>
  <c r="U10" i="1"/>
  <c r="T10" i="1"/>
  <c r="S10" i="1"/>
  <c r="R10" i="1"/>
  <c r="Q10" i="1"/>
  <c r="P10" i="1"/>
  <c r="V9" i="1"/>
  <c r="U9" i="1"/>
  <c r="T9" i="1"/>
  <c r="S9" i="1"/>
  <c r="R9" i="1"/>
  <c r="Q9" i="1"/>
  <c r="P9" i="1"/>
  <c r="V8" i="1"/>
  <c r="U8" i="1"/>
  <c r="T8" i="1"/>
  <c r="S8" i="1"/>
  <c r="R8" i="1"/>
  <c r="Q8" i="1"/>
  <c r="P8" i="1"/>
  <c r="V7" i="1"/>
  <c r="U7" i="1"/>
  <c r="T7" i="1"/>
  <c r="S7" i="1"/>
  <c r="R7" i="1"/>
  <c r="Q7" i="1"/>
  <c r="P7" i="1"/>
  <c r="V6" i="1"/>
  <c r="U6" i="1"/>
  <c r="T6" i="1"/>
  <c r="S6" i="1"/>
  <c r="R6" i="1"/>
  <c r="Q6" i="1"/>
  <c r="P6" i="1"/>
  <c r="V5" i="1"/>
  <c r="U5" i="1"/>
  <c r="T5" i="1"/>
  <c r="S5" i="1"/>
  <c r="R5" i="1"/>
  <c r="Q5" i="1"/>
  <c r="P5" i="1"/>
  <c r="V4" i="1"/>
  <c r="U4" i="1"/>
  <c r="T4" i="1"/>
  <c r="S4" i="1"/>
  <c r="R4" i="1"/>
  <c r="Q4" i="1"/>
  <c r="P4" i="1"/>
  <c r="V3" i="1"/>
  <c r="U3" i="1"/>
  <c r="T3" i="1"/>
  <c r="S3" i="1"/>
  <c r="R3" i="1"/>
  <c r="Q3" i="1"/>
  <c r="P3" i="1"/>
  <c r="N84" i="1"/>
  <c r="M84" i="1"/>
  <c r="L84" i="1"/>
  <c r="M81" i="1"/>
  <c r="M82" i="1"/>
  <c r="L81" i="1"/>
  <c r="L82" i="1"/>
</calcChain>
</file>

<file path=xl/sharedStrings.xml><?xml version="1.0" encoding="utf-8"?>
<sst xmlns="http://schemas.openxmlformats.org/spreadsheetml/2006/main" count="81" uniqueCount="69">
  <si>
    <t>Enrollment</t>
  </si>
  <si>
    <t>Low-Income Access</t>
  </si>
  <si>
    <t>Low-Income Success</t>
  </si>
  <si>
    <t>Average Net Price</t>
  </si>
  <si>
    <t>Average SAT/ACT</t>
  </si>
  <si>
    <t>Difference (Non-profit minus Public)</t>
  </si>
  <si>
    <t>State</t>
  </si>
  <si>
    <t>Public</t>
  </si>
  <si>
    <t>Private</t>
  </si>
  <si>
    <t>Enroll</t>
  </si>
  <si>
    <t>Access</t>
  </si>
  <si>
    <t>Success</t>
  </si>
  <si>
    <t>Price</t>
  </si>
  <si>
    <t>SAT/ACT</t>
  </si>
  <si>
    <t>MA</t>
  </si>
  <si>
    <t>RI</t>
  </si>
  <si>
    <t>NY</t>
  </si>
  <si>
    <t>NH</t>
  </si>
  <si>
    <t>IL</t>
  </si>
  <si>
    <t>ID</t>
  </si>
  <si>
    <t>PA</t>
  </si>
  <si>
    <t>CT</t>
  </si>
  <si>
    <t>VT</t>
  </si>
  <si>
    <t>MO</t>
  </si>
  <si>
    <t>IA</t>
  </si>
  <si>
    <t>ME</t>
  </si>
  <si>
    <t>UT</t>
  </si>
  <si>
    <t>TN</t>
  </si>
  <si>
    <t>HI</t>
  </si>
  <si>
    <t>NE</t>
  </si>
  <si>
    <t>VA</t>
  </si>
  <si>
    <t>MN</t>
  </si>
  <si>
    <t>USA</t>
  </si>
  <si>
    <t>OH</t>
  </si>
  <si>
    <t>IN</t>
  </si>
  <si>
    <t>FL</t>
  </si>
  <si>
    <t>NC</t>
  </si>
  <si>
    <t>DE</t>
  </si>
  <si>
    <t>NJ</t>
  </si>
  <si>
    <t>SC</t>
  </si>
  <si>
    <t>WI</t>
  </si>
  <si>
    <t>CA</t>
  </si>
  <si>
    <t>WA</t>
  </si>
  <si>
    <t>KY</t>
  </si>
  <si>
    <t>OR</t>
  </si>
  <si>
    <t>GA</t>
  </si>
  <si>
    <t>MD</t>
  </si>
  <si>
    <t>MI</t>
  </si>
  <si>
    <t>KS</t>
  </si>
  <si>
    <t>OK</t>
  </si>
  <si>
    <t>TX</t>
  </si>
  <si>
    <t>SD</t>
  </si>
  <si>
    <t>AR</t>
  </si>
  <si>
    <t>MS</t>
  </si>
  <si>
    <t>LA</t>
  </si>
  <si>
    <t>AL</t>
  </si>
  <si>
    <t>WV</t>
  </si>
  <si>
    <t>CO</t>
  </si>
  <si>
    <t>ND</t>
  </si>
  <si>
    <t>MT</t>
  </si>
  <si>
    <t>AZ</t>
  </si>
  <si>
    <t>NV</t>
  </si>
  <si>
    <t>AK</t>
  </si>
  <si>
    <t>NM</t>
  </si>
  <si>
    <t>WY</t>
  </si>
  <si>
    <t>Admission Rate</t>
  </si>
  <si>
    <t>Percent In-State</t>
  </si>
  <si>
    <t>Admit</t>
  </si>
  <si>
    <t>In-State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</si>
</sst>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9" fontId="1" fillId="0" borderId="0" xfId="0" applyNumberFormat="1" applyFont="1" applyAlignment="1">
      <alignment horizontal="center"/>
    </xf>
    <xf numFmtId="9" fontId="1" fillId="0" borderId="0" xfId="0" applyNumberFormat="1" applyFont="1"/>
    <xf numFmtId="1" fontId="1" fillId="0" borderId="0" xfId="0" applyNumberFormat="1" applyFont="1"/>
    <xf numFmtId="9" fontId="0" fillId="0" borderId="0" xfId="0" applyNumberFormat="1" applyAlignment="1">
      <alignment horizontal="center"/>
    </xf>
    <xf numFmtId="164" fontId="0" fillId="0" borderId="0" xfId="0" applyNumberFormat="1"/>
    <xf numFmtId="1" fontId="0" fillId="0" borderId="0" xfId="0" applyNumberFormat="1"/>
    <xf numFmtId="9" fontId="0" fillId="0" borderId="0" xfId="0" applyNumberFormat="1"/>
    <xf numFmtId="3" fontId="0" fillId="0" borderId="0" xfId="0" applyNumberFormat="1"/>
    <xf numFmtId="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1" fontId="1" fillId="0" borderId="0" xfId="0" applyNumberFormat="1" applyFont="1" applyAlignment="1">
      <alignment horizontal="center" wrapText="1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"/>
  <sheetViews>
    <sheetView showGridLines="0" tabSelected="1" zoomScaleNormal="100" workbookViewId="0">
      <selection activeCell="P1" sqref="P1:V1"/>
    </sheetView>
  </sheetViews>
  <sheetFormatPr defaultColWidth="8.85546875" defaultRowHeight="15" x14ac:dyDescent="0.25"/>
  <cols>
    <col min="1" max="1" width="6.42578125" customWidth="1"/>
    <col min="2" max="7" width="9.7109375" style="5" customWidth="1"/>
    <col min="8" max="9" width="9.7109375" style="6" customWidth="1"/>
    <col min="10" max="11" width="9.7109375" style="7" customWidth="1"/>
    <col min="12" max="16" width="9.7109375" customWidth="1"/>
  </cols>
  <sheetData>
    <row r="1" spans="1:22" ht="15" customHeight="1" x14ac:dyDescent="0.25">
      <c r="A1" s="1"/>
      <c r="B1" s="10" t="s">
        <v>0</v>
      </c>
      <c r="C1" s="11"/>
      <c r="D1" s="10" t="s">
        <v>1</v>
      </c>
      <c r="E1" s="11"/>
      <c r="F1" s="10" t="s">
        <v>2</v>
      </c>
      <c r="G1" s="11"/>
      <c r="H1" s="12" t="s">
        <v>3</v>
      </c>
      <c r="I1" s="11"/>
      <c r="J1" s="13" t="s">
        <v>4</v>
      </c>
      <c r="K1" s="13"/>
      <c r="L1" s="10" t="s">
        <v>65</v>
      </c>
      <c r="M1" s="11"/>
      <c r="N1" s="10" t="s">
        <v>66</v>
      </c>
      <c r="O1" s="11"/>
      <c r="P1" s="11" t="s">
        <v>5</v>
      </c>
      <c r="Q1" s="11"/>
      <c r="R1" s="11"/>
      <c r="S1" s="11"/>
      <c r="T1" s="11"/>
      <c r="U1" s="11"/>
      <c r="V1" s="11"/>
    </row>
    <row r="2" spans="1:22" x14ac:dyDescent="0.25">
      <c r="A2" s="1" t="s">
        <v>6</v>
      </c>
      <c r="B2" s="2" t="s">
        <v>7</v>
      </c>
      <c r="C2" s="2" t="s">
        <v>8</v>
      </c>
      <c r="D2" s="2" t="s">
        <v>7</v>
      </c>
      <c r="E2" s="2" t="s">
        <v>8</v>
      </c>
      <c r="F2" s="2" t="s">
        <v>7</v>
      </c>
      <c r="G2" s="2" t="s">
        <v>8</v>
      </c>
      <c r="H2" s="3" t="s">
        <v>7</v>
      </c>
      <c r="I2" s="3" t="s">
        <v>8</v>
      </c>
      <c r="J2" s="4" t="s">
        <v>7</v>
      </c>
      <c r="K2" s="3" t="s">
        <v>8</v>
      </c>
      <c r="L2" s="2" t="s">
        <v>7</v>
      </c>
      <c r="M2" s="2" t="s">
        <v>8</v>
      </c>
      <c r="N2" s="2" t="s">
        <v>7</v>
      </c>
      <c r="O2" s="2" t="s">
        <v>8</v>
      </c>
      <c r="P2" s="3" t="s">
        <v>9</v>
      </c>
      <c r="Q2" s="3" t="s">
        <v>10</v>
      </c>
      <c r="R2" s="3" t="s">
        <v>11</v>
      </c>
      <c r="S2" s="3" t="s">
        <v>12</v>
      </c>
      <c r="T2" s="3" t="s">
        <v>13</v>
      </c>
      <c r="U2" s="3" t="s">
        <v>67</v>
      </c>
      <c r="V2" s="3" t="s">
        <v>68</v>
      </c>
    </row>
    <row r="3" spans="1:22" x14ac:dyDescent="0.25">
      <c r="A3" t="s">
        <v>14</v>
      </c>
      <c r="B3" s="5">
        <v>0.34462039999999999</v>
      </c>
      <c r="C3" s="5">
        <v>0.65537959999999995</v>
      </c>
      <c r="D3" s="5">
        <v>5.6790809999999997E-2</v>
      </c>
      <c r="E3" s="5">
        <v>5.2625470000000001E-2</v>
      </c>
      <c r="F3" s="5">
        <v>0.32757172000000001</v>
      </c>
      <c r="G3" s="5">
        <v>0.43718960000000001</v>
      </c>
      <c r="H3" s="6">
        <v>11036.06</v>
      </c>
      <c r="I3" s="6">
        <v>19054.21</v>
      </c>
      <c r="J3" s="7">
        <v>1079.1400000000001</v>
      </c>
      <c r="K3" s="7">
        <v>1248.086</v>
      </c>
      <c r="L3" s="5">
        <v>0.67682690000000001</v>
      </c>
      <c r="M3" s="5">
        <v>0.46015329999999999</v>
      </c>
      <c r="N3" s="5">
        <v>0.83934929999999996</v>
      </c>
      <c r="O3" s="5">
        <v>0.30235400000000001</v>
      </c>
      <c r="P3" s="8">
        <f t="shared" ref="P3:P52" si="0">C3-B3</f>
        <v>0.31075919999999996</v>
      </c>
      <c r="Q3" s="8">
        <f t="shared" ref="Q3:Q52" si="1">E3-D3</f>
        <v>-4.1653399999999965E-3</v>
      </c>
      <c r="R3" s="8">
        <f t="shared" ref="R3:R52" si="2">G3-F3</f>
        <v>0.10961788</v>
      </c>
      <c r="S3" s="6">
        <f t="shared" ref="S3:S52" si="3">I3-H3</f>
        <v>8018.15</v>
      </c>
      <c r="T3" s="7">
        <f>K3-J3</f>
        <v>168.94599999999991</v>
      </c>
      <c r="U3" s="8">
        <f>M3-L3</f>
        <v>-0.21667360000000002</v>
      </c>
      <c r="V3" s="8">
        <f>O3-N3</f>
        <v>-0.53699529999999995</v>
      </c>
    </row>
    <row r="4" spans="1:22" x14ac:dyDescent="0.25">
      <c r="A4" t="s">
        <v>15</v>
      </c>
      <c r="B4" s="5">
        <v>0.37723309999999999</v>
      </c>
      <c r="C4" s="5">
        <v>0.62276690000000001</v>
      </c>
      <c r="D4" s="5">
        <v>5.7172679999999997E-2</v>
      </c>
      <c r="E4" s="5">
        <v>5.8472240000000002E-2</v>
      </c>
      <c r="F4" s="5">
        <v>0.29003117</v>
      </c>
      <c r="G4" s="5">
        <v>0.35494738999999997</v>
      </c>
      <c r="H4" s="6">
        <v>10004.58</v>
      </c>
      <c r="I4" s="6">
        <v>19598.39</v>
      </c>
      <c r="J4" s="7">
        <v>1023.82</v>
      </c>
      <c r="K4" s="7">
        <v>1257.1510000000001</v>
      </c>
      <c r="L4" s="5">
        <v>0.75553369999999997</v>
      </c>
      <c r="M4" s="5">
        <v>0.57428330000000005</v>
      </c>
      <c r="N4" s="5">
        <v>0.56334059999999997</v>
      </c>
      <c r="O4" s="5">
        <v>9.4797500000000007E-2</v>
      </c>
      <c r="P4" s="8">
        <f t="shared" si="0"/>
        <v>0.24553380000000002</v>
      </c>
      <c r="Q4" s="8">
        <f t="shared" si="1"/>
        <v>1.2995600000000052E-3</v>
      </c>
      <c r="R4" s="8">
        <f t="shared" si="2"/>
        <v>6.4916219999999969E-2</v>
      </c>
      <c r="S4" s="6">
        <f t="shared" si="3"/>
        <v>9593.81</v>
      </c>
      <c r="T4" s="7">
        <f t="shared" ref="T4:T53" si="4">K4-J4</f>
        <v>233.33100000000002</v>
      </c>
      <c r="U4" s="8">
        <f t="shared" ref="U4:U53" si="5">M4-L4</f>
        <v>-0.18125039999999992</v>
      </c>
      <c r="V4" s="8">
        <f t="shared" ref="V4:V53" si="6">O4-N4</f>
        <v>-0.46854309999999999</v>
      </c>
    </row>
    <row r="5" spans="1:22" x14ac:dyDescent="0.25">
      <c r="A5" t="s">
        <v>16</v>
      </c>
      <c r="B5" s="5">
        <v>0.44635950000000002</v>
      </c>
      <c r="C5" s="5">
        <v>0.55364049999999998</v>
      </c>
      <c r="D5" s="5">
        <v>0.15512756999999999</v>
      </c>
      <c r="E5" s="5">
        <v>9.2446860000000006E-2</v>
      </c>
      <c r="F5" s="5">
        <v>0.34978451999999999</v>
      </c>
      <c r="G5" s="5">
        <v>0.41308126000000001</v>
      </c>
      <c r="H5" s="6">
        <v>7476.8289999999997</v>
      </c>
      <c r="I5" s="6">
        <v>18874.7</v>
      </c>
      <c r="J5" s="7">
        <v>1109.816</v>
      </c>
      <c r="K5" s="7">
        <v>1181.19</v>
      </c>
      <c r="L5" s="5">
        <v>0.4573139</v>
      </c>
      <c r="M5" s="5">
        <v>0.55425179999999996</v>
      </c>
      <c r="N5" s="5">
        <v>0.89525779999999999</v>
      </c>
      <c r="O5" s="5">
        <v>0.54404490000000005</v>
      </c>
      <c r="P5" s="8">
        <f t="shared" si="0"/>
        <v>0.10728099999999996</v>
      </c>
      <c r="Q5" s="8">
        <f t="shared" si="1"/>
        <v>-6.2680709999999987E-2</v>
      </c>
      <c r="R5" s="8">
        <f t="shared" si="2"/>
        <v>6.3296740000000018E-2</v>
      </c>
      <c r="S5" s="6">
        <f t="shared" si="3"/>
        <v>11397.871000000001</v>
      </c>
      <c r="T5" s="7">
        <f t="shared" si="4"/>
        <v>71.374000000000024</v>
      </c>
      <c r="U5" s="8">
        <f t="shared" si="5"/>
        <v>9.6937899999999966E-2</v>
      </c>
      <c r="V5" s="8">
        <f t="shared" si="6"/>
        <v>-0.35121289999999994</v>
      </c>
    </row>
    <row r="6" spans="1:22" x14ac:dyDescent="0.25">
      <c r="A6" t="s">
        <v>17</v>
      </c>
      <c r="B6" s="5">
        <v>0.51088500000000003</v>
      </c>
      <c r="C6" s="5">
        <v>0.48911500000000002</v>
      </c>
      <c r="D6" s="5">
        <v>5.1094540000000001E-2</v>
      </c>
      <c r="E6" s="5">
        <v>5.285517E-2</v>
      </c>
      <c r="F6" s="5">
        <v>0.27711640999999998</v>
      </c>
      <c r="G6" s="5">
        <v>0.30045609000000001</v>
      </c>
      <c r="H6" s="6">
        <v>15273.36</v>
      </c>
      <c r="I6" s="6">
        <v>25100.48</v>
      </c>
      <c r="J6" s="7">
        <v>1047.886</v>
      </c>
      <c r="K6" s="7">
        <v>1081.3810000000001</v>
      </c>
      <c r="L6" s="5">
        <v>0.78475810000000001</v>
      </c>
      <c r="M6" s="5">
        <v>0.67571599999999998</v>
      </c>
      <c r="N6" s="5">
        <v>0.46968979999999999</v>
      </c>
      <c r="O6" s="5">
        <v>0.1723373</v>
      </c>
      <c r="P6" s="8">
        <f t="shared" si="0"/>
        <v>-2.1770000000000012E-2</v>
      </c>
      <c r="Q6" s="8">
        <f t="shared" si="1"/>
        <v>1.7606299999999991E-3</v>
      </c>
      <c r="R6" s="8">
        <f t="shared" si="2"/>
        <v>2.3339680000000029E-2</v>
      </c>
      <c r="S6" s="6">
        <f t="shared" si="3"/>
        <v>9827.119999999999</v>
      </c>
      <c r="T6" s="7">
        <f t="shared" si="4"/>
        <v>33.495000000000118</v>
      </c>
      <c r="U6" s="8">
        <f t="shared" si="5"/>
        <v>-0.10904210000000003</v>
      </c>
      <c r="V6" s="8">
        <f t="shared" si="6"/>
        <v>-0.29735250000000002</v>
      </c>
    </row>
    <row r="7" spans="1:22" x14ac:dyDescent="0.25">
      <c r="A7" t="s">
        <v>18</v>
      </c>
      <c r="B7" s="5">
        <v>0.51294430000000002</v>
      </c>
      <c r="C7" s="5">
        <v>0.48705569999999998</v>
      </c>
      <c r="D7" s="5">
        <v>6.5795900000000004E-2</v>
      </c>
      <c r="E7" s="5">
        <v>7.1915019999999996E-2</v>
      </c>
      <c r="F7" s="5">
        <v>0.31141933999999999</v>
      </c>
      <c r="G7" s="5">
        <v>0.31622285</v>
      </c>
      <c r="H7" s="6">
        <v>11518.99</v>
      </c>
      <c r="I7" s="6">
        <v>18108.39</v>
      </c>
      <c r="J7" s="7">
        <v>1095.0409999999999</v>
      </c>
      <c r="K7" s="7">
        <v>1166.9659999999999</v>
      </c>
      <c r="L7" s="5">
        <v>0.65452960000000004</v>
      </c>
      <c r="M7" s="5">
        <v>0.6215832</v>
      </c>
      <c r="N7" s="5">
        <v>0.86793039999999999</v>
      </c>
      <c r="O7" s="5">
        <v>0.61223819999999995</v>
      </c>
      <c r="P7" s="8">
        <f t="shared" si="0"/>
        <v>-2.5888600000000039E-2</v>
      </c>
      <c r="Q7" s="8">
        <f t="shared" si="1"/>
        <v>6.1191199999999918E-3</v>
      </c>
      <c r="R7" s="8">
        <f t="shared" si="2"/>
        <v>4.8035100000000108E-3</v>
      </c>
      <c r="S7" s="6">
        <f t="shared" si="3"/>
        <v>6589.4</v>
      </c>
      <c r="T7" s="7">
        <f t="shared" si="4"/>
        <v>71.924999999999955</v>
      </c>
      <c r="U7" s="8">
        <f t="shared" si="5"/>
        <v>-3.2946400000000042E-2</v>
      </c>
      <c r="V7" s="8">
        <f t="shared" si="6"/>
        <v>-0.25569220000000004</v>
      </c>
    </row>
    <row r="8" spans="1:22" x14ac:dyDescent="0.25">
      <c r="A8" t="s">
        <v>19</v>
      </c>
      <c r="B8" s="5">
        <v>0.51913909999999996</v>
      </c>
      <c r="C8" s="5">
        <v>0.48086089999999998</v>
      </c>
      <c r="D8" s="5">
        <v>8.0009140000000006E-2</v>
      </c>
      <c r="E8" s="5">
        <v>4.3360830000000003E-2</v>
      </c>
      <c r="F8" s="5">
        <v>0.17887274</v>
      </c>
      <c r="G8" s="5">
        <v>0.19110870999999999</v>
      </c>
      <c r="H8" s="6">
        <v>12466.62</v>
      </c>
      <c r="I8" s="6">
        <v>6416.5569999999998</v>
      </c>
      <c r="J8" s="7">
        <v>1033.9269999999999</v>
      </c>
      <c r="K8" s="7">
        <v>1049.4090000000001</v>
      </c>
      <c r="L8" s="5">
        <v>0.76225449999999995</v>
      </c>
      <c r="M8" s="5">
        <v>0.97362020000000005</v>
      </c>
      <c r="N8" s="5">
        <v>0.67343830000000005</v>
      </c>
      <c r="O8" s="5">
        <v>0.20628650000000001</v>
      </c>
      <c r="P8" s="8">
        <f t="shared" si="0"/>
        <v>-3.8278199999999984E-2</v>
      </c>
      <c r="Q8" s="8">
        <f t="shared" si="1"/>
        <v>-3.6648310000000003E-2</v>
      </c>
      <c r="R8" s="8">
        <f t="shared" si="2"/>
        <v>1.2235969999999985E-2</v>
      </c>
      <c r="S8" s="6">
        <f t="shared" si="3"/>
        <v>-6050.063000000001</v>
      </c>
      <c r="T8" s="7">
        <f t="shared" si="4"/>
        <v>15.482000000000198</v>
      </c>
      <c r="U8" s="8">
        <f t="shared" si="5"/>
        <v>0.2113657000000001</v>
      </c>
      <c r="V8" s="8">
        <f t="shared" si="6"/>
        <v>-0.46715180000000001</v>
      </c>
    </row>
    <row r="9" spans="1:22" x14ac:dyDescent="0.25">
      <c r="A9" t="s">
        <v>20</v>
      </c>
      <c r="B9" s="5">
        <v>0.52300159999999996</v>
      </c>
      <c r="C9" s="5">
        <v>0.47699839999999999</v>
      </c>
      <c r="D9" s="5">
        <v>6.6640939999999996E-2</v>
      </c>
      <c r="E9" s="5">
        <v>5.7455720000000002E-2</v>
      </c>
      <c r="F9" s="5">
        <v>0.26877675000000001</v>
      </c>
      <c r="G9" s="5">
        <v>0.37313934999999998</v>
      </c>
      <c r="H9" s="6">
        <v>15937.34</v>
      </c>
      <c r="I9" s="6">
        <v>18778.12</v>
      </c>
      <c r="J9" s="7">
        <v>1065.4159999999999</v>
      </c>
      <c r="K9" s="7">
        <v>1136.088</v>
      </c>
      <c r="L9" s="5">
        <v>0.71204389999999995</v>
      </c>
      <c r="M9" s="5">
        <v>0.61689839999999996</v>
      </c>
      <c r="N9" s="5">
        <v>0.76100979999999996</v>
      </c>
      <c r="O9" s="5">
        <v>0.4826665</v>
      </c>
      <c r="P9" s="8">
        <f t="shared" si="0"/>
        <v>-4.6003199999999966E-2</v>
      </c>
      <c r="Q9" s="8">
        <f t="shared" si="1"/>
        <v>-9.1852199999999939E-3</v>
      </c>
      <c r="R9" s="8">
        <f t="shared" si="2"/>
        <v>0.10436259999999997</v>
      </c>
      <c r="S9" s="6">
        <f t="shared" si="3"/>
        <v>2840.7799999999988</v>
      </c>
      <c r="T9" s="7">
        <f t="shared" si="4"/>
        <v>70.672000000000025</v>
      </c>
      <c r="U9" s="8">
        <f t="shared" si="5"/>
        <v>-9.5145499999999994E-2</v>
      </c>
      <c r="V9" s="8">
        <f t="shared" si="6"/>
        <v>-0.27834329999999996</v>
      </c>
    </row>
    <row r="10" spans="1:22" x14ac:dyDescent="0.25">
      <c r="A10" t="s">
        <v>21</v>
      </c>
      <c r="B10" s="5">
        <v>0.52864610000000001</v>
      </c>
      <c r="C10" s="5">
        <v>0.47135389999999999</v>
      </c>
      <c r="D10" s="5">
        <v>4.7310890000000001E-2</v>
      </c>
      <c r="E10" s="5">
        <v>5.0942429999999997E-2</v>
      </c>
      <c r="F10" s="5">
        <v>0.36174021000000001</v>
      </c>
      <c r="G10" s="5">
        <v>0.43312763999999998</v>
      </c>
      <c r="H10" s="6">
        <v>11919.56</v>
      </c>
      <c r="I10" s="6">
        <v>19302.05</v>
      </c>
      <c r="J10" s="7">
        <v>1092.087</v>
      </c>
      <c r="K10" s="7">
        <v>1174.5170000000001</v>
      </c>
      <c r="L10" s="5">
        <v>0.59485410000000005</v>
      </c>
      <c r="M10" s="5">
        <v>0.52593869999999998</v>
      </c>
      <c r="N10" s="5">
        <v>0.81269389999999997</v>
      </c>
      <c r="O10" s="5">
        <v>0.27199790000000001</v>
      </c>
      <c r="P10" s="8">
        <f t="shared" si="0"/>
        <v>-5.7292200000000015E-2</v>
      </c>
      <c r="Q10" s="8">
        <f t="shared" si="1"/>
        <v>3.6315399999999956E-3</v>
      </c>
      <c r="R10" s="8">
        <f t="shared" si="2"/>
        <v>7.1387429999999974E-2</v>
      </c>
      <c r="S10" s="6">
        <f t="shared" si="3"/>
        <v>7382.49</v>
      </c>
      <c r="T10" s="7">
        <f t="shared" si="4"/>
        <v>82.430000000000064</v>
      </c>
      <c r="U10" s="8">
        <f t="shared" si="5"/>
        <v>-6.8915400000000071E-2</v>
      </c>
      <c r="V10" s="8">
        <f t="shared" si="6"/>
        <v>-0.54069599999999995</v>
      </c>
    </row>
    <row r="11" spans="1:22" x14ac:dyDescent="0.25">
      <c r="A11" t="s">
        <v>22</v>
      </c>
      <c r="B11" s="5">
        <v>0.54437020000000003</v>
      </c>
      <c r="C11" s="5">
        <v>0.45562979999999997</v>
      </c>
      <c r="D11" s="5">
        <v>6.5715889999999999E-2</v>
      </c>
      <c r="E11" s="5">
        <v>7.4885199999999999E-2</v>
      </c>
      <c r="F11" s="5">
        <v>0.22307848999999999</v>
      </c>
      <c r="G11" s="5">
        <v>0.31984779000000002</v>
      </c>
      <c r="H11" s="6">
        <v>11492.95</v>
      </c>
      <c r="I11" s="6">
        <v>16848.79</v>
      </c>
      <c r="J11" s="7">
        <v>1115.3789999999999</v>
      </c>
      <c r="K11" s="7">
        <v>1164.3209999999999</v>
      </c>
      <c r="L11" s="5">
        <v>0.82814710000000002</v>
      </c>
      <c r="M11" s="5">
        <v>0.60277289999999994</v>
      </c>
      <c r="N11" s="5">
        <v>0.34827000000000002</v>
      </c>
      <c r="O11" s="5">
        <v>0.1168095</v>
      </c>
      <c r="P11" s="8">
        <f t="shared" si="0"/>
        <v>-8.8740400000000053E-2</v>
      </c>
      <c r="Q11" s="8">
        <f t="shared" si="1"/>
        <v>9.16931E-3</v>
      </c>
      <c r="R11" s="8">
        <f t="shared" si="2"/>
        <v>9.676930000000003E-2</v>
      </c>
      <c r="S11" s="6">
        <f t="shared" si="3"/>
        <v>5355.84</v>
      </c>
      <c r="T11" s="7">
        <f t="shared" si="4"/>
        <v>48.942000000000007</v>
      </c>
      <c r="U11" s="8">
        <f t="shared" si="5"/>
        <v>-0.22537420000000008</v>
      </c>
      <c r="V11" s="8">
        <f t="shared" si="6"/>
        <v>-0.23146050000000001</v>
      </c>
    </row>
    <row r="12" spans="1:22" x14ac:dyDescent="0.25">
      <c r="A12" t="s">
        <v>23</v>
      </c>
      <c r="B12" s="5">
        <v>0.55735389999999996</v>
      </c>
      <c r="C12" s="5">
        <v>0.44264609999999999</v>
      </c>
      <c r="D12" s="5">
        <v>5.7116609999999998E-2</v>
      </c>
      <c r="E12" s="5">
        <v>8.5905200000000001E-2</v>
      </c>
      <c r="F12" s="5">
        <v>0.23155091</v>
      </c>
      <c r="G12" s="5">
        <v>0.23332386999999999</v>
      </c>
      <c r="H12" s="6">
        <v>11140.34</v>
      </c>
      <c r="I12" s="6">
        <v>16351.98</v>
      </c>
      <c r="J12" s="7">
        <v>1108.3520000000001</v>
      </c>
      <c r="K12" s="7">
        <v>1150.751</v>
      </c>
      <c r="L12" s="5">
        <v>0.76435379999999997</v>
      </c>
      <c r="M12" s="5">
        <v>0.64000509999999999</v>
      </c>
      <c r="N12" s="5">
        <v>0.75212509999999999</v>
      </c>
      <c r="O12" s="5">
        <v>0.44911509999999999</v>
      </c>
      <c r="P12" s="8">
        <f t="shared" si="0"/>
        <v>-0.11470779999999997</v>
      </c>
      <c r="Q12" s="8">
        <f t="shared" si="1"/>
        <v>2.8788590000000003E-2</v>
      </c>
      <c r="R12" s="8">
        <f t="shared" si="2"/>
        <v>1.7729599999999901E-3</v>
      </c>
      <c r="S12" s="6">
        <f t="shared" si="3"/>
        <v>5211.6399999999994</v>
      </c>
      <c r="T12" s="7">
        <f t="shared" si="4"/>
        <v>42.398999999999887</v>
      </c>
      <c r="U12" s="8">
        <f t="shared" si="5"/>
        <v>-0.12434869999999998</v>
      </c>
      <c r="V12" s="8">
        <f t="shared" si="6"/>
        <v>-0.30301</v>
      </c>
    </row>
    <row r="13" spans="1:22" x14ac:dyDescent="0.25">
      <c r="A13" t="s">
        <v>24</v>
      </c>
      <c r="B13" s="5">
        <v>0.56381020000000004</v>
      </c>
      <c r="C13" s="5">
        <v>0.43618980000000002</v>
      </c>
      <c r="D13" s="5">
        <v>3.4545779999999998E-2</v>
      </c>
      <c r="E13" s="5">
        <v>6.9436049999999999E-2</v>
      </c>
      <c r="F13" s="5">
        <v>0.33643061000000002</v>
      </c>
      <c r="G13" s="5">
        <v>0.25846833000000002</v>
      </c>
      <c r="H13" s="6">
        <v>8944.2620000000006</v>
      </c>
      <c r="I13" s="6">
        <v>17404.939999999999</v>
      </c>
      <c r="J13" s="7">
        <v>1142.7159999999999</v>
      </c>
      <c r="K13" s="7">
        <v>1084.2639999999999</v>
      </c>
      <c r="L13" s="5">
        <v>0.81817209999999996</v>
      </c>
      <c r="M13" s="5">
        <v>0.68797770000000003</v>
      </c>
      <c r="N13" s="5">
        <v>0.5986553</v>
      </c>
      <c r="O13" s="5">
        <v>0.44413540000000001</v>
      </c>
      <c r="P13" s="8">
        <f t="shared" si="0"/>
        <v>-0.12762040000000002</v>
      </c>
      <c r="Q13" s="8">
        <f t="shared" si="1"/>
        <v>3.4890270000000001E-2</v>
      </c>
      <c r="R13" s="8">
        <f t="shared" si="2"/>
        <v>-7.7962279999999995E-2</v>
      </c>
      <c r="S13" s="6">
        <f t="shared" si="3"/>
        <v>8460.6779999999981</v>
      </c>
      <c r="T13" s="7">
        <f t="shared" si="4"/>
        <v>-58.451999999999998</v>
      </c>
      <c r="U13" s="8">
        <f t="shared" si="5"/>
        <v>-0.13019439999999993</v>
      </c>
      <c r="V13" s="8">
        <f t="shared" si="6"/>
        <v>-0.15451989999999999</v>
      </c>
    </row>
    <row r="14" spans="1:22" x14ac:dyDescent="0.25">
      <c r="A14" t="s">
        <v>25</v>
      </c>
      <c r="B14" s="5">
        <v>0.60458190000000001</v>
      </c>
      <c r="C14" s="5">
        <v>0.39541809999999999</v>
      </c>
      <c r="D14" s="5">
        <v>9.6425990000000003E-2</v>
      </c>
      <c r="E14" s="5">
        <v>6.8559430000000005E-2</v>
      </c>
      <c r="F14" s="5">
        <v>0.15743484999999999</v>
      </c>
      <c r="G14" s="5">
        <v>0.29473590999999999</v>
      </c>
      <c r="H14" s="6">
        <v>12475.81</v>
      </c>
      <c r="I14" s="6">
        <v>13568.91</v>
      </c>
      <c r="J14" s="7">
        <v>1036.626</v>
      </c>
      <c r="K14" s="7">
        <v>1126.877</v>
      </c>
      <c r="L14" s="5">
        <v>0.80303250000000004</v>
      </c>
      <c r="M14" s="5">
        <v>0.57099999999999995</v>
      </c>
      <c r="N14" s="5">
        <v>0.76484750000000001</v>
      </c>
      <c r="O14" s="5">
        <v>0.33260319999999999</v>
      </c>
      <c r="P14" s="8">
        <f t="shared" si="0"/>
        <v>-0.20916380000000001</v>
      </c>
      <c r="Q14" s="8">
        <f t="shared" si="1"/>
        <v>-2.7866559999999999E-2</v>
      </c>
      <c r="R14" s="8">
        <f t="shared" si="2"/>
        <v>0.13730106</v>
      </c>
      <c r="S14" s="6">
        <f t="shared" si="3"/>
        <v>1093.1000000000004</v>
      </c>
      <c r="T14" s="7">
        <f t="shared" si="4"/>
        <v>90.250999999999976</v>
      </c>
      <c r="U14" s="8">
        <f t="shared" si="5"/>
        <v>-0.23203250000000009</v>
      </c>
      <c r="V14" s="8">
        <f t="shared" si="6"/>
        <v>-0.43224430000000003</v>
      </c>
    </row>
    <row r="15" spans="1:22" x14ac:dyDescent="0.25">
      <c r="A15" t="s">
        <v>26</v>
      </c>
      <c r="B15" s="5">
        <v>0.60563440000000002</v>
      </c>
      <c r="C15" s="5">
        <v>0.39436559999999998</v>
      </c>
      <c r="D15" s="5">
        <v>4.2835709999999999E-2</v>
      </c>
      <c r="E15" s="5">
        <v>2.430889E-2</v>
      </c>
      <c r="F15" s="5">
        <v>0.21899547</v>
      </c>
      <c r="G15" s="5">
        <v>0.29669818999999997</v>
      </c>
      <c r="H15" s="6">
        <v>9657.5030000000006</v>
      </c>
      <c r="I15" s="6">
        <v>8799.2909999999993</v>
      </c>
      <c r="J15" s="7">
        <v>1096.7529999999999</v>
      </c>
      <c r="K15" s="7">
        <v>1270.174</v>
      </c>
      <c r="L15" s="5">
        <v>0.84713439999999995</v>
      </c>
      <c r="M15" s="5">
        <v>0.5122546</v>
      </c>
      <c r="N15" s="5">
        <v>0.77329000000000003</v>
      </c>
      <c r="O15" s="5">
        <v>0.21535290000000001</v>
      </c>
      <c r="P15" s="8">
        <f t="shared" si="0"/>
        <v>-0.21126880000000003</v>
      </c>
      <c r="Q15" s="8">
        <f t="shared" si="1"/>
        <v>-1.8526819999999999E-2</v>
      </c>
      <c r="R15" s="8">
        <f t="shared" si="2"/>
        <v>7.7702719999999975E-2</v>
      </c>
      <c r="S15" s="6">
        <f t="shared" si="3"/>
        <v>-858.21200000000135</v>
      </c>
      <c r="T15" s="7">
        <f t="shared" si="4"/>
        <v>173.42100000000005</v>
      </c>
      <c r="U15" s="8">
        <f t="shared" si="5"/>
        <v>-0.33487979999999995</v>
      </c>
      <c r="V15" s="8">
        <f t="shared" si="6"/>
        <v>-0.55793709999999996</v>
      </c>
    </row>
    <row r="16" spans="1:22" x14ac:dyDescent="0.25">
      <c r="A16" t="s">
        <v>27</v>
      </c>
      <c r="B16" s="5">
        <v>0.6461846</v>
      </c>
      <c r="C16" s="5">
        <v>0.3538154</v>
      </c>
      <c r="D16" s="5">
        <v>8.5505120000000004E-2</v>
      </c>
      <c r="E16" s="5">
        <v>8.505849E-2</v>
      </c>
      <c r="F16" s="5">
        <v>0.17778353</v>
      </c>
      <c r="G16" s="5">
        <v>0.22959304999999999</v>
      </c>
      <c r="H16" s="6">
        <v>8791.9410000000007</v>
      </c>
      <c r="I16" s="6">
        <v>15035.69</v>
      </c>
      <c r="J16" s="7">
        <v>1068.2149999999999</v>
      </c>
      <c r="K16" s="7">
        <v>1117.7</v>
      </c>
      <c r="L16" s="5">
        <v>0.76702029999999999</v>
      </c>
      <c r="M16" s="5">
        <v>0.57281289999999996</v>
      </c>
      <c r="N16" s="5">
        <v>0.88341670000000005</v>
      </c>
      <c r="O16" s="5">
        <v>0.48128480000000001</v>
      </c>
      <c r="P16" s="8">
        <f t="shared" si="0"/>
        <v>-0.2923692</v>
      </c>
      <c r="Q16" s="8">
        <f t="shared" si="1"/>
        <v>-4.4663000000000341E-4</v>
      </c>
      <c r="R16" s="8">
        <f t="shared" si="2"/>
        <v>5.1809519999999998E-2</v>
      </c>
      <c r="S16" s="6">
        <f t="shared" si="3"/>
        <v>6243.7489999999998</v>
      </c>
      <c r="T16" s="7">
        <f t="shared" si="4"/>
        <v>49.485000000000127</v>
      </c>
      <c r="U16" s="8">
        <f t="shared" si="5"/>
        <v>-0.19420740000000003</v>
      </c>
      <c r="V16" s="8">
        <f t="shared" si="6"/>
        <v>-0.40213190000000004</v>
      </c>
    </row>
    <row r="17" spans="1:22" x14ac:dyDescent="0.25">
      <c r="A17" t="s">
        <v>28</v>
      </c>
      <c r="B17" s="5">
        <v>0.64719389999999999</v>
      </c>
      <c r="C17" s="5">
        <v>0.35280610000000001</v>
      </c>
      <c r="D17" s="5">
        <v>0.10804315</v>
      </c>
      <c r="E17" s="5">
        <v>0.10883830999999999</v>
      </c>
      <c r="F17" s="5">
        <v>0.16251457</v>
      </c>
      <c r="G17" s="5">
        <v>0.2264128</v>
      </c>
      <c r="H17" s="6">
        <v>7515.22</v>
      </c>
      <c r="I17" s="6">
        <v>14674.87</v>
      </c>
      <c r="J17" s="7">
        <v>1050.713</v>
      </c>
      <c r="K17" s="7">
        <v>1022.244</v>
      </c>
      <c r="L17" s="5">
        <v>0.78993950000000002</v>
      </c>
      <c r="M17" s="5">
        <v>0.57503689999999996</v>
      </c>
      <c r="N17" s="5">
        <v>0.68019640000000003</v>
      </c>
      <c r="O17" s="5">
        <v>0.33028770000000002</v>
      </c>
      <c r="P17" s="8">
        <f t="shared" si="0"/>
        <v>-0.29438779999999998</v>
      </c>
      <c r="Q17" s="8">
        <f t="shared" si="1"/>
        <v>7.9515999999998921E-4</v>
      </c>
      <c r="R17" s="8">
        <f t="shared" si="2"/>
        <v>6.389823E-2</v>
      </c>
      <c r="S17" s="6">
        <f t="shared" si="3"/>
        <v>7159.6500000000005</v>
      </c>
      <c r="T17" s="7">
        <f t="shared" si="4"/>
        <v>-28.468999999999937</v>
      </c>
      <c r="U17" s="8">
        <f t="shared" si="5"/>
        <v>-0.21490260000000005</v>
      </c>
      <c r="V17" s="8">
        <f t="shared" si="6"/>
        <v>-0.34990870000000002</v>
      </c>
    </row>
    <row r="18" spans="1:22" x14ac:dyDescent="0.25">
      <c r="A18" t="s">
        <v>29</v>
      </c>
      <c r="B18" s="5">
        <v>0.66158550000000005</v>
      </c>
      <c r="C18" s="5">
        <v>0.33841450000000001</v>
      </c>
      <c r="D18" s="5">
        <v>5.2024639999999997E-2</v>
      </c>
      <c r="E18" s="5">
        <v>8.2362459999999998E-2</v>
      </c>
      <c r="F18" s="5">
        <v>0.26481360999999998</v>
      </c>
      <c r="G18" s="5">
        <v>0.23451565999999999</v>
      </c>
      <c r="H18" s="6">
        <v>10580.96</v>
      </c>
      <c r="I18" s="6">
        <v>15955.85</v>
      </c>
      <c r="J18" s="7">
        <v>1103.866</v>
      </c>
      <c r="K18" s="7">
        <v>1113.905</v>
      </c>
      <c r="L18" s="5">
        <v>0.69409050000000005</v>
      </c>
      <c r="M18" s="5">
        <v>0.68391389999999996</v>
      </c>
      <c r="N18" s="5">
        <v>0.79060750000000002</v>
      </c>
      <c r="O18" s="5">
        <v>0.57782690000000003</v>
      </c>
      <c r="P18" s="8">
        <f t="shared" si="0"/>
        <v>-0.32317100000000004</v>
      </c>
      <c r="Q18" s="8">
        <f t="shared" si="1"/>
        <v>3.0337820000000001E-2</v>
      </c>
      <c r="R18" s="8">
        <f t="shared" si="2"/>
        <v>-3.029794999999999E-2</v>
      </c>
      <c r="S18" s="6">
        <f t="shared" si="3"/>
        <v>5374.8900000000012</v>
      </c>
      <c r="T18" s="7">
        <f t="shared" si="4"/>
        <v>10.038999999999987</v>
      </c>
      <c r="U18" s="8">
        <f t="shared" si="5"/>
        <v>-1.0176600000000091E-2</v>
      </c>
      <c r="V18" s="8">
        <f t="shared" si="6"/>
        <v>-0.21278059999999999</v>
      </c>
    </row>
    <row r="19" spans="1:22" x14ac:dyDescent="0.25">
      <c r="A19" t="s">
        <v>30</v>
      </c>
      <c r="B19" s="5">
        <v>0.67353209999999997</v>
      </c>
      <c r="C19" s="5">
        <v>0.32646789999999998</v>
      </c>
      <c r="D19" s="5">
        <v>5.6643600000000002E-2</v>
      </c>
      <c r="E19" s="5">
        <v>7.7732889999999999E-2</v>
      </c>
      <c r="F19" s="5">
        <v>0.37343325999999999</v>
      </c>
      <c r="G19" s="5">
        <v>0.24429782999999999</v>
      </c>
      <c r="H19" s="6">
        <v>11895.07</v>
      </c>
      <c r="I19" s="6">
        <v>20819.080000000002</v>
      </c>
      <c r="J19" s="7">
        <v>1134.298</v>
      </c>
      <c r="K19" s="7">
        <v>1036.009</v>
      </c>
      <c r="L19" s="5">
        <v>0.64749480000000004</v>
      </c>
      <c r="M19" s="5">
        <v>0.41638540000000002</v>
      </c>
      <c r="N19" s="5">
        <v>0.77891880000000002</v>
      </c>
      <c r="O19" s="5">
        <v>0.37625910000000001</v>
      </c>
      <c r="P19" s="8">
        <f t="shared" si="0"/>
        <v>-0.34706419999999999</v>
      </c>
      <c r="Q19" s="8">
        <f t="shared" si="1"/>
        <v>2.1089289999999997E-2</v>
      </c>
      <c r="R19" s="8">
        <f t="shared" si="2"/>
        <v>-0.12913543</v>
      </c>
      <c r="S19" s="6">
        <f t="shared" si="3"/>
        <v>8924.010000000002</v>
      </c>
      <c r="T19" s="7">
        <f t="shared" si="4"/>
        <v>-98.288999999999987</v>
      </c>
      <c r="U19" s="8">
        <f t="shared" si="5"/>
        <v>-0.23110940000000002</v>
      </c>
      <c r="V19" s="8">
        <f t="shared" si="6"/>
        <v>-0.40265970000000001</v>
      </c>
    </row>
    <row r="20" spans="1:22" x14ac:dyDescent="0.25">
      <c r="A20" t="s">
        <v>31</v>
      </c>
      <c r="B20" s="5">
        <v>0.67965810000000004</v>
      </c>
      <c r="C20" s="5">
        <v>0.32034200000000002</v>
      </c>
      <c r="D20" s="5">
        <v>5.8760659999999999E-2</v>
      </c>
      <c r="E20" s="5">
        <v>4.1385619999999998E-2</v>
      </c>
      <c r="F20" s="5">
        <v>0.22323978999999999</v>
      </c>
      <c r="G20" s="5">
        <v>0.33478173999999999</v>
      </c>
      <c r="H20" s="6">
        <v>9925.4629999999997</v>
      </c>
      <c r="I20" s="6">
        <v>16699.77</v>
      </c>
      <c r="J20" s="7">
        <v>1125.79</v>
      </c>
      <c r="K20" s="7">
        <v>1147.8309999999999</v>
      </c>
      <c r="L20" s="5">
        <v>0.64685999999999999</v>
      </c>
      <c r="M20" s="5">
        <v>0.69312839999999998</v>
      </c>
      <c r="N20" s="5">
        <v>0.75247839999999999</v>
      </c>
      <c r="O20" s="5">
        <v>0.64808489999999996</v>
      </c>
      <c r="P20" s="8">
        <f t="shared" si="0"/>
        <v>-0.35931610000000003</v>
      </c>
      <c r="Q20" s="8">
        <f t="shared" si="1"/>
        <v>-1.7375040000000001E-2</v>
      </c>
      <c r="R20" s="8">
        <f t="shared" si="2"/>
        <v>0.11154195</v>
      </c>
      <c r="S20" s="6">
        <f t="shared" si="3"/>
        <v>6774.3070000000007</v>
      </c>
      <c r="T20" s="7">
        <f t="shared" si="4"/>
        <v>22.04099999999994</v>
      </c>
      <c r="U20" s="8">
        <f t="shared" si="5"/>
        <v>4.6268399999999987E-2</v>
      </c>
      <c r="V20" s="8">
        <f t="shared" si="6"/>
        <v>-0.10439350000000003</v>
      </c>
    </row>
    <row r="21" spans="1:22" x14ac:dyDescent="0.25">
      <c r="A21" s="1" t="s">
        <v>32</v>
      </c>
      <c r="B21" s="2">
        <v>0.6842473</v>
      </c>
      <c r="C21" s="2">
        <v>0.3157527</v>
      </c>
      <c r="D21" s="2">
        <v>8.5462389999999999E-2</v>
      </c>
      <c r="E21" s="2">
        <v>7.5639949999999997E-2</v>
      </c>
      <c r="F21" s="2">
        <v>0.27966439999999998</v>
      </c>
      <c r="G21" s="2">
        <v>0.31984599000000002</v>
      </c>
      <c r="H21" s="14">
        <v>10015.709999999999</v>
      </c>
      <c r="I21" s="14">
        <v>18150.25</v>
      </c>
      <c r="J21" s="4">
        <v>1090.1600000000001</v>
      </c>
      <c r="K21" s="4">
        <v>1144.442</v>
      </c>
      <c r="L21" s="2">
        <v>0.65619059999999996</v>
      </c>
      <c r="M21" s="2">
        <v>0.58744070000000004</v>
      </c>
      <c r="N21" s="2">
        <v>0.79892209999999997</v>
      </c>
      <c r="O21" s="2">
        <v>0.48842590000000002</v>
      </c>
      <c r="P21" s="3">
        <f t="shared" si="0"/>
        <v>-0.36849460000000001</v>
      </c>
      <c r="Q21" s="3">
        <f t="shared" si="1"/>
        <v>-9.8224400000000017E-3</v>
      </c>
      <c r="R21" s="3">
        <f t="shared" si="2"/>
        <v>4.0181590000000045E-2</v>
      </c>
      <c r="S21" s="14">
        <f t="shared" si="3"/>
        <v>8134.5400000000009</v>
      </c>
      <c r="T21" s="4">
        <f t="shared" si="4"/>
        <v>54.281999999999925</v>
      </c>
      <c r="U21" s="3">
        <f t="shared" si="5"/>
        <v>-6.8749899999999919E-2</v>
      </c>
      <c r="V21" s="3">
        <f t="shared" si="6"/>
        <v>-0.31049619999999994</v>
      </c>
    </row>
    <row r="22" spans="1:22" x14ac:dyDescent="0.25">
      <c r="A22" t="s">
        <v>33</v>
      </c>
      <c r="B22" s="5">
        <v>0.68947009999999997</v>
      </c>
      <c r="C22" s="5">
        <v>0.31052990000000003</v>
      </c>
      <c r="D22" s="5">
        <v>6.6367560000000006E-2</v>
      </c>
      <c r="E22" s="5">
        <v>5.9265379999999999E-2</v>
      </c>
      <c r="F22" s="5">
        <v>0.17257671999999999</v>
      </c>
      <c r="G22" s="5">
        <v>0.24221271</v>
      </c>
      <c r="H22" s="6">
        <v>13314.86</v>
      </c>
      <c r="I22" s="6">
        <v>18516.82</v>
      </c>
      <c r="J22" s="7">
        <v>1127.0730000000001</v>
      </c>
      <c r="K22" s="7">
        <v>1123.0070000000001</v>
      </c>
      <c r="L22" s="5">
        <v>0.72502639999999996</v>
      </c>
      <c r="M22" s="5">
        <v>0.64189479999999999</v>
      </c>
      <c r="N22" s="5">
        <v>0.80415230000000004</v>
      </c>
      <c r="O22" s="5">
        <v>0.59578869999999995</v>
      </c>
      <c r="P22" s="8">
        <f t="shared" si="0"/>
        <v>-0.37894019999999995</v>
      </c>
      <c r="Q22" s="8">
        <f t="shared" si="1"/>
        <v>-7.1021800000000065E-3</v>
      </c>
      <c r="R22" s="8">
        <f t="shared" si="2"/>
        <v>6.9635990000000009E-2</v>
      </c>
      <c r="S22" s="6">
        <f t="shared" si="3"/>
        <v>5201.9599999999991</v>
      </c>
      <c r="T22" s="7">
        <f t="shared" si="4"/>
        <v>-4.0660000000000309</v>
      </c>
      <c r="U22" s="8">
        <f t="shared" si="5"/>
        <v>-8.3131599999999972E-2</v>
      </c>
      <c r="V22" s="8">
        <f t="shared" si="6"/>
        <v>-0.20836360000000009</v>
      </c>
    </row>
    <row r="23" spans="1:22" x14ac:dyDescent="0.25">
      <c r="A23" t="s">
        <v>34</v>
      </c>
      <c r="B23" s="5">
        <v>0.69545729999999994</v>
      </c>
      <c r="C23" s="5">
        <v>0.3045427</v>
      </c>
      <c r="D23" s="5">
        <v>4.8830449999999997E-2</v>
      </c>
      <c r="E23" s="5">
        <v>5.0041380000000003E-2</v>
      </c>
      <c r="F23" s="5">
        <v>0.19994523</v>
      </c>
      <c r="G23" s="5">
        <v>0.31578339</v>
      </c>
      <c r="H23" s="6">
        <v>7447.1930000000002</v>
      </c>
      <c r="I23" s="6">
        <v>17826.21</v>
      </c>
      <c r="J23" s="7">
        <v>1071.962</v>
      </c>
      <c r="K23" s="7">
        <v>1149.568</v>
      </c>
      <c r="L23" s="5">
        <v>0.68946220000000003</v>
      </c>
      <c r="M23" s="5">
        <v>0.67688099999999995</v>
      </c>
      <c r="N23" s="5">
        <v>0.76254460000000002</v>
      </c>
      <c r="O23" s="5">
        <v>0.54168760000000005</v>
      </c>
      <c r="P23" s="8">
        <f t="shared" si="0"/>
        <v>-0.39091459999999995</v>
      </c>
      <c r="Q23" s="8">
        <f t="shared" si="1"/>
        <v>1.2109300000000059E-3</v>
      </c>
      <c r="R23" s="8">
        <f t="shared" si="2"/>
        <v>0.11583816</v>
      </c>
      <c r="S23" s="6">
        <f t="shared" si="3"/>
        <v>10379.017</v>
      </c>
      <c r="T23" s="7">
        <f t="shared" si="4"/>
        <v>77.605999999999995</v>
      </c>
      <c r="U23" s="8">
        <f t="shared" si="5"/>
        <v>-1.258120000000007E-2</v>
      </c>
      <c r="V23" s="8">
        <f t="shared" si="6"/>
        <v>-0.22085699999999997</v>
      </c>
    </row>
    <row r="24" spans="1:22" x14ac:dyDescent="0.25">
      <c r="A24" t="s">
        <v>35</v>
      </c>
      <c r="B24" s="5">
        <v>0.70759899999999998</v>
      </c>
      <c r="C24" s="5">
        <v>0.29240100000000002</v>
      </c>
      <c r="D24" s="5">
        <v>9.1631850000000001E-2</v>
      </c>
      <c r="E24" s="5">
        <v>0.11898197000000001</v>
      </c>
      <c r="F24" s="5">
        <v>0.32492739999999998</v>
      </c>
      <c r="G24" s="5">
        <v>0.27888970000000002</v>
      </c>
      <c r="H24" s="6">
        <v>9347.5669999999991</v>
      </c>
      <c r="I24" s="6">
        <v>20800.68</v>
      </c>
      <c r="J24" s="7">
        <v>1156.691</v>
      </c>
      <c r="K24" s="7">
        <v>1078.7280000000001</v>
      </c>
      <c r="L24" s="5">
        <v>0.48919889999999999</v>
      </c>
      <c r="M24" s="5">
        <v>0.61477329999999997</v>
      </c>
      <c r="N24" s="5">
        <v>0.86658880000000005</v>
      </c>
      <c r="O24" s="5">
        <v>0.47924689999999998</v>
      </c>
      <c r="P24" s="8">
        <f t="shared" si="0"/>
        <v>-0.41519799999999996</v>
      </c>
      <c r="Q24" s="8">
        <f t="shared" si="1"/>
        <v>2.7350120000000006E-2</v>
      </c>
      <c r="R24" s="8">
        <f t="shared" si="2"/>
        <v>-4.6037699999999959E-2</v>
      </c>
      <c r="S24" s="6">
        <f t="shared" si="3"/>
        <v>11453.113000000001</v>
      </c>
      <c r="T24" s="7">
        <f t="shared" si="4"/>
        <v>-77.962999999999965</v>
      </c>
      <c r="U24" s="8">
        <f t="shared" si="5"/>
        <v>0.12557439999999997</v>
      </c>
      <c r="V24" s="8">
        <f t="shared" si="6"/>
        <v>-0.38734190000000007</v>
      </c>
    </row>
    <row r="25" spans="1:22" x14ac:dyDescent="0.25">
      <c r="A25" t="s">
        <v>36</v>
      </c>
      <c r="B25" s="5">
        <v>0.71159550000000005</v>
      </c>
      <c r="C25" s="5">
        <v>0.28840460000000001</v>
      </c>
      <c r="D25" s="5">
        <v>8.0759120000000004E-2</v>
      </c>
      <c r="E25" s="5">
        <v>8.5412249999999995E-2</v>
      </c>
      <c r="F25" s="5">
        <v>0.21532401000000001</v>
      </c>
      <c r="G25" s="5">
        <v>0.25030186999999998</v>
      </c>
      <c r="H25" s="6">
        <v>7754.5280000000002</v>
      </c>
      <c r="I25" s="6">
        <v>17381.22</v>
      </c>
      <c r="J25" s="7">
        <v>1092.1500000000001</v>
      </c>
      <c r="K25" s="7">
        <v>1072.67</v>
      </c>
      <c r="L25" s="5">
        <v>0.55360129999999996</v>
      </c>
      <c r="M25" s="5">
        <v>0.52923940000000003</v>
      </c>
      <c r="N25" s="5">
        <v>0.86180710000000005</v>
      </c>
      <c r="O25" s="5">
        <v>0.48575550000000001</v>
      </c>
      <c r="P25" s="8">
        <f t="shared" si="0"/>
        <v>-0.42319090000000004</v>
      </c>
      <c r="Q25" s="8">
        <f t="shared" si="1"/>
        <v>4.6531299999999914E-3</v>
      </c>
      <c r="R25" s="8">
        <f t="shared" si="2"/>
        <v>3.4977859999999972E-2</v>
      </c>
      <c r="S25" s="6">
        <f t="shared" si="3"/>
        <v>9626.6920000000009</v>
      </c>
      <c r="T25" s="7">
        <f t="shared" si="4"/>
        <v>-19.480000000000018</v>
      </c>
      <c r="U25" s="8">
        <f t="shared" si="5"/>
        <v>-2.4361899999999936E-2</v>
      </c>
      <c r="V25" s="8">
        <f t="shared" si="6"/>
        <v>-0.37605160000000004</v>
      </c>
    </row>
    <row r="26" spans="1:22" x14ac:dyDescent="0.25">
      <c r="A26" t="s">
        <v>37</v>
      </c>
      <c r="B26" s="5">
        <v>0.72446639999999995</v>
      </c>
      <c r="C26" s="5">
        <v>0.27553359999999999</v>
      </c>
      <c r="D26" s="5">
        <v>2.2330889999999999E-2</v>
      </c>
      <c r="E26" s="5">
        <v>6.0816929999999998E-2</v>
      </c>
      <c r="F26" s="5">
        <v>0.38987902000000002</v>
      </c>
      <c r="G26" s="5">
        <v>0.17583639000000001</v>
      </c>
      <c r="H26" s="6">
        <v>11427.18</v>
      </c>
      <c r="I26" s="6">
        <v>15338.89</v>
      </c>
      <c r="J26" s="7">
        <v>1121.3209999999999</v>
      </c>
      <c r="K26" s="7">
        <v>832.5</v>
      </c>
      <c r="L26" s="5">
        <v>0.60611400000000004</v>
      </c>
      <c r="M26" s="5">
        <v>0.59439350000000002</v>
      </c>
      <c r="N26" s="5">
        <v>0.36422199999999999</v>
      </c>
      <c r="O26" s="5">
        <v>0.68766210000000005</v>
      </c>
      <c r="P26" s="8">
        <f t="shared" si="0"/>
        <v>-0.44893279999999997</v>
      </c>
      <c r="Q26" s="8">
        <f t="shared" si="1"/>
        <v>3.8486039999999999E-2</v>
      </c>
      <c r="R26" s="8">
        <f t="shared" si="2"/>
        <v>-0.21404263000000001</v>
      </c>
      <c r="S26" s="6">
        <f t="shared" si="3"/>
        <v>3911.7099999999991</v>
      </c>
      <c r="T26" s="7">
        <f t="shared" si="4"/>
        <v>-288.82099999999991</v>
      </c>
      <c r="U26" s="8">
        <f t="shared" si="5"/>
        <v>-1.1720500000000023E-2</v>
      </c>
      <c r="V26" s="8">
        <f t="shared" si="6"/>
        <v>0.32344010000000006</v>
      </c>
    </row>
    <row r="27" spans="1:22" x14ac:dyDescent="0.25">
      <c r="A27" t="s">
        <v>38</v>
      </c>
      <c r="B27" s="5">
        <v>0.74063800000000002</v>
      </c>
      <c r="C27" s="5">
        <v>0.25936199999999998</v>
      </c>
      <c r="D27" s="5">
        <v>8.7642590000000006E-2</v>
      </c>
      <c r="E27" s="5">
        <v>9.3443470000000001E-2</v>
      </c>
      <c r="F27" s="5">
        <v>0.40334224000000002</v>
      </c>
      <c r="G27" s="5">
        <v>0.37803415000000001</v>
      </c>
      <c r="H27" s="6">
        <v>12176.96</v>
      </c>
      <c r="I27" s="6">
        <v>14539.3</v>
      </c>
      <c r="J27" s="7">
        <v>1087.5650000000001</v>
      </c>
      <c r="K27" s="7">
        <v>1089.297</v>
      </c>
      <c r="L27" s="5">
        <v>0.60896150000000004</v>
      </c>
      <c r="M27" s="5">
        <v>0.63315560000000004</v>
      </c>
      <c r="N27" s="5">
        <v>0.91705669999999995</v>
      </c>
      <c r="O27" s="5">
        <v>0.68094849999999996</v>
      </c>
      <c r="P27" s="8">
        <f t="shared" si="0"/>
        <v>-0.48127600000000004</v>
      </c>
      <c r="Q27" s="8">
        <f t="shared" si="1"/>
        <v>5.8008799999999944E-3</v>
      </c>
      <c r="R27" s="8">
        <f t="shared" si="2"/>
        <v>-2.5308090000000005E-2</v>
      </c>
      <c r="S27" s="6">
        <f t="shared" si="3"/>
        <v>2362.34</v>
      </c>
      <c r="T27" s="7">
        <f t="shared" si="4"/>
        <v>1.7319999999999709</v>
      </c>
      <c r="U27" s="8">
        <f t="shared" si="5"/>
        <v>2.4194099999999996E-2</v>
      </c>
      <c r="V27" s="8">
        <f t="shared" si="6"/>
        <v>-0.23610819999999999</v>
      </c>
    </row>
    <row r="28" spans="1:22" x14ac:dyDescent="0.25">
      <c r="A28" t="s">
        <v>39</v>
      </c>
      <c r="B28" s="5">
        <v>0.74465380000000003</v>
      </c>
      <c r="C28" s="5">
        <v>0.25534620000000002</v>
      </c>
      <c r="D28" s="5">
        <v>7.7845499999999998E-2</v>
      </c>
      <c r="E28" s="5">
        <v>0.10841623</v>
      </c>
      <c r="F28" s="5">
        <v>0.22390452999999999</v>
      </c>
      <c r="G28" s="5">
        <v>0.16260184</v>
      </c>
      <c r="H28" s="6">
        <v>13555.83</v>
      </c>
      <c r="I28" s="6">
        <v>17322.580000000002</v>
      </c>
      <c r="J28" s="7">
        <v>1111.9269999999999</v>
      </c>
      <c r="K28" s="7">
        <v>1049.596</v>
      </c>
      <c r="L28" s="5">
        <v>0.62963599999999997</v>
      </c>
      <c r="M28" s="5">
        <v>0.6255638</v>
      </c>
      <c r="N28" s="5">
        <v>0.61957439999999997</v>
      </c>
      <c r="O28" s="5">
        <v>0.64430050000000005</v>
      </c>
      <c r="P28" s="8">
        <f t="shared" si="0"/>
        <v>-0.48930760000000001</v>
      </c>
      <c r="Q28" s="8">
        <f t="shared" si="1"/>
        <v>3.0570730000000004E-2</v>
      </c>
      <c r="R28" s="8">
        <f t="shared" si="2"/>
        <v>-6.1302689999999993E-2</v>
      </c>
      <c r="S28" s="6">
        <f t="shared" si="3"/>
        <v>3766.7500000000018</v>
      </c>
      <c r="T28" s="7">
        <f t="shared" si="4"/>
        <v>-62.330999999999904</v>
      </c>
      <c r="U28" s="8">
        <f t="shared" si="5"/>
        <v>-4.0721999999999703E-3</v>
      </c>
      <c r="V28" s="8">
        <f t="shared" si="6"/>
        <v>2.4726100000000084E-2</v>
      </c>
    </row>
    <row r="29" spans="1:22" x14ac:dyDescent="0.25">
      <c r="A29" t="s">
        <v>40</v>
      </c>
      <c r="B29" s="5">
        <v>0.74996949999999996</v>
      </c>
      <c r="C29" s="5">
        <v>0.25003049999999999</v>
      </c>
      <c r="D29" s="5">
        <v>3.9766309999999999E-2</v>
      </c>
      <c r="E29" s="5">
        <v>5.2218859999999999E-2</v>
      </c>
      <c r="F29" s="5">
        <v>0.22125527</v>
      </c>
      <c r="G29" s="5">
        <v>0.25894470000000003</v>
      </c>
      <c r="H29" s="6">
        <v>9493.0049999999992</v>
      </c>
      <c r="I29" s="6">
        <v>17609.689999999999</v>
      </c>
      <c r="J29" s="7">
        <v>1097.3150000000001</v>
      </c>
      <c r="K29" s="7">
        <v>1107.046</v>
      </c>
      <c r="L29" s="5">
        <v>0.80141980000000002</v>
      </c>
      <c r="M29" s="5">
        <v>0.69039200000000001</v>
      </c>
      <c r="N29" s="5">
        <v>0.74788350000000003</v>
      </c>
      <c r="O29" s="5">
        <v>0.56720939999999997</v>
      </c>
      <c r="P29" s="8">
        <f t="shared" si="0"/>
        <v>-0.49993899999999997</v>
      </c>
      <c r="Q29" s="8">
        <f t="shared" si="1"/>
        <v>1.245255E-2</v>
      </c>
      <c r="R29" s="8">
        <f t="shared" si="2"/>
        <v>3.7689430000000024E-2</v>
      </c>
      <c r="S29" s="6">
        <f t="shared" si="3"/>
        <v>8116.6849999999995</v>
      </c>
      <c r="T29" s="7">
        <f t="shared" si="4"/>
        <v>9.7309999999999945</v>
      </c>
      <c r="U29" s="8">
        <f t="shared" si="5"/>
        <v>-0.11102780000000001</v>
      </c>
      <c r="V29" s="8">
        <f t="shared" si="6"/>
        <v>-0.18067410000000006</v>
      </c>
    </row>
    <row r="30" spans="1:22" x14ac:dyDescent="0.25">
      <c r="A30" t="s">
        <v>41</v>
      </c>
      <c r="B30" s="5">
        <v>0.75983489999999998</v>
      </c>
      <c r="C30" s="5">
        <v>0.24016509999999999</v>
      </c>
      <c r="D30" s="5">
        <v>0.11704214</v>
      </c>
      <c r="E30" s="5">
        <v>8.3589280000000002E-2</v>
      </c>
      <c r="F30" s="5">
        <v>0.41466882999999999</v>
      </c>
      <c r="G30" s="5">
        <v>0.39256491999999998</v>
      </c>
      <c r="H30" s="6">
        <v>7229.4269999999997</v>
      </c>
      <c r="I30" s="6">
        <v>20203.7</v>
      </c>
      <c r="J30" s="7">
        <v>1074.3119999999999</v>
      </c>
      <c r="K30" s="7">
        <v>1188.57</v>
      </c>
      <c r="L30" s="5">
        <v>0.49352099999999999</v>
      </c>
      <c r="M30" s="5">
        <v>0.51544789999999996</v>
      </c>
      <c r="N30" s="5">
        <v>0.89695539999999996</v>
      </c>
      <c r="O30" s="5">
        <v>0.64904510000000004</v>
      </c>
      <c r="P30" s="8">
        <f t="shared" si="0"/>
        <v>-0.51966979999999996</v>
      </c>
      <c r="Q30" s="8">
        <f t="shared" si="1"/>
        <v>-3.3452860000000001E-2</v>
      </c>
      <c r="R30" s="8">
        <f t="shared" si="2"/>
        <v>-2.2103910000000004E-2</v>
      </c>
      <c r="S30" s="6">
        <f t="shared" si="3"/>
        <v>12974.273000000001</v>
      </c>
      <c r="T30" s="7">
        <f t="shared" si="4"/>
        <v>114.25800000000004</v>
      </c>
      <c r="U30" s="8">
        <f t="shared" si="5"/>
        <v>2.1926899999999971E-2</v>
      </c>
      <c r="V30" s="8">
        <f t="shared" si="6"/>
        <v>-0.24791029999999992</v>
      </c>
    </row>
    <row r="31" spans="1:22" x14ac:dyDescent="0.25">
      <c r="A31" t="s">
        <v>42</v>
      </c>
      <c r="B31" s="5">
        <v>0.76108120000000001</v>
      </c>
      <c r="C31" s="5">
        <v>0.23891879999999999</v>
      </c>
      <c r="D31" s="5">
        <v>5.134006E-2</v>
      </c>
      <c r="E31" s="5">
        <v>5.468576E-2</v>
      </c>
      <c r="F31" s="5">
        <v>0.35221564999999999</v>
      </c>
      <c r="G31" s="5">
        <v>0.27605897000000001</v>
      </c>
      <c r="H31" s="6">
        <v>8369.777</v>
      </c>
      <c r="I31" s="6">
        <v>20795.62</v>
      </c>
      <c r="J31" s="7">
        <v>1089.7639999999999</v>
      </c>
      <c r="K31" s="7">
        <v>1154.2950000000001</v>
      </c>
      <c r="L31" s="5">
        <v>0.74458659999999999</v>
      </c>
      <c r="M31" s="5">
        <v>0.74312129999999998</v>
      </c>
      <c r="N31" s="5">
        <v>0.81140460000000003</v>
      </c>
      <c r="O31" s="5">
        <v>0.49967549999999999</v>
      </c>
      <c r="P31" s="8">
        <f t="shared" si="0"/>
        <v>-0.52216240000000003</v>
      </c>
      <c r="Q31" s="8">
        <f t="shared" si="1"/>
        <v>3.3457000000000001E-3</v>
      </c>
      <c r="R31" s="8">
        <f t="shared" si="2"/>
        <v>-7.6156679999999977E-2</v>
      </c>
      <c r="S31" s="6">
        <f t="shared" si="3"/>
        <v>12425.842999999999</v>
      </c>
      <c r="T31" s="7">
        <f t="shared" si="4"/>
        <v>64.531000000000176</v>
      </c>
      <c r="U31" s="8">
        <f t="shared" si="5"/>
        <v>-1.4653000000000027E-3</v>
      </c>
      <c r="V31" s="8">
        <f t="shared" si="6"/>
        <v>-0.31172910000000004</v>
      </c>
    </row>
    <row r="32" spans="1:22" x14ac:dyDescent="0.25">
      <c r="A32" t="s">
        <v>43</v>
      </c>
      <c r="B32" s="5">
        <v>0.77300610000000003</v>
      </c>
      <c r="C32" s="5">
        <v>0.2269939</v>
      </c>
      <c r="D32" s="5">
        <v>9.2782379999999998E-2</v>
      </c>
      <c r="E32" s="5">
        <v>0.13428914</v>
      </c>
      <c r="F32" s="5">
        <v>0.14597378</v>
      </c>
      <c r="G32" s="5">
        <v>0.17078281000000001</v>
      </c>
      <c r="H32" s="6">
        <v>8907.3420000000006</v>
      </c>
      <c r="I32" s="6">
        <v>14847.84</v>
      </c>
      <c r="J32" s="7">
        <v>1062.4839999999999</v>
      </c>
      <c r="K32" s="7">
        <v>1055.9580000000001</v>
      </c>
      <c r="L32" s="5">
        <v>0.70936580000000005</v>
      </c>
      <c r="M32" s="5">
        <v>0.72710180000000002</v>
      </c>
      <c r="N32" s="5">
        <v>0.72822949999999997</v>
      </c>
      <c r="O32" s="5">
        <v>0.64299510000000004</v>
      </c>
      <c r="P32" s="8">
        <f t="shared" si="0"/>
        <v>-0.54601220000000006</v>
      </c>
      <c r="Q32" s="8">
        <f t="shared" si="1"/>
        <v>4.1506760000000004E-2</v>
      </c>
      <c r="R32" s="8">
        <f t="shared" si="2"/>
        <v>2.480903000000001E-2</v>
      </c>
      <c r="S32" s="6">
        <f t="shared" si="3"/>
        <v>5940.4979999999996</v>
      </c>
      <c r="T32" s="7">
        <f t="shared" si="4"/>
        <v>-6.5259999999998399</v>
      </c>
      <c r="U32" s="8">
        <f t="shared" si="5"/>
        <v>1.7735999999999974E-2</v>
      </c>
      <c r="V32" s="8">
        <f t="shared" si="6"/>
        <v>-8.5234399999999932E-2</v>
      </c>
    </row>
    <row r="33" spans="1:22" x14ac:dyDescent="0.25">
      <c r="A33" t="s">
        <v>44</v>
      </c>
      <c r="B33" s="5">
        <v>0.77437540000000005</v>
      </c>
      <c r="C33" s="5">
        <v>0.22562460000000001</v>
      </c>
      <c r="D33" s="5">
        <v>6.5328769999999994E-2</v>
      </c>
      <c r="E33" s="5">
        <v>6.636164E-2</v>
      </c>
      <c r="F33" s="5">
        <v>0.27645023000000002</v>
      </c>
      <c r="G33" s="5">
        <v>0.27819075999999998</v>
      </c>
      <c r="H33" s="6">
        <v>12763.69</v>
      </c>
      <c r="I33" s="6">
        <v>19990.32</v>
      </c>
      <c r="J33" s="7">
        <v>1063.69</v>
      </c>
      <c r="K33" s="7">
        <v>1157.21</v>
      </c>
      <c r="L33" s="5">
        <v>0.72796530000000004</v>
      </c>
      <c r="M33" s="5">
        <v>0.64766610000000002</v>
      </c>
      <c r="N33" s="5">
        <v>0.63582439999999996</v>
      </c>
      <c r="O33" s="5">
        <v>0.34762670000000001</v>
      </c>
      <c r="P33" s="8">
        <f t="shared" si="0"/>
        <v>-0.54875080000000009</v>
      </c>
      <c r="Q33" s="8">
        <f t="shared" si="1"/>
        <v>1.0328700000000052E-3</v>
      </c>
      <c r="R33" s="8">
        <f t="shared" si="2"/>
        <v>1.7405299999999624E-3</v>
      </c>
      <c r="S33" s="6">
        <f t="shared" si="3"/>
        <v>7226.6299999999992</v>
      </c>
      <c r="T33" s="7">
        <f t="shared" si="4"/>
        <v>93.519999999999982</v>
      </c>
      <c r="U33" s="8">
        <f t="shared" si="5"/>
        <v>-8.0299200000000015E-2</v>
      </c>
      <c r="V33" s="8">
        <f t="shared" si="6"/>
        <v>-0.28819769999999995</v>
      </c>
    </row>
    <row r="34" spans="1:22" x14ac:dyDescent="0.25">
      <c r="A34" t="s">
        <v>45</v>
      </c>
      <c r="B34" s="5">
        <v>0.7871011</v>
      </c>
      <c r="C34" s="5">
        <v>0.2128989</v>
      </c>
      <c r="D34" s="5">
        <v>8.0100030000000003E-2</v>
      </c>
      <c r="E34" s="5">
        <v>8.6020349999999995E-2</v>
      </c>
      <c r="F34" s="5">
        <v>0.25784411000000002</v>
      </c>
      <c r="G34" s="5">
        <v>0.26314198999999999</v>
      </c>
      <c r="H34" s="6">
        <v>10922.67</v>
      </c>
      <c r="I34" s="6">
        <v>21461.38</v>
      </c>
      <c r="J34" s="7">
        <v>1089.7339999999999</v>
      </c>
      <c r="K34" s="7">
        <v>1098.31</v>
      </c>
      <c r="L34" s="5">
        <v>0.56036339999999996</v>
      </c>
      <c r="M34" s="5">
        <v>0.54756510000000003</v>
      </c>
      <c r="N34" s="5">
        <v>0.89074299999999995</v>
      </c>
      <c r="O34" s="5">
        <v>0.4688755</v>
      </c>
      <c r="P34" s="8">
        <f t="shared" si="0"/>
        <v>-0.5742022</v>
      </c>
      <c r="Q34" s="8">
        <f t="shared" si="1"/>
        <v>5.9203199999999928E-3</v>
      </c>
      <c r="R34" s="8">
        <f t="shared" si="2"/>
        <v>5.2978799999999771E-3</v>
      </c>
      <c r="S34" s="6">
        <f t="shared" si="3"/>
        <v>10538.710000000001</v>
      </c>
      <c r="T34" s="7">
        <f t="shared" si="4"/>
        <v>8.5760000000000218</v>
      </c>
      <c r="U34" s="8">
        <f t="shared" si="5"/>
        <v>-1.2798299999999929E-2</v>
      </c>
      <c r="V34" s="8">
        <f t="shared" si="6"/>
        <v>-0.42186749999999995</v>
      </c>
    </row>
    <row r="35" spans="1:22" x14ac:dyDescent="0.25">
      <c r="A35" t="s">
        <v>46</v>
      </c>
      <c r="B35" s="5">
        <v>0.79091549999999999</v>
      </c>
      <c r="C35" s="5">
        <v>0.2090844</v>
      </c>
      <c r="D35" s="5">
        <v>9.3685500000000005E-2</v>
      </c>
      <c r="E35" s="5">
        <v>5.5808990000000003E-2</v>
      </c>
      <c r="F35" s="5">
        <v>0.28002047000000002</v>
      </c>
      <c r="G35" s="5">
        <v>0.38902946999999999</v>
      </c>
      <c r="H35" s="6">
        <v>9500.77</v>
      </c>
      <c r="I35" s="6">
        <v>16870.57</v>
      </c>
      <c r="J35" s="7">
        <v>1137.443</v>
      </c>
      <c r="K35" s="7">
        <v>1189.048</v>
      </c>
      <c r="L35" s="5">
        <v>0.52170179999999999</v>
      </c>
      <c r="M35" s="5">
        <v>0.52104499999999998</v>
      </c>
      <c r="N35" s="5">
        <v>0.6829942</v>
      </c>
      <c r="O35" s="5">
        <v>0.38389430000000002</v>
      </c>
      <c r="P35" s="8">
        <f t="shared" si="0"/>
        <v>-0.58183110000000005</v>
      </c>
      <c r="Q35" s="8">
        <f t="shared" si="1"/>
        <v>-3.7876510000000002E-2</v>
      </c>
      <c r="R35" s="8">
        <f t="shared" si="2"/>
        <v>0.10900899999999997</v>
      </c>
      <c r="S35" s="6">
        <f t="shared" si="3"/>
        <v>7369.7999999999993</v>
      </c>
      <c r="T35" s="7">
        <f t="shared" si="4"/>
        <v>51.605000000000018</v>
      </c>
      <c r="U35" s="8">
        <f t="shared" si="5"/>
        <v>-6.5680000000001293E-4</v>
      </c>
      <c r="V35" s="8">
        <f t="shared" si="6"/>
        <v>-0.29909989999999997</v>
      </c>
    </row>
    <row r="36" spans="1:22" x14ac:dyDescent="0.25">
      <c r="A36" t="s">
        <v>47</v>
      </c>
      <c r="B36" s="5">
        <v>0.80274959999999995</v>
      </c>
      <c r="C36" s="5">
        <v>0.19725039999999999</v>
      </c>
      <c r="D36" s="5">
        <v>5.3278069999999997E-2</v>
      </c>
      <c r="E36" s="5">
        <v>9.6749349999999998E-2</v>
      </c>
      <c r="F36" s="5">
        <v>0.28853691999999997</v>
      </c>
      <c r="G36" s="5">
        <v>0.19955696000000001</v>
      </c>
      <c r="H36" s="6">
        <v>8915.1190000000006</v>
      </c>
      <c r="I36" s="6">
        <v>16604.13</v>
      </c>
      <c r="J36" s="7">
        <v>1104.5820000000001</v>
      </c>
      <c r="K36" s="7">
        <v>1089.884</v>
      </c>
      <c r="L36" s="5">
        <v>0.67458700000000005</v>
      </c>
      <c r="M36" s="5">
        <v>0.67588570000000003</v>
      </c>
      <c r="N36" s="5">
        <v>0.82768030000000004</v>
      </c>
      <c r="O36" s="5">
        <v>0.75320880000000001</v>
      </c>
      <c r="P36" s="8">
        <f t="shared" si="0"/>
        <v>-0.6054991999999999</v>
      </c>
      <c r="Q36" s="8">
        <f t="shared" si="1"/>
        <v>4.3471280000000001E-2</v>
      </c>
      <c r="R36" s="8">
        <f t="shared" si="2"/>
        <v>-8.8979959999999969E-2</v>
      </c>
      <c r="S36" s="6">
        <f t="shared" si="3"/>
        <v>7689.0110000000004</v>
      </c>
      <c r="T36" s="7">
        <f t="shared" si="4"/>
        <v>-14.698000000000093</v>
      </c>
      <c r="U36" s="8">
        <f t="shared" si="5"/>
        <v>1.298699999999986E-3</v>
      </c>
      <c r="V36" s="8">
        <f t="shared" si="6"/>
        <v>-7.4471500000000024E-2</v>
      </c>
    </row>
    <row r="37" spans="1:22" x14ac:dyDescent="0.25">
      <c r="A37" t="s">
        <v>48</v>
      </c>
      <c r="B37" s="5">
        <v>0.80676219999999998</v>
      </c>
      <c r="C37" s="5">
        <v>0.19323779999999999</v>
      </c>
      <c r="D37" s="5">
        <v>5.3889739999999998E-2</v>
      </c>
      <c r="E37" s="5">
        <v>9.1945440000000003E-2</v>
      </c>
      <c r="F37" s="5">
        <v>0.23806822999999999</v>
      </c>
      <c r="G37" s="5">
        <v>0.17125887000000001</v>
      </c>
      <c r="H37" s="6">
        <v>12147.38</v>
      </c>
      <c r="I37" s="6">
        <v>16415.77</v>
      </c>
      <c r="J37" s="7">
        <v>1078.3720000000001</v>
      </c>
      <c r="K37" s="7">
        <v>1039.7819999999999</v>
      </c>
      <c r="L37" s="5">
        <v>0.90546890000000002</v>
      </c>
      <c r="M37" s="5">
        <v>0.66012740000000003</v>
      </c>
      <c r="N37" s="5">
        <v>0.74362439999999996</v>
      </c>
      <c r="O37" s="5">
        <v>0.49442989999999998</v>
      </c>
      <c r="P37" s="8">
        <f t="shared" si="0"/>
        <v>-0.61352439999999997</v>
      </c>
      <c r="Q37" s="8">
        <f t="shared" si="1"/>
        <v>3.8055700000000005E-2</v>
      </c>
      <c r="R37" s="8">
        <f t="shared" si="2"/>
        <v>-6.6809359999999984E-2</v>
      </c>
      <c r="S37" s="6">
        <f t="shared" si="3"/>
        <v>4268.3900000000012</v>
      </c>
      <c r="T37" s="7">
        <f t="shared" si="4"/>
        <v>-38.590000000000146</v>
      </c>
      <c r="U37" s="8">
        <f t="shared" si="5"/>
        <v>-0.24534149999999999</v>
      </c>
      <c r="V37" s="8">
        <f t="shared" si="6"/>
        <v>-0.24919449999999999</v>
      </c>
    </row>
    <row r="38" spans="1:22" x14ac:dyDescent="0.25">
      <c r="A38" t="s">
        <v>49</v>
      </c>
      <c r="B38" s="5">
        <v>0.81299630000000001</v>
      </c>
      <c r="C38" s="5">
        <v>0.18700369999999999</v>
      </c>
      <c r="D38" s="5">
        <v>0.10053305999999999</v>
      </c>
      <c r="E38" s="5">
        <v>0.1056733</v>
      </c>
      <c r="F38" s="5">
        <v>0.24049181</v>
      </c>
      <c r="G38" s="5">
        <v>0.16107051</v>
      </c>
      <c r="H38" s="6">
        <v>9233.5939999999991</v>
      </c>
      <c r="I38" s="6">
        <v>20538</v>
      </c>
      <c r="J38" s="7">
        <v>1073.356</v>
      </c>
      <c r="K38" s="7">
        <v>1115.5730000000001</v>
      </c>
      <c r="L38" s="5">
        <v>0.78081769999999995</v>
      </c>
      <c r="M38" s="5">
        <v>0.56011840000000002</v>
      </c>
      <c r="N38" s="5">
        <v>0.73166030000000004</v>
      </c>
      <c r="O38" s="5">
        <v>0.49267129999999998</v>
      </c>
      <c r="P38" s="8">
        <f t="shared" si="0"/>
        <v>-0.62599260000000001</v>
      </c>
      <c r="Q38" s="8">
        <f t="shared" si="1"/>
        <v>5.1402400000000043E-3</v>
      </c>
      <c r="R38" s="8">
        <f t="shared" si="2"/>
        <v>-7.94213E-2</v>
      </c>
      <c r="S38" s="6">
        <f t="shared" si="3"/>
        <v>11304.406000000001</v>
      </c>
      <c r="T38" s="7">
        <f t="shared" si="4"/>
        <v>42.217000000000098</v>
      </c>
      <c r="U38" s="8">
        <f t="shared" si="5"/>
        <v>-0.22069929999999993</v>
      </c>
      <c r="V38" s="8">
        <f t="shared" si="6"/>
        <v>-0.23898900000000006</v>
      </c>
    </row>
    <row r="39" spans="1:22" x14ac:dyDescent="0.25">
      <c r="A39" t="s">
        <v>50</v>
      </c>
      <c r="B39" s="5">
        <v>0.82243259999999996</v>
      </c>
      <c r="C39" s="5">
        <v>0.17756739999999999</v>
      </c>
      <c r="D39" s="5">
        <v>0.12476764999999999</v>
      </c>
      <c r="E39" s="5">
        <v>7.7423649999999997E-2</v>
      </c>
      <c r="F39" s="5">
        <v>0.28479093999999999</v>
      </c>
      <c r="G39" s="5">
        <v>0.28779602999999998</v>
      </c>
      <c r="H39" s="6">
        <v>8205.7900000000009</v>
      </c>
      <c r="I39" s="6">
        <v>18342.68</v>
      </c>
      <c r="J39" s="7">
        <v>1063.0329999999999</v>
      </c>
      <c r="K39" s="7">
        <v>1128.5519999999999</v>
      </c>
      <c r="L39" s="5">
        <v>0.66137500000000005</v>
      </c>
      <c r="M39" s="5">
        <v>0.60295109999999996</v>
      </c>
      <c r="N39" s="5">
        <v>0.94241339999999996</v>
      </c>
      <c r="O39" s="5">
        <v>0.73042580000000001</v>
      </c>
      <c r="P39" s="8">
        <f t="shared" si="0"/>
        <v>-0.64486519999999992</v>
      </c>
      <c r="Q39" s="8">
        <f t="shared" si="1"/>
        <v>-4.7343999999999997E-2</v>
      </c>
      <c r="R39" s="8">
        <f t="shared" si="2"/>
        <v>3.005089999999988E-3</v>
      </c>
      <c r="S39" s="6">
        <f t="shared" si="3"/>
        <v>10136.89</v>
      </c>
      <c r="T39" s="7">
        <f t="shared" si="4"/>
        <v>65.519000000000005</v>
      </c>
      <c r="U39" s="8">
        <f t="shared" si="5"/>
        <v>-5.8423900000000084E-2</v>
      </c>
      <c r="V39" s="8">
        <f t="shared" si="6"/>
        <v>-0.21198759999999994</v>
      </c>
    </row>
    <row r="40" spans="1:22" x14ac:dyDescent="0.25">
      <c r="A40" t="s">
        <v>51</v>
      </c>
      <c r="B40" s="5">
        <v>0.82411699999999999</v>
      </c>
      <c r="C40" s="5">
        <v>0.17588300000000001</v>
      </c>
      <c r="D40" s="5">
        <v>7.4326760000000006E-2</v>
      </c>
      <c r="E40" s="5">
        <v>7.6316510000000004E-2</v>
      </c>
      <c r="F40" s="5">
        <v>0.21739959</v>
      </c>
      <c r="G40" s="5">
        <v>0.16886098999999999</v>
      </c>
      <c r="H40" s="6">
        <v>12511.71</v>
      </c>
      <c r="I40" s="6">
        <v>17581.97</v>
      </c>
      <c r="J40" s="7">
        <v>1057.9590000000001</v>
      </c>
      <c r="K40" s="7">
        <v>1066.809</v>
      </c>
      <c r="L40" s="5">
        <v>0.89597990000000005</v>
      </c>
      <c r="M40" s="5">
        <v>0.75484560000000001</v>
      </c>
      <c r="N40" s="5">
        <v>0.59993700000000005</v>
      </c>
      <c r="O40" s="5">
        <v>0.45115290000000002</v>
      </c>
      <c r="P40" s="8">
        <f t="shared" si="0"/>
        <v>-0.64823399999999998</v>
      </c>
      <c r="Q40" s="8">
        <f t="shared" si="1"/>
        <v>1.9897499999999985E-3</v>
      </c>
      <c r="R40" s="8">
        <f t="shared" si="2"/>
        <v>-4.8538600000000015E-2</v>
      </c>
      <c r="S40" s="6">
        <f t="shared" si="3"/>
        <v>5070.260000000002</v>
      </c>
      <c r="T40" s="7">
        <f t="shared" si="4"/>
        <v>8.8499999999999091</v>
      </c>
      <c r="U40" s="8">
        <f t="shared" si="5"/>
        <v>-0.14113430000000005</v>
      </c>
      <c r="V40" s="8">
        <f t="shared" si="6"/>
        <v>-0.14878410000000003</v>
      </c>
    </row>
    <row r="41" spans="1:22" x14ac:dyDescent="0.25">
      <c r="A41" t="s">
        <v>52</v>
      </c>
      <c r="B41" s="5">
        <v>0.84036440000000001</v>
      </c>
      <c r="C41" s="5">
        <v>0.15963559999999999</v>
      </c>
      <c r="D41" s="5">
        <v>0.12921609000000001</v>
      </c>
      <c r="E41" s="5">
        <v>0.10841381999999999</v>
      </c>
      <c r="F41" s="5">
        <v>0.20276927</v>
      </c>
      <c r="G41" s="5">
        <v>0.16384666000000001</v>
      </c>
      <c r="H41" s="6">
        <v>10026.219999999999</v>
      </c>
      <c r="I41" s="6">
        <v>16950.5</v>
      </c>
      <c r="J41" s="7">
        <v>1075.6849999999999</v>
      </c>
      <c r="K41" s="7">
        <v>1135.5350000000001</v>
      </c>
      <c r="L41" s="5">
        <v>0.66562500000000002</v>
      </c>
      <c r="M41" s="5">
        <v>0.7095804</v>
      </c>
      <c r="N41" s="5">
        <v>0.76506320000000005</v>
      </c>
      <c r="O41" s="5">
        <v>0.43121110000000001</v>
      </c>
      <c r="P41" s="8">
        <f t="shared" si="0"/>
        <v>-0.68072880000000002</v>
      </c>
      <c r="Q41" s="8">
        <f t="shared" si="1"/>
        <v>-2.0802270000000012E-2</v>
      </c>
      <c r="R41" s="8">
        <f t="shared" si="2"/>
        <v>-3.8922609999999996E-2</v>
      </c>
      <c r="S41" s="6">
        <f t="shared" si="3"/>
        <v>6924.2800000000007</v>
      </c>
      <c r="T41" s="7">
        <f t="shared" si="4"/>
        <v>59.850000000000136</v>
      </c>
      <c r="U41" s="8">
        <f t="shared" si="5"/>
        <v>4.3955399999999978E-2</v>
      </c>
      <c r="V41" s="8">
        <f t="shared" si="6"/>
        <v>-0.33385210000000004</v>
      </c>
    </row>
    <row r="42" spans="1:22" x14ac:dyDescent="0.25">
      <c r="A42" t="s">
        <v>53</v>
      </c>
      <c r="B42" s="5">
        <v>0.84550009999999998</v>
      </c>
      <c r="C42" s="5">
        <v>0.1544999</v>
      </c>
      <c r="D42" s="5">
        <v>0.13288095</v>
      </c>
      <c r="E42" s="5">
        <v>0.13505228</v>
      </c>
      <c r="F42" s="5">
        <v>0.18640888999999999</v>
      </c>
      <c r="G42" s="5">
        <v>0.18509217</v>
      </c>
      <c r="H42" s="6">
        <v>13138.12</v>
      </c>
      <c r="I42" s="6">
        <v>14601.35</v>
      </c>
      <c r="J42" s="7">
        <v>1051.54</v>
      </c>
      <c r="K42" s="7">
        <v>1030.9259999999999</v>
      </c>
      <c r="L42" s="5">
        <v>0.6318646</v>
      </c>
      <c r="M42" s="5">
        <v>0.49495679999999997</v>
      </c>
      <c r="N42" s="5">
        <v>0.60807820000000001</v>
      </c>
      <c r="O42" s="5">
        <v>0.56440729999999995</v>
      </c>
      <c r="P42" s="8">
        <f t="shared" si="0"/>
        <v>-0.69100019999999995</v>
      </c>
      <c r="Q42" s="8">
        <f t="shared" si="1"/>
        <v>2.1713299999999991E-3</v>
      </c>
      <c r="R42" s="8">
        <f t="shared" si="2"/>
        <v>-1.3167199999999935E-3</v>
      </c>
      <c r="S42" s="6">
        <f t="shared" si="3"/>
        <v>1463.2299999999996</v>
      </c>
      <c r="T42" s="7">
        <f t="shared" si="4"/>
        <v>-20.614000000000033</v>
      </c>
      <c r="U42" s="8">
        <f t="shared" si="5"/>
        <v>-0.13690780000000002</v>
      </c>
      <c r="V42" s="8">
        <f t="shared" si="6"/>
        <v>-4.3670900000000068E-2</v>
      </c>
    </row>
    <row r="43" spans="1:22" x14ac:dyDescent="0.25">
      <c r="A43" t="s">
        <v>54</v>
      </c>
      <c r="B43" s="5">
        <v>0.84753999999999996</v>
      </c>
      <c r="C43" s="5">
        <v>0.15245990000000001</v>
      </c>
      <c r="D43" s="5">
        <v>0.15451835999999999</v>
      </c>
      <c r="E43" s="5">
        <v>0.12183914</v>
      </c>
      <c r="F43" s="5">
        <v>0.18681774000000001</v>
      </c>
      <c r="G43" s="5">
        <v>0.25765813999999998</v>
      </c>
      <c r="H43" s="6">
        <v>7626.8280000000004</v>
      </c>
      <c r="I43" s="6">
        <v>22175.17</v>
      </c>
      <c r="J43" s="7">
        <v>1054.4680000000001</v>
      </c>
      <c r="K43" s="7">
        <v>1208.5550000000001</v>
      </c>
      <c r="L43" s="5">
        <v>0.64631649999999996</v>
      </c>
      <c r="M43" s="5">
        <v>0.47239769999999998</v>
      </c>
      <c r="N43" s="5">
        <v>0.8716545</v>
      </c>
      <c r="O43" s="5">
        <v>0.36613430000000002</v>
      </c>
      <c r="P43" s="8">
        <f t="shared" si="0"/>
        <v>-0.69508009999999998</v>
      </c>
      <c r="Q43" s="8">
        <f t="shared" si="1"/>
        <v>-3.2679219999999995E-2</v>
      </c>
      <c r="R43" s="8">
        <f t="shared" si="2"/>
        <v>7.084039999999997E-2</v>
      </c>
      <c r="S43" s="6">
        <f t="shared" si="3"/>
        <v>14548.341999999997</v>
      </c>
      <c r="T43" s="7">
        <f t="shared" si="4"/>
        <v>154.08699999999999</v>
      </c>
      <c r="U43" s="8">
        <f t="shared" si="5"/>
        <v>-0.17391879999999998</v>
      </c>
      <c r="V43" s="8">
        <f t="shared" si="6"/>
        <v>-0.50552019999999998</v>
      </c>
    </row>
    <row r="44" spans="1:22" x14ac:dyDescent="0.25">
      <c r="A44" t="s">
        <v>55</v>
      </c>
      <c r="B44" s="5">
        <v>0.85303790000000002</v>
      </c>
      <c r="C44" s="5">
        <v>0.14696210000000001</v>
      </c>
      <c r="D44" s="5">
        <v>9.941962E-2</v>
      </c>
      <c r="E44" s="5">
        <v>0.12454392</v>
      </c>
      <c r="F44" s="5">
        <v>0.21149560000000001</v>
      </c>
      <c r="G44" s="5">
        <v>0.19765571000000001</v>
      </c>
      <c r="H44" s="6">
        <v>13967</v>
      </c>
      <c r="I44" s="6">
        <v>18558.72</v>
      </c>
      <c r="J44" s="7">
        <v>1096.806</v>
      </c>
      <c r="K44" s="7">
        <v>1042.4069999999999</v>
      </c>
      <c r="L44" s="5">
        <v>0.74568020000000002</v>
      </c>
      <c r="M44" s="5">
        <v>0.55910780000000004</v>
      </c>
      <c r="N44" s="5">
        <v>0.64152659999999995</v>
      </c>
      <c r="O44" s="5">
        <v>0.46327449999999998</v>
      </c>
      <c r="P44" s="8">
        <f t="shared" si="0"/>
        <v>-0.70607580000000003</v>
      </c>
      <c r="Q44" s="8">
        <f t="shared" si="1"/>
        <v>2.5124300000000002E-2</v>
      </c>
      <c r="R44" s="8">
        <f t="shared" si="2"/>
        <v>-1.3839889999999994E-2</v>
      </c>
      <c r="S44" s="6">
        <f t="shared" si="3"/>
        <v>4591.7200000000012</v>
      </c>
      <c r="T44" s="7">
        <f t="shared" si="4"/>
        <v>-54.399000000000115</v>
      </c>
      <c r="U44" s="8">
        <f t="shared" si="5"/>
        <v>-0.18657239999999997</v>
      </c>
      <c r="V44" s="8">
        <f t="shared" si="6"/>
        <v>-0.17825209999999997</v>
      </c>
    </row>
    <row r="45" spans="1:22" x14ac:dyDescent="0.25">
      <c r="A45" t="s">
        <v>56</v>
      </c>
      <c r="B45" s="5">
        <v>0.88563480000000006</v>
      </c>
      <c r="C45" s="5">
        <v>0.1143652</v>
      </c>
      <c r="D45" s="5">
        <v>9.5648670000000005E-2</v>
      </c>
      <c r="E45" s="5">
        <v>0.10398942999999999</v>
      </c>
      <c r="F45" s="5">
        <v>0.17417325</v>
      </c>
      <c r="G45" s="5">
        <v>0.14275546</v>
      </c>
      <c r="H45" s="6">
        <v>7080.5829999999996</v>
      </c>
      <c r="I45" s="6">
        <v>15145.6</v>
      </c>
      <c r="J45" s="7">
        <v>1010.245</v>
      </c>
      <c r="K45" s="7">
        <v>1002.548</v>
      </c>
      <c r="L45" s="5">
        <v>0.75618669999999999</v>
      </c>
      <c r="M45" s="5">
        <v>0.62448150000000002</v>
      </c>
      <c r="N45" s="5">
        <v>0.61312750000000005</v>
      </c>
      <c r="O45" s="5">
        <v>0.4325427</v>
      </c>
      <c r="P45" s="8">
        <f t="shared" si="0"/>
        <v>-0.77126960000000011</v>
      </c>
      <c r="Q45" s="8">
        <f t="shared" si="1"/>
        <v>8.3407599999999887E-3</v>
      </c>
      <c r="R45" s="8">
        <f t="shared" si="2"/>
        <v>-3.1417790000000001E-2</v>
      </c>
      <c r="S45" s="6">
        <f t="shared" si="3"/>
        <v>8065.0170000000007</v>
      </c>
      <c r="T45" s="7">
        <f t="shared" si="4"/>
        <v>-7.6970000000000027</v>
      </c>
      <c r="U45" s="8">
        <f t="shared" si="5"/>
        <v>-0.13170519999999997</v>
      </c>
      <c r="V45" s="8">
        <f t="shared" si="6"/>
        <v>-0.18058480000000005</v>
      </c>
    </row>
    <row r="46" spans="1:22" x14ac:dyDescent="0.25">
      <c r="A46" t="s">
        <v>57</v>
      </c>
      <c r="B46" s="5">
        <v>0.89027529999999999</v>
      </c>
      <c r="C46" s="5">
        <v>0.10972469999999999</v>
      </c>
      <c r="D46" s="5">
        <v>5.4650089999999998E-2</v>
      </c>
      <c r="E46" s="5">
        <v>4.6875500000000001E-2</v>
      </c>
      <c r="F46" s="5">
        <v>0.28317261999999999</v>
      </c>
      <c r="G46" s="5">
        <v>0.3545953</v>
      </c>
      <c r="H46" s="6">
        <v>12076.37</v>
      </c>
      <c r="I46" s="6">
        <v>19314.439999999999</v>
      </c>
      <c r="J46" s="7">
        <v>1096.451</v>
      </c>
      <c r="K46" s="7">
        <v>1197.8</v>
      </c>
      <c r="L46" s="5">
        <v>0.75717599999999996</v>
      </c>
      <c r="M46" s="5">
        <v>0.71183030000000003</v>
      </c>
      <c r="N46" s="5">
        <v>0.74479139999999999</v>
      </c>
      <c r="O46" s="5">
        <v>0.3774806</v>
      </c>
      <c r="P46" s="8">
        <f t="shared" si="0"/>
        <v>-0.78055059999999998</v>
      </c>
      <c r="Q46" s="8">
        <f t="shared" si="1"/>
        <v>-7.7745899999999979E-3</v>
      </c>
      <c r="R46" s="8">
        <f t="shared" si="2"/>
        <v>7.1422680000000016E-2</v>
      </c>
      <c r="S46" s="6">
        <f t="shared" si="3"/>
        <v>7238.0699999999979</v>
      </c>
      <c r="T46" s="7">
        <f t="shared" si="4"/>
        <v>101.34899999999993</v>
      </c>
      <c r="U46" s="8">
        <f t="shared" si="5"/>
        <v>-4.5345699999999933E-2</v>
      </c>
      <c r="V46" s="8">
        <f t="shared" si="6"/>
        <v>-0.36731079999999999</v>
      </c>
    </row>
    <row r="47" spans="1:22" x14ac:dyDescent="0.25">
      <c r="A47" t="s">
        <v>58</v>
      </c>
      <c r="B47" s="5">
        <v>0.89599510000000004</v>
      </c>
      <c r="C47" s="5">
        <v>0.1040049</v>
      </c>
      <c r="D47" s="5">
        <v>6.0448849999999998E-2</v>
      </c>
      <c r="E47" s="5">
        <v>7.2959720000000006E-2</v>
      </c>
      <c r="F47" s="5">
        <v>0.31394621</v>
      </c>
      <c r="G47" s="5">
        <v>0.40121187000000003</v>
      </c>
      <c r="H47" s="6">
        <v>11022.03</v>
      </c>
      <c r="I47" s="6">
        <v>12706</v>
      </c>
      <c r="J47" s="7">
        <v>1071.595</v>
      </c>
      <c r="K47" s="7">
        <v>1050</v>
      </c>
      <c r="L47" s="5">
        <v>0.75365479999999996</v>
      </c>
      <c r="M47" s="5">
        <v>0.744811</v>
      </c>
      <c r="N47" s="5">
        <v>0.41525649999999997</v>
      </c>
      <c r="O47" s="5">
        <v>0.46846260000000001</v>
      </c>
      <c r="P47" s="8">
        <f t="shared" si="0"/>
        <v>-0.79199020000000009</v>
      </c>
      <c r="Q47" s="8">
        <f t="shared" si="1"/>
        <v>1.2510870000000007E-2</v>
      </c>
      <c r="R47" s="8">
        <f t="shared" si="2"/>
        <v>8.7265660000000023E-2</v>
      </c>
      <c r="S47" s="6">
        <f t="shared" si="3"/>
        <v>1683.9699999999993</v>
      </c>
      <c r="T47" s="7">
        <f t="shared" si="4"/>
        <v>-21.595000000000027</v>
      </c>
      <c r="U47" s="8">
        <f t="shared" si="5"/>
        <v>-8.8437999999999573E-3</v>
      </c>
      <c r="V47" s="8">
        <f t="shared" si="6"/>
        <v>5.3206100000000034E-2</v>
      </c>
    </row>
    <row r="48" spans="1:22" x14ac:dyDescent="0.25">
      <c r="A48" t="s">
        <v>59</v>
      </c>
      <c r="B48" s="5">
        <v>0.90905029999999998</v>
      </c>
      <c r="C48" s="5">
        <v>9.0949600000000005E-2</v>
      </c>
      <c r="D48" s="5">
        <v>8.8359069999999998E-2</v>
      </c>
      <c r="E48" s="5">
        <v>0.11245089</v>
      </c>
      <c r="F48" s="5">
        <v>0.18528533</v>
      </c>
      <c r="G48" s="5">
        <v>0.28706496999999997</v>
      </c>
      <c r="H48" s="6">
        <v>11979.47</v>
      </c>
      <c r="I48" s="6">
        <v>17868.32</v>
      </c>
      <c r="J48" s="7">
        <v>1093.6559999999999</v>
      </c>
      <c r="K48" s="7">
        <v>1077.0509999999999</v>
      </c>
      <c r="L48" s="5">
        <v>0.89858320000000003</v>
      </c>
      <c r="M48" s="5">
        <v>0.62447799999999998</v>
      </c>
      <c r="N48" s="5">
        <v>0.66380459999999997</v>
      </c>
      <c r="O48" s="5">
        <v>0.4746861</v>
      </c>
      <c r="P48" s="8">
        <f t="shared" si="0"/>
        <v>-0.81810070000000001</v>
      </c>
      <c r="Q48" s="8">
        <f t="shared" si="1"/>
        <v>2.409182E-2</v>
      </c>
      <c r="R48" s="8">
        <f t="shared" si="2"/>
        <v>0.10177963999999998</v>
      </c>
      <c r="S48" s="6">
        <f t="shared" si="3"/>
        <v>5888.85</v>
      </c>
      <c r="T48" s="7">
        <f t="shared" si="4"/>
        <v>-16.605000000000018</v>
      </c>
      <c r="U48" s="8">
        <f t="shared" si="5"/>
        <v>-0.27410520000000005</v>
      </c>
      <c r="V48" s="8">
        <f t="shared" si="6"/>
        <v>-0.18911849999999997</v>
      </c>
    </row>
    <row r="49" spans="1:22" x14ac:dyDescent="0.25">
      <c r="A49" t="s">
        <v>60</v>
      </c>
      <c r="B49" s="5">
        <v>0.97004619999999997</v>
      </c>
      <c r="C49" s="5">
        <v>2.9953899999999999E-2</v>
      </c>
      <c r="D49" s="5">
        <v>4.9298469999999997E-2</v>
      </c>
      <c r="E49" s="5">
        <v>0.13680606000000001</v>
      </c>
      <c r="F49" s="5">
        <v>0.32008977</v>
      </c>
      <c r="G49" s="5">
        <v>0.28381742999999998</v>
      </c>
      <c r="H49" s="6">
        <v>9310.5779999999995</v>
      </c>
      <c r="I49" s="6">
        <v>24283.53</v>
      </c>
      <c r="J49" s="7">
        <v>1097.481</v>
      </c>
      <c r="K49" s="7">
        <v>1118.6600000000001</v>
      </c>
      <c r="L49" s="5">
        <v>0.80247650000000004</v>
      </c>
      <c r="M49" s="5">
        <v>0.74224590000000001</v>
      </c>
      <c r="N49" s="5">
        <v>0.58672199999999997</v>
      </c>
      <c r="O49" s="5">
        <v>0.32266359999999999</v>
      </c>
      <c r="P49" s="8">
        <f t="shared" si="0"/>
        <v>-0.94009229999999999</v>
      </c>
      <c r="Q49" s="8">
        <f t="shared" si="1"/>
        <v>8.750759000000001E-2</v>
      </c>
      <c r="R49" s="8">
        <f t="shared" si="2"/>
        <v>-3.6272340000000014E-2</v>
      </c>
      <c r="S49" s="6">
        <f t="shared" si="3"/>
        <v>14972.951999999999</v>
      </c>
      <c r="T49" s="7">
        <f t="shared" si="4"/>
        <v>21.179000000000087</v>
      </c>
      <c r="U49" s="8">
        <f t="shared" si="5"/>
        <v>-6.0230600000000023E-2</v>
      </c>
      <c r="V49" s="8">
        <f t="shared" si="6"/>
        <v>-0.26405839999999997</v>
      </c>
    </row>
    <row r="50" spans="1:22" x14ac:dyDescent="0.25">
      <c r="A50" t="s">
        <v>61</v>
      </c>
      <c r="B50" s="5">
        <v>0.97367210000000004</v>
      </c>
      <c r="C50" s="5">
        <v>2.6327900000000001E-2</v>
      </c>
      <c r="D50" s="5">
        <v>5.3898170000000002E-2</v>
      </c>
      <c r="E50" s="5">
        <v>0.22531693999999999</v>
      </c>
      <c r="F50" s="5">
        <v>0.26866984999999999</v>
      </c>
      <c r="G50" s="5">
        <v>9.6303379999999994E-2</v>
      </c>
      <c r="H50" s="6">
        <v>10821.28</v>
      </c>
      <c r="I50" s="6">
        <v>21207</v>
      </c>
      <c r="J50" s="7">
        <v>1031.731</v>
      </c>
      <c r="L50" s="5">
        <v>0.82252910000000001</v>
      </c>
      <c r="M50" s="5"/>
      <c r="N50" s="5">
        <v>0.77093520000000004</v>
      </c>
      <c r="O50" s="5">
        <v>0.23076920000000001</v>
      </c>
      <c r="P50" s="8">
        <f t="shared" si="0"/>
        <v>-0.94734420000000008</v>
      </c>
      <c r="Q50" s="8">
        <f t="shared" si="1"/>
        <v>0.17141877</v>
      </c>
      <c r="R50" s="8">
        <f t="shared" si="2"/>
        <v>-0.17236646999999999</v>
      </c>
      <c r="S50" s="6">
        <f t="shared" si="3"/>
        <v>10385.719999999999</v>
      </c>
      <c r="T50" s="7"/>
      <c r="U50" s="8"/>
      <c r="V50" s="8">
        <f>O50-N50</f>
        <v>-0.54016600000000004</v>
      </c>
    </row>
    <row r="51" spans="1:22" x14ac:dyDescent="0.25">
      <c r="A51" t="s">
        <v>62</v>
      </c>
      <c r="B51" s="5">
        <v>0.98190469999999996</v>
      </c>
      <c r="C51" s="5">
        <v>1.8095199999999999E-2</v>
      </c>
      <c r="D51" s="5">
        <v>8.0150029999999997E-2</v>
      </c>
      <c r="E51" s="5">
        <v>0.22531693999999999</v>
      </c>
      <c r="F51" s="5">
        <v>0.19167328</v>
      </c>
      <c r="G51" s="5">
        <v>9.6303379999999994E-2</v>
      </c>
      <c r="H51" s="6">
        <v>6842.674</v>
      </c>
      <c r="I51" s="6">
        <v>24728</v>
      </c>
      <c r="K51" s="7">
        <v>1000</v>
      </c>
      <c r="L51" s="5"/>
      <c r="M51" s="5">
        <v>0.37449389999999999</v>
      </c>
      <c r="N51" s="5">
        <v>0.91931810000000003</v>
      </c>
      <c r="O51" s="5">
        <v>0.5263158</v>
      </c>
      <c r="P51" s="8">
        <f t="shared" si="0"/>
        <v>-0.96380949999999999</v>
      </c>
      <c r="Q51" s="8">
        <f t="shared" si="1"/>
        <v>0.14516690999999998</v>
      </c>
      <c r="R51" s="8">
        <f t="shared" si="2"/>
        <v>-9.5369900000000007E-2</v>
      </c>
      <c r="S51" s="6">
        <f t="shared" si="3"/>
        <v>17885.326000000001</v>
      </c>
      <c r="T51" s="7"/>
      <c r="U51" s="8"/>
      <c r="V51" s="8">
        <f t="shared" si="6"/>
        <v>-0.39300230000000003</v>
      </c>
    </row>
    <row r="52" spans="1:22" x14ac:dyDescent="0.25">
      <c r="A52" t="s">
        <v>63</v>
      </c>
      <c r="B52" s="5">
        <v>0.98388220000000004</v>
      </c>
      <c r="C52" s="5">
        <v>1.6117800000000002E-2</v>
      </c>
      <c r="D52" s="5">
        <v>0.16354445000000001</v>
      </c>
      <c r="E52" s="5">
        <v>0.22531693999999999</v>
      </c>
      <c r="F52" s="5">
        <v>0.16375120000000001</v>
      </c>
      <c r="G52" s="5">
        <v>9.6303379999999994E-2</v>
      </c>
      <c r="H52" s="6">
        <v>8462.616</v>
      </c>
      <c r="I52" s="6">
        <v>11565.73</v>
      </c>
      <c r="J52" s="7">
        <v>1012.405</v>
      </c>
      <c r="L52" s="5">
        <v>0.70295580000000002</v>
      </c>
      <c r="M52" s="5">
        <v>0.82439019999999996</v>
      </c>
      <c r="N52" s="5">
        <v>0.79646570000000005</v>
      </c>
      <c r="O52" s="5">
        <v>0.16341639999999999</v>
      </c>
      <c r="P52" s="8">
        <f t="shared" si="0"/>
        <v>-0.96776440000000008</v>
      </c>
      <c r="Q52" s="8">
        <f t="shared" si="1"/>
        <v>6.1772489999999985E-2</v>
      </c>
      <c r="R52" s="8">
        <f t="shared" si="2"/>
        <v>-6.7447820000000019E-2</v>
      </c>
      <c r="S52" s="6">
        <f t="shared" si="3"/>
        <v>3103.1139999999996</v>
      </c>
      <c r="T52" s="7"/>
      <c r="U52" s="8">
        <f t="shared" si="5"/>
        <v>0.12143439999999994</v>
      </c>
      <c r="V52" s="8">
        <f t="shared" si="6"/>
        <v>-0.63304930000000004</v>
      </c>
    </row>
    <row r="53" spans="1:22" x14ac:dyDescent="0.25">
      <c r="A53" t="s">
        <v>64</v>
      </c>
      <c r="B53" s="5">
        <v>1</v>
      </c>
      <c r="D53" s="5">
        <v>4.9865430000000002E-2</v>
      </c>
      <c r="F53" s="5">
        <v>0.30202295000000001</v>
      </c>
      <c r="H53" s="6">
        <v>7886</v>
      </c>
      <c r="J53" s="7">
        <v>1125</v>
      </c>
      <c r="L53" s="5">
        <v>0.95694809999999997</v>
      </c>
      <c r="M53" s="5"/>
      <c r="N53" s="5">
        <v>0.52010210000000001</v>
      </c>
      <c r="O53" s="5"/>
      <c r="P53" s="8"/>
      <c r="Q53" s="8"/>
      <c r="R53" s="8"/>
      <c r="S53" s="6"/>
      <c r="T53" s="7"/>
      <c r="U53" s="8"/>
      <c r="V53" s="8"/>
    </row>
    <row r="79" spans="12:14" x14ac:dyDescent="0.25">
      <c r="L79" s="9">
        <v>4740049</v>
      </c>
      <c r="M79">
        <v>2177668</v>
      </c>
    </row>
    <row r="80" spans="12:14" x14ac:dyDescent="0.25">
      <c r="L80" s="9">
        <v>6892523</v>
      </c>
      <c r="M80">
        <v>3362197</v>
      </c>
      <c r="N80">
        <v>983233</v>
      </c>
    </row>
    <row r="81" spans="12:14" x14ac:dyDescent="0.25">
      <c r="L81" s="9">
        <f>L80-L79</f>
        <v>2152474</v>
      </c>
      <c r="M81" s="9">
        <f>M80-M79</f>
        <v>1184529</v>
      </c>
    </row>
    <row r="82" spans="12:14" x14ac:dyDescent="0.25">
      <c r="L82">
        <f>L81/L79</f>
        <v>0.45410374449715601</v>
      </c>
      <c r="M82">
        <f>M81/M79</f>
        <v>0.54394379675873461</v>
      </c>
    </row>
    <row r="84" spans="12:14" x14ac:dyDescent="0.25">
      <c r="L84">
        <f>L80/SUM($L$80:$N$80)</f>
        <v>0.61332548730182446</v>
      </c>
      <c r="M84">
        <f>M80/SUM($L$80:$N$80)</f>
        <v>0.29918233329504046</v>
      </c>
      <c r="N84">
        <f>N80/SUM($L$80:$N$80)</f>
        <v>8.749217940313507E-2</v>
      </c>
    </row>
  </sheetData>
  <mergeCells count="8">
    <mergeCell ref="L1:M1"/>
    <mergeCell ref="N1:O1"/>
    <mergeCell ref="P1:V1"/>
    <mergeCell ref="B1:C1"/>
    <mergeCell ref="D1:E1"/>
    <mergeCell ref="F1:G1"/>
    <mergeCell ref="H1:I1"/>
    <mergeCell ref="J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Chingos, Matthew</dc:creator>
  <cp:lastModifiedBy>Chingos, Matthew</cp:lastModifiedBy>
  <dcterms:created xsi:type="dcterms:W3CDTF">2017-02-13T15:19:29Z</dcterms:created>
  <dcterms:modified xsi:type="dcterms:W3CDTF">2017-02-15T16:05:37Z</dcterms:modified>
</cp:coreProperties>
</file>