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"/>
    </mc:Choice>
  </mc:AlternateContent>
  <bookViews>
    <workbookView xWindow="0" yWindow="0" windowWidth="20490" windowHeight="7155"/>
  </bookViews>
  <sheets>
    <sheet name="Table 1" sheetId="11" r:id="rId1"/>
    <sheet name="GDP_and_components" sheetId="2" r:id="rId2"/>
    <sheet name="nonresidential_investment" sheetId="1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7" i="12" l="1"/>
  <c r="F187" i="12"/>
  <c r="J187" i="12" s="1"/>
  <c r="N186" i="12"/>
  <c r="G186" i="12"/>
  <c r="K186" i="12" s="1"/>
  <c r="F186" i="12"/>
  <c r="J186" i="12" s="1"/>
  <c r="N185" i="12"/>
  <c r="F185" i="12"/>
  <c r="J185" i="12" s="1"/>
  <c r="N184" i="12"/>
  <c r="F184" i="12"/>
  <c r="N183" i="12"/>
  <c r="F183" i="12"/>
  <c r="G184" i="12" s="1"/>
  <c r="N182" i="12"/>
  <c r="F182" i="12"/>
  <c r="N181" i="12"/>
  <c r="F181" i="12"/>
  <c r="N180" i="12"/>
  <c r="F180" i="12"/>
  <c r="N179" i="12"/>
  <c r="G179" i="12"/>
  <c r="F179" i="12"/>
  <c r="N178" i="12"/>
  <c r="F178" i="12"/>
  <c r="J178" i="12" s="1"/>
  <c r="N177" i="12"/>
  <c r="F177" i="12"/>
  <c r="N176" i="12"/>
  <c r="F176" i="12"/>
  <c r="N175" i="12"/>
  <c r="F175" i="12"/>
  <c r="G176" i="12" s="1"/>
  <c r="N174" i="12"/>
  <c r="G174" i="12"/>
  <c r="K174" i="12" s="1"/>
  <c r="F174" i="12"/>
  <c r="N173" i="12"/>
  <c r="F173" i="12"/>
  <c r="J173" i="12" s="1"/>
  <c r="N172" i="12"/>
  <c r="F172" i="12"/>
  <c r="J172" i="12" s="1"/>
  <c r="N171" i="12"/>
  <c r="J171" i="12"/>
  <c r="F171" i="12"/>
  <c r="G172" i="12" s="1"/>
  <c r="N170" i="12"/>
  <c r="G170" i="12"/>
  <c r="K170" i="12" s="1"/>
  <c r="F170" i="12"/>
  <c r="N169" i="12"/>
  <c r="F169" i="12"/>
  <c r="J169" i="12" s="1"/>
  <c r="N168" i="12"/>
  <c r="F168" i="12"/>
  <c r="N167" i="12"/>
  <c r="G167" i="12"/>
  <c r="F167" i="12"/>
  <c r="N166" i="12"/>
  <c r="F166" i="12"/>
  <c r="J166" i="12" s="1"/>
  <c r="N165" i="12"/>
  <c r="F165" i="12"/>
  <c r="N164" i="12"/>
  <c r="J164" i="12"/>
  <c r="F164" i="12"/>
  <c r="G165" i="12" s="1"/>
  <c r="N163" i="12"/>
  <c r="J163" i="12"/>
  <c r="F163" i="12"/>
  <c r="G164" i="12" s="1"/>
  <c r="N162" i="12"/>
  <c r="J162" i="12"/>
  <c r="F162" i="12"/>
  <c r="G163" i="12" s="1"/>
  <c r="K163" i="12" s="1"/>
  <c r="N161" i="12"/>
  <c r="F161" i="12"/>
  <c r="N160" i="12"/>
  <c r="F160" i="12"/>
  <c r="N159" i="12"/>
  <c r="J159" i="12"/>
  <c r="F159" i="12"/>
  <c r="G160" i="12" s="1"/>
  <c r="N158" i="12"/>
  <c r="F158" i="12"/>
  <c r="G159" i="12" s="1"/>
  <c r="M159" i="12" s="1"/>
  <c r="N157" i="12"/>
  <c r="F157" i="12"/>
  <c r="N156" i="12"/>
  <c r="F156" i="12"/>
  <c r="N155" i="12"/>
  <c r="F155" i="12"/>
  <c r="N154" i="12"/>
  <c r="G154" i="12"/>
  <c r="F154" i="12"/>
  <c r="J154" i="12" s="1"/>
  <c r="N153" i="12"/>
  <c r="F153" i="12"/>
  <c r="J153" i="12" s="1"/>
  <c r="N152" i="12"/>
  <c r="F152" i="12"/>
  <c r="N151" i="12"/>
  <c r="F151" i="12"/>
  <c r="N150" i="12"/>
  <c r="F150" i="12"/>
  <c r="J150" i="12" s="1"/>
  <c r="N149" i="12"/>
  <c r="F149" i="12"/>
  <c r="N148" i="12"/>
  <c r="F148" i="12"/>
  <c r="N147" i="12"/>
  <c r="F147" i="12"/>
  <c r="N146" i="12"/>
  <c r="G146" i="12"/>
  <c r="K146" i="12" s="1"/>
  <c r="F146" i="12"/>
  <c r="N145" i="12"/>
  <c r="F145" i="12"/>
  <c r="J145" i="12" s="1"/>
  <c r="N144" i="12"/>
  <c r="F144" i="12"/>
  <c r="N143" i="12"/>
  <c r="F143" i="12"/>
  <c r="G144" i="12" s="1"/>
  <c r="N142" i="12"/>
  <c r="G142" i="12"/>
  <c r="K142" i="12" s="1"/>
  <c r="F142" i="12"/>
  <c r="N141" i="12"/>
  <c r="F141" i="12"/>
  <c r="J141" i="12" s="1"/>
  <c r="N140" i="12"/>
  <c r="F140" i="12"/>
  <c r="J140" i="12" s="1"/>
  <c r="N139" i="12"/>
  <c r="J139" i="12"/>
  <c r="F139" i="12"/>
  <c r="G140" i="12" s="1"/>
  <c r="N138" i="12"/>
  <c r="F138" i="12"/>
  <c r="N137" i="12"/>
  <c r="G137" i="12"/>
  <c r="F137" i="12"/>
  <c r="J137" i="12" s="1"/>
  <c r="N136" i="12"/>
  <c r="F136" i="12"/>
  <c r="N135" i="12"/>
  <c r="F135" i="12"/>
  <c r="G136" i="12" s="1"/>
  <c r="N134" i="12"/>
  <c r="F134" i="12"/>
  <c r="J134" i="12" s="1"/>
  <c r="N133" i="12"/>
  <c r="F133" i="12"/>
  <c r="N132" i="12"/>
  <c r="J132" i="12"/>
  <c r="F132" i="12"/>
  <c r="G133" i="12" s="1"/>
  <c r="M133" i="12" s="1"/>
  <c r="N131" i="12"/>
  <c r="F131" i="12"/>
  <c r="N130" i="12"/>
  <c r="F130" i="12"/>
  <c r="N129" i="12"/>
  <c r="F129" i="12"/>
  <c r="G130" i="12" s="1"/>
  <c r="N128" i="12"/>
  <c r="F128" i="12"/>
  <c r="N127" i="12"/>
  <c r="F127" i="12"/>
  <c r="N126" i="12"/>
  <c r="F126" i="12"/>
  <c r="G127" i="12" s="1"/>
  <c r="N125" i="12"/>
  <c r="F125" i="12"/>
  <c r="N124" i="12"/>
  <c r="J124" i="12"/>
  <c r="F124" i="12"/>
  <c r="N123" i="12"/>
  <c r="J123" i="12"/>
  <c r="F123" i="12"/>
  <c r="G124" i="12" s="1"/>
  <c r="N122" i="12"/>
  <c r="F122" i="12"/>
  <c r="J122" i="12" s="1"/>
  <c r="N121" i="12"/>
  <c r="F121" i="12"/>
  <c r="N120" i="12"/>
  <c r="F120" i="12"/>
  <c r="N119" i="12"/>
  <c r="J119" i="12"/>
  <c r="F119" i="12"/>
  <c r="G120" i="12" s="1"/>
  <c r="N118" i="12"/>
  <c r="F118" i="12"/>
  <c r="G119" i="12" s="1"/>
  <c r="N117" i="12"/>
  <c r="F117" i="12"/>
  <c r="N116" i="12"/>
  <c r="J116" i="12"/>
  <c r="F116" i="12"/>
  <c r="G117" i="12" s="1"/>
  <c r="N115" i="12"/>
  <c r="F115" i="12"/>
  <c r="N114" i="12"/>
  <c r="G114" i="12"/>
  <c r="K114" i="12" s="1"/>
  <c r="F114" i="12"/>
  <c r="N113" i="12"/>
  <c r="F113" i="12"/>
  <c r="J113" i="12" s="1"/>
  <c r="N112" i="12"/>
  <c r="F112" i="12"/>
  <c r="N111" i="12"/>
  <c r="J111" i="12"/>
  <c r="K112" i="12" s="1"/>
  <c r="F111" i="12"/>
  <c r="G112" i="12" s="1"/>
  <c r="N110" i="12"/>
  <c r="F110" i="12"/>
  <c r="G111" i="12" s="1"/>
  <c r="M111" i="12" s="1"/>
  <c r="N109" i="12"/>
  <c r="F109" i="12"/>
  <c r="N108" i="12"/>
  <c r="F108" i="12"/>
  <c r="N107" i="12"/>
  <c r="G107" i="12"/>
  <c r="F107" i="12"/>
  <c r="N106" i="12"/>
  <c r="F106" i="12"/>
  <c r="J106" i="12" s="1"/>
  <c r="N105" i="12"/>
  <c r="F105" i="12"/>
  <c r="N104" i="12"/>
  <c r="G104" i="12"/>
  <c r="F104" i="12"/>
  <c r="N103" i="12"/>
  <c r="F103" i="12"/>
  <c r="J103" i="12" s="1"/>
  <c r="N102" i="12"/>
  <c r="F102" i="12"/>
  <c r="J102" i="12" s="1"/>
  <c r="N101" i="12"/>
  <c r="F101" i="12"/>
  <c r="G102" i="12" s="1"/>
  <c r="N100" i="12"/>
  <c r="F100" i="12"/>
  <c r="N99" i="12"/>
  <c r="F99" i="12"/>
  <c r="J99" i="12" s="1"/>
  <c r="N98" i="12"/>
  <c r="F98" i="12"/>
  <c r="N97" i="12"/>
  <c r="F97" i="12"/>
  <c r="J97" i="12" s="1"/>
  <c r="N96" i="12"/>
  <c r="J96" i="12"/>
  <c r="G96" i="12"/>
  <c r="K96" i="12" s="1"/>
  <c r="F96" i="12"/>
  <c r="G97" i="12" s="1"/>
  <c r="N95" i="12"/>
  <c r="J95" i="12"/>
  <c r="G95" i="12"/>
  <c r="K95" i="12" s="1"/>
  <c r="F95" i="12"/>
  <c r="N94" i="12"/>
  <c r="F94" i="12"/>
  <c r="J94" i="12" s="1"/>
  <c r="N93" i="12"/>
  <c r="F93" i="12"/>
  <c r="N92" i="12"/>
  <c r="F92" i="12"/>
  <c r="G93" i="12" s="1"/>
  <c r="N91" i="12"/>
  <c r="F91" i="12"/>
  <c r="N90" i="12"/>
  <c r="F90" i="12"/>
  <c r="N89" i="12"/>
  <c r="F89" i="12"/>
  <c r="M89" i="12" s="1"/>
  <c r="N88" i="12"/>
  <c r="J88" i="12"/>
  <c r="F88" i="12"/>
  <c r="G89" i="12" s="1"/>
  <c r="N87" i="12"/>
  <c r="F87" i="12"/>
  <c r="N86" i="12"/>
  <c r="G86" i="12"/>
  <c r="F86" i="12"/>
  <c r="J86" i="12" s="1"/>
  <c r="N85" i="12"/>
  <c r="F85" i="12"/>
  <c r="N84" i="12"/>
  <c r="J84" i="12"/>
  <c r="F84" i="12"/>
  <c r="N83" i="12"/>
  <c r="F83" i="12"/>
  <c r="J83" i="12" s="1"/>
  <c r="N82" i="12"/>
  <c r="F82" i="12"/>
  <c r="N81" i="12"/>
  <c r="J81" i="12"/>
  <c r="F81" i="12"/>
  <c r="G82" i="12" s="1"/>
  <c r="N80" i="12"/>
  <c r="F80" i="12"/>
  <c r="N79" i="12"/>
  <c r="G79" i="12"/>
  <c r="K79" i="12" s="1"/>
  <c r="F79" i="12"/>
  <c r="N78" i="12"/>
  <c r="F78" i="12"/>
  <c r="J78" i="12" s="1"/>
  <c r="N77" i="12"/>
  <c r="F77" i="12"/>
  <c r="N76" i="12"/>
  <c r="F76" i="12"/>
  <c r="N75" i="12"/>
  <c r="F75" i="12"/>
  <c r="N74" i="12"/>
  <c r="F74" i="12"/>
  <c r="J74" i="12" s="1"/>
  <c r="N73" i="12"/>
  <c r="F73" i="12"/>
  <c r="N72" i="12"/>
  <c r="J72" i="12"/>
  <c r="F72" i="12"/>
  <c r="G73" i="12" s="1"/>
  <c r="N71" i="12"/>
  <c r="G71" i="12"/>
  <c r="K71" i="12" s="1"/>
  <c r="F71" i="12"/>
  <c r="N70" i="12"/>
  <c r="F70" i="12"/>
  <c r="J70" i="12" s="1"/>
  <c r="N69" i="12"/>
  <c r="F69" i="12"/>
  <c r="G70" i="12" s="1"/>
  <c r="N68" i="12"/>
  <c r="J68" i="12"/>
  <c r="F68" i="12"/>
  <c r="G69" i="12" s="1"/>
  <c r="N67" i="12"/>
  <c r="F67" i="12"/>
  <c r="J67" i="12" s="1"/>
  <c r="N66" i="12"/>
  <c r="G66" i="12"/>
  <c r="F66" i="12"/>
  <c r="N65" i="12"/>
  <c r="F65" i="12"/>
  <c r="J65" i="12" s="1"/>
  <c r="N64" i="12"/>
  <c r="F64" i="12"/>
  <c r="N63" i="12"/>
  <c r="G63" i="12"/>
  <c r="K63" i="12" s="1"/>
  <c r="F63" i="12"/>
  <c r="J63" i="12" s="1"/>
  <c r="N62" i="12"/>
  <c r="F62" i="12"/>
  <c r="J62" i="12" s="1"/>
  <c r="N61" i="12"/>
  <c r="F61" i="12"/>
  <c r="N60" i="12"/>
  <c r="F60" i="12"/>
  <c r="N59" i="12"/>
  <c r="G59" i="12"/>
  <c r="K59" i="12" s="1"/>
  <c r="F59" i="12"/>
  <c r="N58" i="12"/>
  <c r="F58" i="12"/>
  <c r="J58" i="12" s="1"/>
  <c r="N57" i="12"/>
  <c r="F57" i="12"/>
  <c r="N56" i="12"/>
  <c r="F56" i="12"/>
  <c r="G57" i="12" s="1"/>
  <c r="N55" i="12"/>
  <c r="G55" i="12"/>
  <c r="K55" i="12" s="1"/>
  <c r="F55" i="12"/>
  <c r="J55" i="12" s="1"/>
  <c r="L55" i="12" s="1"/>
  <c r="N54" i="12"/>
  <c r="F54" i="12"/>
  <c r="J54" i="12" s="1"/>
  <c r="N53" i="12"/>
  <c r="K53" i="12"/>
  <c r="F53" i="12"/>
  <c r="G54" i="12" s="1"/>
  <c r="N52" i="12"/>
  <c r="J52" i="12"/>
  <c r="F52" i="12"/>
  <c r="G53" i="12" s="1"/>
  <c r="N51" i="12"/>
  <c r="F51" i="12"/>
  <c r="J51" i="12" s="1"/>
  <c r="N50" i="12"/>
  <c r="F50" i="12"/>
  <c r="N49" i="12"/>
  <c r="F49" i="12"/>
  <c r="J49" i="12" s="1"/>
  <c r="N48" i="12"/>
  <c r="J48" i="12"/>
  <c r="F48" i="12"/>
  <c r="G49" i="12" s="1"/>
  <c r="N47" i="12"/>
  <c r="F47" i="12"/>
  <c r="J47" i="12" s="1"/>
  <c r="N46" i="12"/>
  <c r="F46" i="12"/>
  <c r="J46" i="12" s="1"/>
  <c r="N45" i="12"/>
  <c r="F45" i="12"/>
  <c r="N44" i="12"/>
  <c r="F44" i="12"/>
  <c r="N43" i="12"/>
  <c r="F43" i="12"/>
  <c r="N42" i="12"/>
  <c r="F42" i="12"/>
  <c r="N41" i="12"/>
  <c r="F41" i="12"/>
  <c r="N40" i="12"/>
  <c r="F40" i="12"/>
  <c r="G41" i="12" s="1"/>
  <c r="N39" i="12"/>
  <c r="G39" i="12"/>
  <c r="K39" i="12" s="1"/>
  <c r="F39" i="12"/>
  <c r="N38" i="12"/>
  <c r="F38" i="12"/>
  <c r="J38" i="12" s="1"/>
  <c r="N37" i="12"/>
  <c r="F37" i="12"/>
  <c r="G38" i="12" s="1"/>
  <c r="N36" i="12"/>
  <c r="J36" i="12"/>
  <c r="F36" i="12"/>
  <c r="G37" i="12" s="1"/>
  <c r="N35" i="12"/>
  <c r="F35" i="12"/>
  <c r="J35" i="12" s="1"/>
  <c r="N34" i="12"/>
  <c r="G34" i="12"/>
  <c r="F34" i="12"/>
  <c r="N33" i="12"/>
  <c r="F33" i="12"/>
  <c r="J33" i="12" s="1"/>
  <c r="N32" i="12"/>
  <c r="F32" i="12"/>
  <c r="N31" i="12"/>
  <c r="G31" i="12"/>
  <c r="K31" i="12" s="1"/>
  <c r="F31" i="12"/>
  <c r="J31" i="12" s="1"/>
  <c r="N30" i="12"/>
  <c r="F30" i="12"/>
  <c r="J30" i="12" s="1"/>
  <c r="N29" i="12"/>
  <c r="F29" i="12"/>
  <c r="N28" i="12"/>
  <c r="F28" i="12"/>
  <c r="N27" i="12"/>
  <c r="G27" i="12"/>
  <c r="K27" i="12" s="1"/>
  <c r="F27" i="12"/>
  <c r="N26" i="12"/>
  <c r="F26" i="12"/>
  <c r="J26" i="12" s="1"/>
  <c r="N25" i="12"/>
  <c r="F25" i="12"/>
  <c r="N24" i="12"/>
  <c r="F24" i="12"/>
  <c r="G25" i="12" s="1"/>
  <c r="N23" i="12"/>
  <c r="G23" i="12"/>
  <c r="K23" i="12" s="1"/>
  <c r="F23" i="12"/>
  <c r="J23" i="12" s="1"/>
  <c r="L23" i="12" s="1"/>
  <c r="N22" i="12"/>
  <c r="F22" i="12"/>
  <c r="J22" i="12" s="1"/>
  <c r="N21" i="12"/>
  <c r="K21" i="12"/>
  <c r="F21" i="12"/>
  <c r="G22" i="12" s="1"/>
  <c r="N20" i="12"/>
  <c r="J20" i="12"/>
  <c r="F20" i="12"/>
  <c r="G21" i="12" s="1"/>
  <c r="N19" i="12"/>
  <c r="F19" i="12"/>
  <c r="J19" i="12" s="1"/>
  <c r="N18" i="12"/>
  <c r="G18" i="12"/>
  <c r="F18" i="12"/>
  <c r="N17" i="12"/>
  <c r="F17" i="12"/>
  <c r="N16" i="12"/>
  <c r="F16" i="12"/>
  <c r="J16" i="12" s="1"/>
  <c r="N15" i="12"/>
  <c r="F15" i="12"/>
  <c r="G16" i="12" s="1"/>
  <c r="N14" i="12"/>
  <c r="F14" i="12"/>
  <c r="J14" i="12" s="1"/>
  <c r="N13" i="12"/>
  <c r="F13" i="12"/>
  <c r="N12" i="12"/>
  <c r="F12" i="12"/>
  <c r="J12" i="12" s="1"/>
  <c r="N11" i="12"/>
  <c r="F11" i="12"/>
  <c r="G12" i="12" s="1"/>
  <c r="N10" i="12"/>
  <c r="F10" i="12"/>
  <c r="J10" i="12" s="1"/>
  <c r="N9" i="12"/>
  <c r="F9" i="12"/>
  <c r="G10" i="12" s="1"/>
  <c r="N8" i="12"/>
  <c r="F8" i="12"/>
  <c r="J8" i="12" s="1"/>
  <c r="N7" i="12"/>
  <c r="J7" i="12"/>
  <c r="F7" i="12"/>
  <c r="G8" i="12" s="1"/>
  <c r="N6" i="12"/>
  <c r="F6" i="12"/>
  <c r="J6" i="12" s="1"/>
  <c r="N5" i="12"/>
  <c r="F5" i="12"/>
  <c r="N4" i="12"/>
  <c r="F4" i="12"/>
  <c r="M4" i="12" s="1"/>
  <c r="N3" i="12"/>
  <c r="F3" i="12"/>
  <c r="G4" i="12" s="1"/>
  <c r="G32" i="12" l="1"/>
  <c r="M32" i="12" s="1"/>
  <c r="G36" i="12"/>
  <c r="M36" i="12" s="1"/>
  <c r="J39" i="12"/>
  <c r="L39" i="12" s="1"/>
  <c r="G40" i="12"/>
  <c r="G48" i="12"/>
  <c r="G64" i="12"/>
  <c r="M64" i="12" s="1"/>
  <c r="G68" i="12"/>
  <c r="M68" i="12" s="1"/>
  <c r="G84" i="12"/>
  <c r="K84" i="12" s="1"/>
  <c r="L84" i="12" s="1"/>
  <c r="J87" i="12"/>
  <c r="G88" i="12"/>
  <c r="J90" i="12"/>
  <c r="G91" i="12"/>
  <c r="K91" i="12" s="1"/>
  <c r="L97" i="12"/>
  <c r="G101" i="12"/>
  <c r="K101" i="12" s="1"/>
  <c r="M100" i="12"/>
  <c r="G128" i="12"/>
  <c r="J127" i="12"/>
  <c r="J130" i="12"/>
  <c r="G131" i="12"/>
  <c r="G148" i="12"/>
  <c r="J147" i="12"/>
  <c r="L164" i="12"/>
  <c r="J4" i="12"/>
  <c r="K12" i="12"/>
  <c r="L12" i="12" s="1"/>
  <c r="G20" i="12"/>
  <c r="K20" i="12" s="1"/>
  <c r="L20" i="12" s="1"/>
  <c r="J24" i="12"/>
  <c r="K25" i="12" s="1"/>
  <c r="J40" i="12"/>
  <c r="J42" i="12"/>
  <c r="G43" i="12"/>
  <c r="G52" i="12"/>
  <c r="K52" i="12" s="1"/>
  <c r="L52" i="12" s="1"/>
  <c r="J56" i="12"/>
  <c r="K57" i="12" s="1"/>
  <c r="G77" i="12"/>
  <c r="J76" i="12"/>
  <c r="J92" i="12"/>
  <c r="K93" i="12" s="1"/>
  <c r="G100" i="12"/>
  <c r="K100" i="12" s="1"/>
  <c r="M127" i="12"/>
  <c r="J146" i="12"/>
  <c r="L146" i="12" s="1"/>
  <c r="G147" i="12"/>
  <c r="G152" i="12"/>
  <c r="J151" i="12"/>
  <c r="L151" i="12" s="1"/>
  <c r="J3" i="12"/>
  <c r="K4" i="12" s="1"/>
  <c r="L4" i="12" s="1"/>
  <c r="J11" i="12"/>
  <c r="G29" i="12"/>
  <c r="J28" i="12"/>
  <c r="M39" i="12"/>
  <c r="G45" i="12"/>
  <c r="J44" i="12"/>
  <c r="G61" i="12"/>
  <c r="J60" i="12"/>
  <c r="G81" i="12"/>
  <c r="J80" i="12"/>
  <c r="M96" i="12"/>
  <c r="M98" i="12"/>
  <c r="J100" i="12"/>
  <c r="G108" i="12"/>
  <c r="M108" i="12" s="1"/>
  <c r="J107" i="12"/>
  <c r="G113" i="12"/>
  <c r="J112" i="12"/>
  <c r="L112" i="12" s="1"/>
  <c r="G116" i="12"/>
  <c r="J115" i="12"/>
  <c r="G123" i="12"/>
  <c r="G132" i="12"/>
  <c r="J131" i="12"/>
  <c r="G149" i="12"/>
  <c r="K149" i="12" s="1"/>
  <c r="J148" i="12"/>
  <c r="G156" i="12"/>
  <c r="J155" i="12"/>
  <c r="L155" i="12" s="1"/>
  <c r="J158" i="12"/>
  <c r="K159" i="12" s="1"/>
  <c r="L159" i="12" s="1"/>
  <c r="G181" i="12"/>
  <c r="J180" i="12"/>
  <c r="K181" i="12" s="1"/>
  <c r="G187" i="12"/>
  <c r="J15" i="12"/>
  <c r="K16" i="12" s="1"/>
  <c r="L16" i="12" s="1"/>
  <c r="G33" i="12"/>
  <c r="J32" i="12"/>
  <c r="K49" i="12"/>
  <c r="L49" i="12" s="1"/>
  <c r="G50" i="12"/>
  <c r="K50" i="12" s="1"/>
  <c r="G65" i="12"/>
  <c r="J64" i="12"/>
  <c r="K73" i="12"/>
  <c r="G75" i="12"/>
  <c r="K75" i="12" s="1"/>
  <c r="M79" i="12"/>
  <c r="J79" i="12"/>
  <c r="L79" i="12" s="1"/>
  <c r="G80" i="12"/>
  <c r="K82" i="12"/>
  <c r="G85" i="12"/>
  <c r="K85" i="12" s="1"/>
  <c r="K89" i="12"/>
  <c r="M95" i="12"/>
  <c r="K97" i="12"/>
  <c r="G98" i="12"/>
  <c r="G105" i="12"/>
  <c r="J104" i="12"/>
  <c r="L104" i="12" s="1"/>
  <c r="M114" i="12"/>
  <c r="J114" i="12"/>
  <c r="L114" i="12" s="1"/>
  <c r="G115" i="12"/>
  <c r="K117" i="12"/>
  <c r="J121" i="12"/>
  <c r="G122" i="12"/>
  <c r="K122" i="12" s="1"/>
  <c r="L122" i="12" s="1"/>
  <c r="M122" i="12"/>
  <c r="M128" i="12"/>
  <c r="G129" i="12"/>
  <c r="J128" i="12"/>
  <c r="J135" i="12"/>
  <c r="G138" i="12"/>
  <c r="K138" i="12" s="1"/>
  <c r="G155" i="12"/>
  <c r="G168" i="12"/>
  <c r="J167" i="12"/>
  <c r="G180" i="12"/>
  <c r="K180" i="12" s="1"/>
  <c r="L180" i="12" s="1"/>
  <c r="M179" i="12"/>
  <c r="J179" i="12"/>
  <c r="G151" i="12"/>
  <c r="M151" i="12" s="1"/>
  <c r="K164" i="12"/>
  <c r="M163" i="12"/>
  <c r="K176" i="12"/>
  <c r="K184" i="12"/>
  <c r="L186" i="12"/>
  <c r="G11" i="12"/>
  <c r="K11" i="12" s="1"/>
  <c r="K37" i="12"/>
  <c r="K69" i="12"/>
  <c r="M73" i="12"/>
  <c r="G87" i="12"/>
  <c r="K87" i="12" s="1"/>
  <c r="G103" i="12"/>
  <c r="K103" i="12" s="1"/>
  <c r="L103" i="12" s="1"/>
  <c r="J143" i="12"/>
  <c r="K144" i="12" s="1"/>
  <c r="K172" i="12"/>
  <c r="J175" i="12"/>
  <c r="J183" i="12"/>
  <c r="L67" i="12"/>
  <c r="G28" i="12"/>
  <c r="J27" i="12"/>
  <c r="L27" i="12" s="1"/>
  <c r="G30" i="12"/>
  <c r="M40" i="12"/>
  <c r="K40" i="12"/>
  <c r="L40" i="12" s="1"/>
  <c r="G60" i="12"/>
  <c r="J59" i="12"/>
  <c r="L59" i="12" s="1"/>
  <c r="G62" i="12"/>
  <c r="G76" i="12"/>
  <c r="J75" i="12"/>
  <c r="M88" i="12"/>
  <c r="K88" i="12"/>
  <c r="L88" i="12" s="1"/>
  <c r="M93" i="12"/>
  <c r="G94" i="12"/>
  <c r="J93" i="12"/>
  <c r="J109" i="12"/>
  <c r="G110" i="12"/>
  <c r="M119" i="12"/>
  <c r="K120" i="12"/>
  <c r="K129" i="12"/>
  <c r="G143" i="12"/>
  <c r="M142" i="12"/>
  <c r="J142" i="12"/>
  <c r="L142" i="12" s="1"/>
  <c r="K151" i="12"/>
  <c r="K160" i="12"/>
  <c r="K165" i="12"/>
  <c r="M165" i="12"/>
  <c r="L172" i="12"/>
  <c r="J177" i="12"/>
  <c r="G178" i="12"/>
  <c r="K178" i="12" s="1"/>
  <c r="L178" i="12" s="1"/>
  <c r="J5" i="12"/>
  <c r="K8" i="12"/>
  <c r="L8" i="12" s="1"/>
  <c r="M12" i="12"/>
  <c r="J13" i="12"/>
  <c r="M18" i="12"/>
  <c r="M25" i="12"/>
  <c r="G26" i="12"/>
  <c r="M26" i="12" s="1"/>
  <c r="J25" i="12"/>
  <c r="J29" i="12"/>
  <c r="L31" i="12"/>
  <c r="J34" i="12"/>
  <c r="G35" i="12"/>
  <c r="M35" i="12"/>
  <c r="M50" i="12"/>
  <c r="M57" i="12"/>
  <c r="G58" i="12"/>
  <c r="J57" i="12"/>
  <c r="J61" i="12"/>
  <c r="L63" i="12"/>
  <c r="J66" i="12"/>
  <c r="G67" i="12"/>
  <c r="K67" i="12" s="1"/>
  <c r="M67" i="12"/>
  <c r="J82" i="12"/>
  <c r="G83" i="12"/>
  <c r="K83" i="12" s="1"/>
  <c r="L83" i="12" s="1"/>
  <c r="M83" i="12"/>
  <c r="G92" i="12"/>
  <c r="J91" i="12"/>
  <c r="M104" i="12"/>
  <c r="K104" i="12"/>
  <c r="J117" i="12"/>
  <c r="L117" i="12" s="1"/>
  <c r="G118" i="12"/>
  <c r="M117" i="12"/>
  <c r="M138" i="12"/>
  <c r="K154" i="12"/>
  <c r="L154" i="12" s="1"/>
  <c r="M154" i="12"/>
  <c r="J161" i="12"/>
  <c r="G162" i="12"/>
  <c r="K162" i="12" s="1"/>
  <c r="L162" i="12" s="1"/>
  <c r="M168" i="12"/>
  <c r="J168" i="12"/>
  <c r="G169" i="12"/>
  <c r="K169" i="12" s="1"/>
  <c r="L169" i="12" s="1"/>
  <c r="J170" i="12"/>
  <c r="L170" i="12" s="1"/>
  <c r="G171" i="12"/>
  <c r="M170" i="12"/>
  <c r="G183" i="12"/>
  <c r="J182" i="12"/>
  <c r="G6" i="12"/>
  <c r="M10" i="12"/>
  <c r="L11" i="12"/>
  <c r="G14" i="12"/>
  <c r="M20" i="12"/>
  <c r="G24" i="12"/>
  <c r="M27" i="12"/>
  <c r="K34" i="12"/>
  <c r="K36" i="12"/>
  <c r="G44" i="12"/>
  <c r="J43" i="12"/>
  <c r="M45" i="12"/>
  <c r="G46" i="12"/>
  <c r="G47" i="12"/>
  <c r="K47" i="12" s="1"/>
  <c r="L47" i="12" s="1"/>
  <c r="G56" i="12"/>
  <c r="M59" i="12"/>
  <c r="K64" i="12"/>
  <c r="K66" i="12"/>
  <c r="J71" i="12"/>
  <c r="L71" i="12" s="1"/>
  <c r="M71" i="12"/>
  <c r="M75" i="12"/>
  <c r="J98" i="12"/>
  <c r="G99" i="12"/>
  <c r="M99" i="12"/>
  <c r="G109" i="12"/>
  <c r="J108" i="12"/>
  <c r="M113" i="12"/>
  <c r="M123" i="12"/>
  <c r="K123" i="12"/>
  <c r="L123" i="12" s="1"/>
  <c r="M144" i="12"/>
  <c r="G145" i="12"/>
  <c r="J144" i="12"/>
  <c r="K167" i="12"/>
  <c r="L167" i="12" s="1"/>
  <c r="M167" i="12"/>
  <c r="G7" i="12"/>
  <c r="M8" i="12"/>
  <c r="J9" i="12"/>
  <c r="L9" i="12" s="1"/>
  <c r="G15" i="12"/>
  <c r="M16" i="12"/>
  <c r="J17" i="12"/>
  <c r="K18" i="12" s="1"/>
  <c r="J18" i="12"/>
  <c r="G19" i="12"/>
  <c r="K19" i="12" s="1"/>
  <c r="L19" i="12" s="1"/>
  <c r="M23" i="12"/>
  <c r="M31" i="12"/>
  <c r="M34" i="12"/>
  <c r="K41" i="12"/>
  <c r="M41" i="12"/>
  <c r="G42" i="12"/>
  <c r="J41" i="12"/>
  <c r="J45" i="12"/>
  <c r="M46" i="12"/>
  <c r="J50" i="12"/>
  <c r="G51" i="12"/>
  <c r="K51" i="12" s="1"/>
  <c r="L51" i="12" s="1"/>
  <c r="M51" i="12"/>
  <c r="M55" i="12"/>
  <c r="M63" i="12"/>
  <c r="M66" i="12"/>
  <c r="G72" i="12"/>
  <c r="M77" i="12"/>
  <c r="G78" i="12"/>
  <c r="J77" i="12"/>
  <c r="M82" i="12"/>
  <c r="L95" i="12"/>
  <c r="K98" i="12"/>
  <c r="M107" i="12"/>
  <c r="K107" i="12"/>
  <c r="K136" i="12"/>
  <c r="M152" i="12"/>
  <c r="J152" i="12"/>
  <c r="G153" i="12"/>
  <c r="K153" i="12" s="1"/>
  <c r="L153" i="12" s="1"/>
  <c r="G157" i="12"/>
  <c r="J156" i="12"/>
  <c r="M160" i="12"/>
  <c r="G161" i="12"/>
  <c r="J160" i="12"/>
  <c r="L160" i="12" s="1"/>
  <c r="M181" i="12"/>
  <c r="M78" i="12"/>
  <c r="M87" i="12"/>
  <c r="M94" i="12"/>
  <c r="K147" i="12"/>
  <c r="L147" i="12" s="1"/>
  <c r="M155" i="12"/>
  <c r="K155" i="12"/>
  <c r="K168" i="12"/>
  <c r="G175" i="12"/>
  <c r="M174" i="12"/>
  <c r="M176" i="12"/>
  <c r="G177" i="12"/>
  <c r="M177" i="12" s="1"/>
  <c r="J176" i="12"/>
  <c r="L176" i="12" s="1"/>
  <c r="M184" i="12"/>
  <c r="J184" i="12"/>
  <c r="G185" i="12"/>
  <c r="M185" i="12" s="1"/>
  <c r="G5" i="12"/>
  <c r="K5" i="12" s="1"/>
  <c r="G9" i="12"/>
  <c r="K9" i="12" s="1"/>
  <c r="G13" i="12"/>
  <c r="K13" i="12" s="1"/>
  <c r="G17" i="12"/>
  <c r="K17" i="12" s="1"/>
  <c r="M21" i="12"/>
  <c r="L36" i="12"/>
  <c r="M37" i="12"/>
  <c r="M53" i="12"/>
  <c r="M58" i="12"/>
  <c r="M69" i="12"/>
  <c r="J73" i="12"/>
  <c r="M85" i="12"/>
  <c r="J89" i="12"/>
  <c r="L89" i="12" s="1"/>
  <c r="L100" i="12"/>
  <c r="J105" i="12"/>
  <c r="J118" i="12"/>
  <c r="K119" i="12" s="1"/>
  <c r="L119" i="12" s="1"/>
  <c r="J125" i="12"/>
  <c r="G126" i="12"/>
  <c r="J133" i="12"/>
  <c r="G134" i="12"/>
  <c r="K179" i="12"/>
  <c r="M187" i="12"/>
  <c r="K187" i="12"/>
  <c r="L187" i="12" s="1"/>
  <c r="J21" i="12"/>
  <c r="L21" i="12" s="1"/>
  <c r="M22" i="12"/>
  <c r="M33" i="12"/>
  <c r="J37" i="12"/>
  <c r="M38" i="12"/>
  <c r="M49" i="12"/>
  <c r="J53" i="12"/>
  <c r="L53" i="12" s="1"/>
  <c r="M54" i="12"/>
  <c r="L64" i="12"/>
  <c r="M65" i="12"/>
  <c r="J69" i="12"/>
  <c r="M70" i="12"/>
  <c r="G74" i="12"/>
  <c r="K74" i="12" s="1"/>
  <c r="L74" i="12" s="1"/>
  <c r="M81" i="12"/>
  <c r="J85" i="12"/>
  <c r="L85" i="12" s="1"/>
  <c r="M86" i="12"/>
  <c r="G90" i="12"/>
  <c r="K90" i="12" s="1"/>
  <c r="L90" i="12" s="1"/>
  <c r="L96" i="12"/>
  <c r="M97" i="12"/>
  <c r="J101" i="12"/>
  <c r="L101" i="12" s="1"/>
  <c r="M102" i="12"/>
  <c r="G106" i="12"/>
  <c r="J110" i="12"/>
  <c r="M112" i="12"/>
  <c r="M120" i="12"/>
  <c r="J120" i="12"/>
  <c r="G121" i="12"/>
  <c r="K121" i="12" s="1"/>
  <c r="L121" i="12" s="1"/>
  <c r="K124" i="12"/>
  <c r="L124" i="12" s="1"/>
  <c r="M124" i="12"/>
  <c r="G125" i="12"/>
  <c r="J126" i="12"/>
  <c r="J129" i="12"/>
  <c r="K130" i="12" s="1"/>
  <c r="L130" i="12" s="1"/>
  <c r="M129" i="12"/>
  <c r="M130" i="12"/>
  <c r="K133" i="12"/>
  <c r="G135" i="12"/>
  <c r="M136" i="12"/>
  <c r="J136" i="12"/>
  <c r="J138" i="12"/>
  <c r="G139" i="12"/>
  <c r="K140" i="12"/>
  <c r="L140" i="12" s="1"/>
  <c r="M147" i="12"/>
  <c r="J157" i="12"/>
  <c r="G158" i="12"/>
  <c r="J165" i="12"/>
  <c r="G166" i="12"/>
  <c r="J174" i="12"/>
  <c r="L174" i="12" s="1"/>
  <c r="M186" i="12"/>
  <c r="M116" i="12"/>
  <c r="M140" i="12"/>
  <c r="G141" i="12"/>
  <c r="M146" i="12"/>
  <c r="J149" i="12"/>
  <c r="L149" i="12" s="1"/>
  <c r="G150" i="12"/>
  <c r="M172" i="12"/>
  <c r="G173" i="12"/>
  <c r="J181" i="12"/>
  <c r="G182" i="12"/>
  <c r="M182" i="12" s="1"/>
  <c r="M121" i="12"/>
  <c r="M132" i="12"/>
  <c r="M137" i="12"/>
  <c r="M148" i="12"/>
  <c r="L163" i="12"/>
  <c r="M164" i="12"/>
  <c r="M169" i="12"/>
  <c r="L179" i="12"/>
  <c r="L138" i="12" l="1"/>
  <c r="L108" i="12"/>
  <c r="K131" i="12"/>
  <c r="L131" i="12" s="1"/>
  <c r="M131" i="12"/>
  <c r="K48" i="12"/>
  <c r="L48" i="12" s="1"/>
  <c r="M48" i="12"/>
  <c r="L136" i="12"/>
  <c r="L105" i="12"/>
  <c r="L156" i="12"/>
  <c r="L144" i="12"/>
  <c r="M52" i="12"/>
  <c r="L57" i="12"/>
  <c r="M115" i="12"/>
  <c r="K115" i="12"/>
  <c r="L115" i="12" s="1"/>
  <c r="K105" i="12"/>
  <c r="M80" i="12"/>
  <c r="K80" i="12"/>
  <c r="L80" i="12" s="1"/>
  <c r="K116" i="12"/>
  <c r="L116" i="12" s="1"/>
  <c r="K61" i="12"/>
  <c r="L61" i="12" s="1"/>
  <c r="K43" i="12"/>
  <c r="L43" i="12" s="1"/>
  <c r="M43" i="12"/>
  <c r="L181" i="12"/>
  <c r="L165" i="12"/>
  <c r="L120" i="12"/>
  <c r="K108" i="12"/>
  <c r="M101" i="12"/>
  <c r="L184" i="12"/>
  <c r="L18" i="12"/>
  <c r="L98" i="12"/>
  <c r="K32" i="12"/>
  <c r="L32" i="12" s="1"/>
  <c r="L93" i="12"/>
  <c r="M61" i="12"/>
  <c r="M84" i="12"/>
  <c r="K156" i="12"/>
  <c r="K132" i="12"/>
  <c r="L132" i="12" s="1"/>
  <c r="M105" i="12"/>
  <c r="K29" i="12"/>
  <c r="L29" i="12" s="1"/>
  <c r="K152" i="12"/>
  <c r="L152" i="12" s="1"/>
  <c r="K77" i="12"/>
  <c r="L77" i="12" s="1"/>
  <c r="M149" i="12"/>
  <c r="M180" i="12"/>
  <c r="M178" i="12"/>
  <c r="K150" i="12"/>
  <c r="L150" i="12" s="1"/>
  <c r="L73" i="12"/>
  <c r="M103" i="12"/>
  <c r="K161" i="12"/>
  <c r="M156" i="12"/>
  <c r="L107" i="12"/>
  <c r="M91" i="12"/>
  <c r="K42" i="12"/>
  <c r="L42" i="12" s="1"/>
  <c r="M17" i="12"/>
  <c r="M11" i="12"/>
  <c r="K113" i="12"/>
  <c r="L113" i="12" s="1"/>
  <c r="K102" i="12"/>
  <c r="L102" i="12" s="1"/>
  <c r="K68" i="12"/>
  <c r="L68" i="12" s="1"/>
  <c r="L91" i="12"/>
  <c r="L82" i="12"/>
  <c r="K35" i="12"/>
  <c r="L35" i="12" s="1"/>
  <c r="L25" i="12"/>
  <c r="L5" i="12"/>
  <c r="L75" i="12"/>
  <c r="M29" i="12"/>
  <c r="K65" i="12"/>
  <c r="L65" i="12" s="1"/>
  <c r="K33" i="12"/>
  <c r="L33" i="12" s="1"/>
  <c r="L148" i="12"/>
  <c r="K81" i="12"/>
  <c r="L81" i="12" s="1"/>
  <c r="K45" i="12"/>
  <c r="L45" i="12" s="1"/>
  <c r="K148" i="12"/>
  <c r="K128" i="12"/>
  <c r="L128" i="12" s="1"/>
  <c r="L87" i="12"/>
  <c r="M141" i="12"/>
  <c r="K141" i="12"/>
  <c r="L141" i="12" s="1"/>
  <c r="K106" i="12"/>
  <c r="L106" i="12" s="1"/>
  <c r="M106" i="12"/>
  <c r="K70" i="12"/>
  <c r="L70" i="12" s="1"/>
  <c r="L69" i="12"/>
  <c r="K38" i="12"/>
  <c r="L38" i="12" s="1"/>
  <c r="L37" i="12"/>
  <c r="K126" i="12"/>
  <c r="L126" i="12" s="1"/>
  <c r="M126" i="12"/>
  <c r="K137" i="12"/>
  <c r="L137" i="12" s="1"/>
  <c r="M56" i="12"/>
  <c r="K56" i="12"/>
  <c r="L56" i="12" s="1"/>
  <c r="M24" i="12"/>
  <c r="K24" i="12"/>
  <c r="L24" i="12" s="1"/>
  <c r="M171" i="12"/>
  <c r="K171" i="12"/>
  <c r="L171" i="12" s="1"/>
  <c r="L13" i="12"/>
  <c r="K62" i="12"/>
  <c r="L62" i="12" s="1"/>
  <c r="M62" i="12"/>
  <c r="M28" i="12"/>
  <c r="K28" i="12"/>
  <c r="L28" i="12" s="1"/>
  <c r="K158" i="12"/>
  <c r="L158" i="12" s="1"/>
  <c r="M158" i="12"/>
  <c r="K127" i="12"/>
  <c r="L127" i="12" s="1"/>
  <c r="M42" i="12"/>
  <c r="K78" i="12"/>
  <c r="L78" i="12" s="1"/>
  <c r="K15" i="12"/>
  <c r="L15" i="12" s="1"/>
  <c r="M15" i="12"/>
  <c r="K183" i="12"/>
  <c r="L183" i="12" s="1"/>
  <c r="M183" i="12"/>
  <c r="K118" i="12"/>
  <c r="M118" i="12"/>
  <c r="K143" i="12"/>
  <c r="L143" i="12" s="1"/>
  <c r="M143" i="12"/>
  <c r="K30" i="12"/>
  <c r="L30" i="12" s="1"/>
  <c r="M30" i="12"/>
  <c r="K10" i="12"/>
  <c r="L10" i="12" s="1"/>
  <c r="K54" i="12"/>
  <c r="L54" i="12" s="1"/>
  <c r="M173" i="12"/>
  <c r="K173" i="12"/>
  <c r="L173" i="12" s="1"/>
  <c r="M139" i="12"/>
  <c r="K139" i="12"/>
  <c r="L139" i="12" s="1"/>
  <c r="K135" i="12"/>
  <c r="L135" i="12" s="1"/>
  <c r="M135" i="12"/>
  <c r="K125" i="12"/>
  <c r="L125" i="12" s="1"/>
  <c r="M125" i="12"/>
  <c r="L110" i="12"/>
  <c r="K111" i="12"/>
  <c r="L111" i="12" s="1"/>
  <c r="K134" i="12"/>
  <c r="L134" i="12" s="1"/>
  <c r="M134" i="12"/>
  <c r="L118" i="12"/>
  <c r="M90" i="12"/>
  <c r="M74" i="12"/>
  <c r="K175" i="12"/>
  <c r="L175" i="12" s="1"/>
  <c r="M175" i="12"/>
  <c r="M162" i="12"/>
  <c r="L50" i="12"/>
  <c r="K7" i="12"/>
  <c r="L7" i="12" s="1"/>
  <c r="M7" i="12"/>
  <c r="K145" i="12"/>
  <c r="L145" i="12" s="1"/>
  <c r="M145" i="12"/>
  <c r="M44" i="12"/>
  <c r="K44" i="12"/>
  <c r="L44" i="12" s="1"/>
  <c r="K14" i="12"/>
  <c r="L14" i="12" s="1"/>
  <c r="M14" i="12"/>
  <c r="K6" i="12"/>
  <c r="L6" i="12" s="1"/>
  <c r="M6" i="12"/>
  <c r="M161" i="12"/>
  <c r="M92" i="12"/>
  <c r="K92" i="12"/>
  <c r="L92" i="12" s="1"/>
  <c r="L66" i="12"/>
  <c r="M47" i="12"/>
  <c r="L34" i="12"/>
  <c r="K110" i="12"/>
  <c r="M110" i="12"/>
  <c r="K94" i="12"/>
  <c r="L94" i="12" s="1"/>
  <c r="M153" i="12"/>
  <c r="K182" i="12"/>
  <c r="L182" i="12" s="1"/>
  <c r="K166" i="12"/>
  <c r="L166" i="12" s="1"/>
  <c r="M166" i="12"/>
  <c r="M150" i="12"/>
  <c r="L129" i="12"/>
  <c r="L133" i="12"/>
  <c r="K185" i="12"/>
  <c r="L185" i="12" s="1"/>
  <c r="K177" i="12"/>
  <c r="L177" i="12" s="1"/>
  <c r="M157" i="12"/>
  <c r="K157" i="12"/>
  <c r="L157" i="12" s="1"/>
  <c r="M72" i="12"/>
  <c r="K72" i="12"/>
  <c r="L72" i="12" s="1"/>
  <c r="L41" i="12"/>
  <c r="M19" i="12"/>
  <c r="L17" i="12"/>
  <c r="M9" i="12"/>
  <c r="K109" i="12"/>
  <c r="L109" i="12" s="1"/>
  <c r="K99" i="12"/>
  <c r="L99" i="12" s="1"/>
  <c r="K46" i="12"/>
  <c r="L46" i="12" s="1"/>
  <c r="L168" i="12"/>
  <c r="L161" i="12"/>
  <c r="K86" i="12"/>
  <c r="L86" i="12" s="1"/>
  <c r="K58" i="12"/>
  <c r="L58" i="12" s="1"/>
  <c r="K26" i="12"/>
  <c r="L26" i="12" s="1"/>
  <c r="M13" i="12"/>
  <c r="M5" i="12"/>
  <c r="M109" i="12"/>
  <c r="M76" i="12"/>
  <c r="K76" i="12"/>
  <c r="L76" i="12" s="1"/>
  <c r="M60" i="12"/>
  <c r="K60" i="12"/>
  <c r="L60" i="12" s="1"/>
  <c r="K22" i="12"/>
  <c r="L22" i="12" s="1"/>
  <c r="E22" i="2" l="1"/>
  <c r="E25" i="2" s="1"/>
  <c r="E28" i="2" s="1"/>
  <c r="E23" i="2"/>
  <c r="E26" i="2" s="1"/>
  <c r="E29" i="2" s="1"/>
  <c r="B22" i="2" l="1"/>
  <c r="D23" i="2" l="1"/>
  <c r="D26" i="2" s="1"/>
  <c r="D29" i="2" s="1"/>
  <c r="D22" i="2"/>
  <c r="D25" i="2" s="1"/>
  <c r="D28" i="2" s="1"/>
  <c r="B25" i="2"/>
  <c r="B28" i="2" s="1"/>
  <c r="G23" i="2"/>
  <c r="G26" i="2" s="1"/>
  <c r="G29" i="2" s="1"/>
  <c r="F23" i="2"/>
  <c r="F26" i="2" s="1"/>
  <c r="F29" i="2" s="1"/>
  <c r="C23" i="2"/>
  <c r="C26" i="2" s="1"/>
  <c r="C29" i="2" s="1"/>
  <c r="I23" i="2"/>
  <c r="I26" i="2" s="1"/>
  <c r="I29" i="2" s="1"/>
  <c r="K23" i="2"/>
  <c r="K26" i="2" s="1"/>
  <c r="K29" i="2" s="1"/>
  <c r="H23" i="2"/>
  <c r="H26" i="2" s="1"/>
  <c r="H29" i="2" s="1"/>
  <c r="J23" i="2"/>
  <c r="J26" i="2" s="1"/>
  <c r="J29" i="2" s="1"/>
  <c r="B23" i="2"/>
  <c r="B26" i="2" s="1"/>
  <c r="B29" i="2" s="1"/>
  <c r="G22" i="2"/>
  <c r="G25" i="2" s="1"/>
  <c r="G28" i="2" s="1"/>
  <c r="F22" i="2"/>
  <c r="F25" i="2" s="1"/>
  <c r="F28" i="2" s="1"/>
  <c r="C22" i="2"/>
  <c r="C25" i="2" s="1"/>
  <c r="C28" i="2" s="1"/>
  <c r="I22" i="2"/>
  <c r="I25" i="2" s="1"/>
  <c r="I28" i="2" s="1"/>
  <c r="K22" i="2"/>
  <c r="K25" i="2" s="1"/>
  <c r="K28" i="2" s="1"/>
  <c r="H22" i="2"/>
  <c r="H25" i="2" s="1"/>
  <c r="H28" i="2" s="1"/>
  <c r="J22" i="2"/>
  <c r="J25" i="2" s="1"/>
  <c r="J28" i="2" s="1"/>
</calcChain>
</file>

<file path=xl/sharedStrings.xml><?xml version="1.0" encoding="utf-8"?>
<sst xmlns="http://schemas.openxmlformats.org/spreadsheetml/2006/main" count="274" uniqueCount="220">
  <si>
    <t>2014Q2-2016Q1</t>
  </si>
  <si>
    <t>2012Q1-2014Q2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</si>
  <si>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</si>
  <si>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</si>
  <si>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</si>
  <si>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</si>
  <si>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</si>
  <si>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</si>
  <si>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</si>
  <si>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</si>
  <si>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</si>
  <si>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</si>
  <si>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</si>
  <si>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</si>
  <si>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</si>
  <si>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</si>
  <si>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</si>
  <si>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</si>
  <si>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</si>
  <si>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2011Q4</t>
  </si>
  <si>
    <t>Nonresidential ex oil</t>
  </si>
  <si>
    <t>Oil investment</t>
  </si>
  <si>
    <t>Nonresidential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</si>
  <si>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</si>
  <si>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</si>
  <si>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</si>
  <si>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</si>
  <si>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</si>
  <si>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</si>
  <si>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</si>
  <si>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</si>
  <si>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</si>
  <si>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</si>
  <si>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</si>
  <si>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Table 1: Average Growth at Annual Rates in U.S. Real GDP and some of its Components (Percent)</t>
  </si>
  <si>
    <t>2014Q3-2016Q1</t>
  </si>
  <si>
    <t>Real GDP</t>
  </si>
  <si>
    <t xml:space="preserve">      Private Consumption</t>
  </si>
  <si>
    <t xml:space="preserve">              New Motor Vehicles</t>
  </si>
  <si>
    <t xml:space="preserve">      Nonresidential Investment</t>
  </si>
  <si>
    <t xml:space="preserve">              Oil-Related Investment</t>
  </si>
  <si>
    <t xml:space="preserve">              Non-Oil Related Investment</t>
  </si>
  <si>
    <t xml:space="preserve">      Exports</t>
  </si>
  <si>
    <t xml:space="preserve">               Petroleum Exports</t>
  </si>
  <si>
    <t xml:space="preserve">      Imports</t>
  </si>
  <si>
    <t xml:space="preserve">               Petroleum Imports</t>
  </si>
  <si>
    <t>NOTES: Oil-related investment includes investment in petroleum and natural gas structures as well as mining and oil field machinery.</t>
  </si>
  <si>
    <t>Nonresidential investment</t>
  </si>
  <si>
    <t>Oil-related investment</t>
  </si>
  <si>
    <t>Personal consumption</t>
  </si>
  <si>
    <t>Consumption of new motor vehicles</t>
  </si>
  <si>
    <t>Non-oil related investment</t>
  </si>
  <si>
    <t>Exports</t>
  </si>
  <si>
    <t>Petroleum exports</t>
  </si>
  <si>
    <t>Imports</t>
  </si>
  <si>
    <t>Petroleum imports</t>
  </si>
  <si>
    <t>NOMINAL</t>
  </si>
  <si>
    <t>PRICE</t>
  </si>
  <si>
    <t>REAL</t>
  </si>
  <si>
    <t>Mining and oilfield machinery</t>
  </si>
  <si>
    <t>Petroleum and natural gas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</si>
  <si>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</si>
  <si>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</si>
  <si>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</si>
  <si>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</si>
  <si>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</si>
  <si>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</si>
  <si>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</si>
  <si>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</si>
  <si>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</si>
  <si>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</si>
  <si>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</si>
  <si>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</si>
  <si>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</si>
  <si>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</si>
  <si>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</si>
  <si>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</si>
  <si>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</si>
  <si>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</si>
  <si>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</si>
  <si>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</si>
  <si>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</si>
  <si>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</si>
  <si>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</si>
  <si>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</si>
  <si>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</si>
  <si>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</si>
  <si>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</si>
  <si>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</si>
  <si>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</si>
  <si>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</si>
  <si>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</si>
  <si>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</si>
  <si>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</si>
  <si>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</si>
  <si>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</si>
  <si>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</si>
  <si>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</si>
  <si>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</si>
  <si>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</si>
  <si>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</si>
  <si>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</si>
  <si>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</si>
  <si>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</si>
  <si>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</si>
  <si>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</si>
  <si>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</si>
  <si>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</si>
  <si>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</si>
  <si>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</si>
  <si>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</si>
  <si>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</si>
  <si>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</si>
  <si>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</si>
  <si>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</si>
  <si>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</si>
  <si>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</si>
  <si>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</si>
  <si>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</si>
  <si>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</si>
  <si>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</si>
  <si>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</si>
  <si>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</si>
  <si>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</si>
  <si>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</si>
  <si>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</si>
  <si>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</si>
  <si>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</si>
  <si>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</si>
  <si>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</si>
  <si>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</si>
  <si>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</si>
  <si>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</si>
  <si>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</si>
  <si>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</si>
  <si>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</si>
  <si>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</si>
  <si>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</si>
  <si>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</si>
  <si>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</si>
  <si>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</si>
  <si>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</si>
  <si>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</si>
  <si>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</si>
  <si>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</si>
  <si>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</si>
  <si>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</si>
  <si>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</si>
  <si>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</si>
  <si>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</si>
  <si>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</si>
  <si>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</si>
  <si>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</si>
  <si>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</si>
  <si>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</si>
  <si>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</si>
  <si>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</si>
  <si>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</si>
  <si>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</si>
  <si>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</si>
  <si>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</si>
  <si>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</si>
  <si>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</si>
  <si>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</si>
  <si>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</si>
  <si>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</si>
  <si>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</si>
  <si>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</si>
  <si>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</si>
  <si>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</si>
  <si>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</si>
  <si>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</si>
  <si>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</si>
  <si>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</si>
  <si>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</si>
  <si>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</si>
  <si>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</si>
  <si>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</si>
  <si>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</si>
  <si>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</si>
  <si>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</si>
  <si>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</si>
  <si>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</si>
  <si>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</si>
  <si>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</si>
  <si>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</si>
  <si>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</si>
  <si>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</si>
  <si>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</si>
  <si>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</si>
  <si>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</si>
  <si>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</si>
  <si>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</si>
  <si>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</si>
  <si>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</si>
  <si>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</si>
  <si>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</si>
  <si>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</si>
  <si>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</si>
  <si>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</si>
  <si>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</si>
  <si>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</si>
  <si>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</si>
  <si>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</si>
  <si>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</si>
  <si>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</si>
  <si>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</si>
  <si>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</si>
  <si>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</si>
  <si>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</si>
  <si>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</si>
  <si>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</si>
  <si>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</si>
  <si>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</si>
  <si>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</si>
  <si>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</si>
  <si>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</si>
  <si>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Calculation of average growth rates per annum</t>
  </si>
  <si>
    <t>http://www.bea.gov/national/Index.htm</t>
  </si>
  <si>
    <t>Data source: Bureau of Economic Analysis (BEA)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</si>
</sst>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164" fontId="3" fillId="0" borderId="0" xfId="1" applyNumberFormat="1" applyFont="1" applyFill="1" applyBorder="1" applyAlignment="1" applyProtection="1"/>
    <xf numFmtId="165" fontId="0" fillId="0" borderId="0" xfId="0" applyNumberFormat="1"/>
    <xf numFmtId="164" fontId="0" fillId="0" borderId="0" xfId="0" applyNumberFormat="1"/>
    <xf numFmtId="0" fontId="1" fillId="0" borderId="0" xfId="0" applyFont="1"/>
    <xf numFmtId="167" fontId="0" fillId="0" borderId="0" xfId="0" applyNumberFormat="1"/>
    <xf numFmtId="0" fontId="0" fillId="0" borderId="0" xfId="0" applyFill="1"/>
    <xf numFmtId="164" fontId="0" fillId="0" borderId="0" xfId="0" applyNumberFormat="1" applyFill="1"/>
    <xf numFmtId="166" fontId="0" fillId="0" borderId="0" xfId="0" applyNumberFormat="1" applyFill="1"/>
    <xf numFmtId="0" fontId="4" fillId="0" borderId="0" xfId="0" applyFont="1" applyFill="1" applyAlignment="1">
      <alignment horizontal="right"/>
    </xf>
    <xf numFmtId="11" fontId="0" fillId="0" borderId="0" xfId="0" applyNumberFormat="1" applyFill="1"/>
    <xf numFmtId="0" fontId="1" fillId="0" borderId="0" xfId="0" applyFont="1" applyFill="1"/>
    <xf numFmtId="0" fontId="0" fillId="0" borderId="0" xfId="0" applyFont="1"/>
    <xf numFmtId="0" fontId="1" fillId="2" borderId="0" xfId="0" applyFont="1" applyFill="1"/>
    <xf numFmtId="0" fontId="5" fillId="0" borderId="0" xfId="3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a.gov/national/Index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tabSelected="1" topLeftCell="A4" workbookViewId="0">
      <selection activeCell="B18" sqref="B18"/>
    </sheetView>
  </sheetViews>
  <sheetFormatPr defaultRowHeight="15" x14ac:dyDescent="0.25"/>
  <cols>
    <col min="2" max="2" width="89.28515625" customWidth="1"/>
    <col min="3" max="4" width="14.7109375" bestFit="1" customWidth="1"/>
  </cols>
  <sheetData>
    <row r="1" spans="2:4" x14ac:dyDescent="0.25">
      <c r="B1" s="5" t="s">
        <v>34</v>
      </c>
    </row>
    <row r="2" spans="2:4" x14ac:dyDescent="0.25">
      <c r="C2" s="5" t="s">
        <v>1</v>
      </c>
      <c r="D2" s="5" t="s">
        <v>35</v>
      </c>
    </row>
    <row r="3" spans="2:4" x14ac:dyDescent="0.25">
      <c r="B3" s="5" t="s">
        <v>36</v>
      </c>
      <c r="C3">
        <v>1.8</v>
      </c>
      <c r="D3">
        <v>2.2000000000000002</v>
      </c>
    </row>
    <row r="4" spans="2:4" x14ac:dyDescent="0.25">
      <c r="B4" s="5" t="s">
        <v>37</v>
      </c>
      <c r="C4">
        <v>1.9</v>
      </c>
      <c r="D4">
        <v>2.9</v>
      </c>
    </row>
    <row r="5" spans="2:4" x14ac:dyDescent="0.25">
      <c r="B5" s="5" t="s">
        <v>38</v>
      </c>
      <c r="C5" s="4">
        <v>6</v>
      </c>
      <c r="D5">
        <v>-2.8</v>
      </c>
    </row>
    <row r="6" spans="2:4" x14ac:dyDescent="0.25">
      <c r="B6" s="5" t="s">
        <v>39</v>
      </c>
      <c r="C6">
        <v>5.0999999999999996</v>
      </c>
      <c r="D6">
        <v>1.5</v>
      </c>
    </row>
    <row r="7" spans="2:4" x14ac:dyDescent="0.25">
      <c r="B7" s="5" t="s">
        <v>40</v>
      </c>
      <c r="C7">
        <v>7.2</v>
      </c>
      <c r="D7">
        <v>-48.2</v>
      </c>
    </row>
    <row r="8" spans="2:4" x14ac:dyDescent="0.25">
      <c r="B8" s="5" t="s">
        <v>41</v>
      </c>
      <c r="C8">
        <v>4.9000000000000004</v>
      </c>
      <c r="D8">
        <v>4.5999999999999996</v>
      </c>
    </row>
    <row r="9" spans="2:4" x14ac:dyDescent="0.25">
      <c r="B9" s="5" t="s">
        <v>42</v>
      </c>
      <c r="C9">
        <v>3.2</v>
      </c>
      <c r="D9">
        <v>0.7</v>
      </c>
    </row>
    <row r="10" spans="2:4" x14ac:dyDescent="0.25">
      <c r="B10" s="5" t="s">
        <v>43</v>
      </c>
      <c r="C10" s="4">
        <v>7</v>
      </c>
      <c r="D10" s="4">
        <v>13</v>
      </c>
    </row>
    <row r="11" spans="2:4" x14ac:dyDescent="0.25">
      <c r="B11" s="5" t="s">
        <v>44</v>
      </c>
      <c r="C11">
        <v>2.2999999999999998</v>
      </c>
      <c r="D11">
        <v>2.9</v>
      </c>
    </row>
    <row r="12" spans="2:4" x14ac:dyDescent="0.25">
      <c r="B12" s="5" t="s">
        <v>45</v>
      </c>
      <c r="C12">
        <v>-7.7</v>
      </c>
      <c r="D12">
        <v>3.8</v>
      </c>
    </row>
    <row r="14" spans="2:4" x14ac:dyDescent="0.25">
      <c r="B14" t="s">
        <v>46</v>
      </c>
    </row>
    <row r="15" spans="2:4" x14ac:dyDescent="0.25">
      <c r="B15" s="13" t="s">
        <v>219</v>
      </c>
    </row>
    <row r="16" spans="2:4" x14ac:dyDescent="0.25">
      <c r="B16" s="15" t="s">
        <v>218</v>
      </c>
    </row>
  </sheetData>
  <hyperlinks>
    <hyperlink ref="B16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activeCell="C20" sqref="C20"/>
    </sheetView>
  </sheetViews>
  <sheetFormatPr defaultRowHeight="15" x14ac:dyDescent="0.25"/>
  <cols>
    <col min="1" max="1" width="19.5703125" customWidth="1"/>
    <col min="2" max="2" width="10.5703125" bestFit="1" customWidth="1"/>
    <col min="3" max="3" width="22.7109375" customWidth="1"/>
    <col min="4" max="4" width="33.42578125" bestFit="1" customWidth="1"/>
    <col min="5" max="5" width="25.140625" customWidth="1"/>
    <col min="6" max="6" width="21.7109375" bestFit="1" customWidth="1"/>
    <col min="7" max="7" width="25.7109375" bestFit="1" customWidth="1"/>
    <col min="8" max="8" width="9.42578125" customWidth="1"/>
    <col min="9" max="9" width="17.85546875" bestFit="1" customWidth="1"/>
    <col min="10" max="10" width="9.28515625" customWidth="1"/>
    <col min="11" max="11" width="18" bestFit="1" customWidth="1"/>
  </cols>
  <sheetData>
    <row r="1" spans="1:11" s="5" customFormat="1" x14ac:dyDescent="0.25">
      <c r="B1" s="5" t="s">
        <v>36</v>
      </c>
      <c r="C1" s="12" t="s">
        <v>49</v>
      </c>
      <c r="D1" s="12" t="s">
        <v>50</v>
      </c>
      <c r="E1" s="5" t="s">
        <v>47</v>
      </c>
      <c r="F1" s="5" t="s">
        <v>48</v>
      </c>
      <c r="G1" s="5" t="s">
        <v>51</v>
      </c>
      <c r="H1" s="5" t="s">
        <v>52</v>
      </c>
      <c r="I1" s="5" t="s">
        <v>53</v>
      </c>
      <c r="J1" s="5" t="s">
        <v>54</v>
      </c>
      <c r="K1" s="5" t="s">
        <v>55</v>
      </c>
    </row>
    <row r="2" spans="1:11" x14ac:dyDescent="0.25">
      <c r="A2" s="5" t="s">
        <v>19</v>
      </c>
      <c r="B2" s="3">
        <v>15190.3</v>
      </c>
      <c r="C2">
        <v>10316.799999999999</v>
      </c>
      <c r="D2" s="2">
        <v>212.3</v>
      </c>
      <c r="E2">
        <v>1882.8476722901103</v>
      </c>
      <c r="F2">
        <v>131.19313328859283</v>
      </c>
      <c r="G2">
        <v>1751.6419424200801</v>
      </c>
      <c r="H2">
        <v>1929.7</v>
      </c>
      <c r="I2">
        <v>87.271529721719077</v>
      </c>
      <c r="J2">
        <v>2391.3000000000002</v>
      </c>
      <c r="K2">
        <v>259.58261876656496</v>
      </c>
    </row>
    <row r="3" spans="1:11" x14ac:dyDescent="0.25">
      <c r="A3" s="5" t="s">
        <v>2</v>
      </c>
      <c r="B3" s="3">
        <v>15291.003771562</v>
      </c>
      <c r="C3">
        <v>10379</v>
      </c>
      <c r="D3" s="2">
        <v>220.1</v>
      </c>
      <c r="E3">
        <v>1937.9921163090171</v>
      </c>
      <c r="F3">
        <v>139.77888838722902</v>
      </c>
      <c r="G3">
        <v>1798.1785162748824</v>
      </c>
      <c r="H3">
        <v>1942.6</v>
      </c>
      <c r="I3">
        <v>80.951962249772848</v>
      </c>
      <c r="J3">
        <v>2405.3000000000002</v>
      </c>
      <c r="K3">
        <v>244.50441480860428</v>
      </c>
    </row>
    <row r="4" spans="1:11" x14ac:dyDescent="0.25">
      <c r="A4" s="5" t="s">
        <v>3</v>
      </c>
      <c r="B4" s="3">
        <v>15362.53013540684</v>
      </c>
      <c r="C4">
        <v>10396.6</v>
      </c>
      <c r="D4" s="2">
        <v>220.9</v>
      </c>
      <c r="E4">
        <v>1973.6481459728257</v>
      </c>
      <c r="F4">
        <v>145.56750834141789</v>
      </c>
      <c r="G4">
        <v>1828.409560320732</v>
      </c>
      <c r="H4">
        <v>1964.4</v>
      </c>
      <c r="I4">
        <v>84.286254311770534</v>
      </c>
      <c r="J4">
        <v>2417</v>
      </c>
      <c r="K4">
        <v>245.12467548149488</v>
      </c>
    </row>
    <row r="5" spans="1:11" x14ac:dyDescent="0.25">
      <c r="A5" s="5" t="s">
        <v>4</v>
      </c>
      <c r="B5" s="3">
        <v>15380.729423361263</v>
      </c>
      <c r="C5">
        <v>10424.1</v>
      </c>
      <c r="D5" s="2">
        <v>221.8</v>
      </c>
      <c r="E5">
        <v>1963.3620268977768</v>
      </c>
      <c r="F5">
        <v>142.28215343803308</v>
      </c>
      <c r="G5">
        <v>1822.0514365060865</v>
      </c>
      <c r="H5">
        <v>1974.1</v>
      </c>
      <c r="I5">
        <v>84.474718621060077</v>
      </c>
      <c r="J5">
        <v>2420.9</v>
      </c>
      <c r="K5">
        <v>242.86122555907502</v>
      </c>
    </row>
    <row r="6" spans="1:11" x14ac:dyDescent="0.25">
      <c r="A6" s="5" t="s">
        <v>5</v>
      </c>
      <c r="B6" s="3">
        <v>15384.245055930523</v>
      </c>
      <c r="C6">
        <v>10453.200000000001</v>
      </c>
      <c r="D6" s="2">
        <v>227.4</v>
      </c>
      <c r="E6">
        <v>1981.3685802077744</v>
      </c>
      <c r="F6">
        <v>137.63140172118531</v>
      </c>
      <c r="G6">
        <v>1844.849337696862</v>
      </c>
      <c r="H6">
        <v>1971.7</v>
      </c>
      <c r="I6">
        <v>90.489762927760111</v>
      </c>
      <c r="J6">
        <v>2397.8000000000002</v>
      </c>
      <c r="K6">
        <v>236.12710696070033</v>
      </c>
    </row>
    <row r="7" spans="1:11" x14ac:dyDescent="0.25">
      <c r="A7" s="5" t="s">
        <v>6</v>
      </c>
      <c r="B7" s="3">
        <v>15457.160854808533</v>
      </c>
      <c r="C7">
        <v>10518.2</v>
      </c>
      <c r="D7" s="2">
        <v>231.2</v>
      </c>
      <c r="E7">
        <v>2000.6044416713787</v>
      </c>
      <c r="F7">
        <v>139.93599704694225</v>
      </c>
      <c r="G7">
        <v>1861.1751516677796</v>
      </c>
      <c r="H7">
        <v>1976.6</v>
      </c>
      <c r="I7">
        <v>83.328817682086111</v>
      </c>
      <c r="J7">
        <v>2402.6</v>
      </c>
      <c r="K7">
        <v>225.47079115534692</v>
      </c>
    </row>
    <row r="8" spans="1:11" x14ac:dyDescent="0.25">
      <c r="A8" s="5" t="s">
        <v>7</v>
      </c>
      <c r="B8" s="3">
        <v>15500.220402727366</v>
      </c>
      <c r="C8">
        <v>10554.3</v>
      </c>
      <c r="D8" s="2">
        <v>231.6</v>
      </c>
      <c r="E8">
        <v>2005.5759012268925</v>
      </c>
      <c r="F8">
        <v>145.58286899768561</v>
      </c>
      <c r="G8">
        <v>1860.2027837964347</v>
      </c>
      <c r="H8">
        <v>2000.5</v>
      </c>
      <c r="I8">
        <v>90.362207112706315</v>
      </c>
      <c r="J8">
        <v>2434.6999999999998</v>
      </c>
      <c r="K8">
        <v>227.54669690278689</v>
      </c>
    </row>
    <row r="9" spans="1:11" x14ac:dyDescent="0.25">
      <c r="A9" s="5" t="s">
        <v>8</v>
      </c>
      <c r="B9" s="3">
        <v>15614.498543798074</v>
      </c>
      <c r="C9">
        <v>10598.9</v>
      </c>
      <c r="D9" s="2">
        <v>232.1</v>
      </c>
      <c r="E9">
        <v>2022.9851614780332</v>
      </c>
      <c r="F9">
        <v>148.02075290197101</v>
      </c>
      <c r="G9">
        <v>1875.4644500056972</v>
      </c>
      <c r="H9">
        <v>2021.1</v>
      </c>
      <c r="I9">
        <v>97.475387464665175</v>
      </c>
      <c r="J9">
        <v>2449.4</v>
      </c>
      <c r="K9">
        <v>226.70433493886625</v>
      </c>
    </row>
    <row r="10" spans="1:11" x14ac:dyDescent="0.25">
      <c r="A10" s="5" t="s">
        <v>9</v>
      </c>
      <c r="B10" s="3">
        <v>15761.462603054213</v>
      </c>
      <c r="C10">
        <v>10690.4</v>
      </c>
      <c r="D10" s="2">
        <v>233.4</v>
      </c>
      <c r="E10">
        <v>2065.4119696163339</v>
      </c>
      <c r="F10">
        <v>141.07256120297166</v>
      </c>
      <c r="G10">
        <v>1925.3179574923618</v>
      </c>
      <c r="H10">
        <v>2074.1999999999998</v>
      </c>
      <c r="I10">
        <v>108.67766315441055</v>
      </c>
      <c r="J10">
        <v>2455.6999999999998</v>
      </c>
      <c r="K10">
        <v>221.56055696645942</v>
      </c>
    </row>
    <row r="11" spans="1:11" x14ac:dyDescent="0.25">
      <c r="A11" s="5" t="s">
        <v>10</v>
      </c>
      <c r="B11" s="3">
        <v>15724.893295929043</v>
      </c>
      <c r="C11">
        <v>10724.7</v>
      </c>
      <c r="D11" s="2">
        <v>235.6</v>
      </c>
      <c r="E11">
        <v>2106.7521507816195</v>
      </c>
      <c r="F11">
        <v>147.43897386618636</v>
      </c>
      <c r="G11">
        <v>1959.4681123508324</v>
      </c>
      <c r="H11">
        <v>2038.7</v>
      </c>
      <c r="I11">
        <v>91.912945477053881</v>
      </c>
      <c r="J11">
        <v>2472.6999999999998</v>
      </c>
      <c r="K11">
        <v>223.65518806706746</v>
      </c>
    </row>
    <row r="12" spans="1:11" x14ac:dyDescent="0.25">
      <c r="A12" s="14" t="s">
        <v>11</v>
      </c>
      <c r="B12" s="3">
        <v>15901.515570042171</v>
      </c>
      <c r="C12">
        <v>10826.3</v>
      </c>
      <c r="D12" s="2">
        <v>245.5</v>
      </c>
      <c r="E12">
        <v>2129.7268148947023</v>
      </c>
      <c r="F12">
        <v>156.11647135251167</v>
      </c>
      <c r="G12">
        <v>1973.5799642985114</v>
      </c>
      <c r="H12">
        <v>2086.8000000000002</v>
      </c>
      <c r="I12">
        <v>103.45379351090543</v>
      </c>
      <c r="J12">
        <v>2530.1</v>
      </c>
      <c r="K12">
        <v>212.29876893939394</v>
      </c>
    </row>
    <row r="13" spans="1:11" x14ac:dyDescent="0.25">
      <c r="A13" s="5" t="s">
        <v>12</v>
      </c>
      <c r="B13" s="3">
        <v>16068.834598877516</v>
      </c>
      <c r="C13">
        <v>10918.6</v>
      </c>
      <c r="D13" s="2">
        <v>248.9</v>
      </c>
      <c r="E13">
        <v>2176.2503599884803</v>
      </c>
      <c r="F13">
        <v>155.9648969303359</v>
      </c>
      <c r="G13">
        <v>2020.5335510222194</v>
      </c>
      <c r="H13">
        <v>2096</v>
      </c>
      <c r="I13">
        <v>108.87323065411236</v>
      </c>
      <c r="J13">
        <v>2525.1</v>
      </c>
      <c r="K13">
        <v>207.49189202223215</v>
      </c>
    </row>
    <row r="14" spans="1:11" x14ac:dyDescent="0.25">
      <c r="A14" s="5" t="s">
        <v>13</v>
      </c>
      <c r="B14" s="3">
        <v>16151.448192395503</v>
      </c>
      <c r="C14">
        <v>11033.3</v>
      </c>
      <c r="D14" s="2">
        <v>249.4</v>
      </c>
      <c r="E14">
        <v>2179.8853549586856</v>
      </c>
      <c r="F14">
        <v>153.17739257172914</v>
      </c>
      <c r="G14">
        <v>2026.8547299320908</v>
      </c>
      <c r="H14">
        <v>2123.9</v>
      </c>
      <c r="I14">
        <v>105.34532694257804</v>
      </c>
      <c r="J14">
        <v>2587.5</v>
      </c>
      <c r="K14">
        <v>216.14019757098288</v>
      </c>
    </row>
    <row r="15" spans="1:11" x14ac:dyDescent="0.25">
      <c r="A15" s="5" t="s">
        <v>14</v>
      </c>
      <c r="B15" s="3">
        <v>16177.325181715689</v>
      </c>
      <c r="C15">
        <v>11081.2</v>
      </c>
      <c r="D15" s="2">
        <v>247.8</v>
      </c>
      <c r="E15">
        <v>2188.5405571388815</v>
      </c>
      <c r="F15">
        <v>132.97567505766466</v>
      </c>
      <c r="G15">
        <v>2055.2534209182136</v>
      </c>
      <c r="H15">
        <v>2091.4</v>
      </c>
      <c r="I15">
        <v>105.42125995409074</v>
      </c>
      <c r="J15">
        <v>2632.5</v>
      </c>
      <c r="K15">
        <v>218.35523311856323</v>
      </c>
    </row>
    <row r="16" spans="1:11" x14ac:dyDescent="0.25">
      <c r="A16" s="5" t="s">
        <v>15</v>
      </c>
      <c r="B16" s="3">
        <v>16333.588635410397</v>
      </c>
      <c r="C16">
        <v>11178.9</v>
      </c>
      <c r="D16" s="2">
        <v>253.6</v>
      </c>
      <c r="E16">
        <v>2210.5182149625311</v>
      </c>
      <c r="F16">
        <v>101.14247013182647</v>
      </c>
      <c r="G16">
        <v>2108.2151936685509</v>
      </c>
      <c r="H16">
        <v>2117.5</v>
      </c>
      <c r="I16">
        <v>111.24533472765627</v>
      </c>
      <c r="J16">
        <v>2652.1</v>
      </c>
      <c r="K16">
        <v>216.46038678812084</v>
      </c>
    </row>
    <row r="17" spans="1:11" x14ac:dyDescent="0.25">
      <c r="A17" s="5" t="s">
        <v>16</v>
      </c>
      <c r="B17" s="3">
        <v>16414.036299521034</v>
      </c>
      <c r="C17">
        <v>11262.4</v>
      </c>
      <c r="D17" s="2">
        <v>257.89999999999998</v>
      </c>
      <c r="E17">
        <v>2224.8227834744989</v>
      </c>
      <c r="F17">
        <v>86.409987085575267</v>
      </c>
      <c r="G17">
        <v>2137.8899363344681</v>
      </c>
      <c r="H17">
        <v>2121.1</v>
      </c>
      <c r="I17">
        <v>111.23568983830992</v>
      </c>
      <c r="J17">
        <v>2667.2</v>
      </c>
      <c r="K17">
        <v>219.90884024534353</v>
      </c>
    </row>
    <row r="18" spans="1:11" x14ac:dyDescent="0.25">
      <c r="A18" s="5" t="s">
        <v>17</v>
      </c>
      <c r="B18" s="3">
        <v>16470.630905101283</v>
      </c>
      <c r="C18">
        <v>11330.7</v>
      </c>
      <c r="D18" s="2">
        <v>250.9</v>
      </c>
      <c r="E18">
        <v>2212.9278295197578</v>
      </c>
      <c r="F18">
        <v>76.47899762954772</v>
      </c>
      <c r="G18">
        <v>2136.0628952661136</v>
      </c>
      <c r="H18">
        <v>2110.3000000000002</v>
      </c>
      <c r="I18">
        <v>110.7136005056034</v>
      </c>
      <c r="J18">
        <v>2662.2</v>
      </c>
      <c r="K18">
        <v>218.98996465282573</v>
      </c>
    </row>
    <row r="19" spans="1:11" x14ac:dyDescent="0.25">
      <c r="A19" s="5" t="s">
        <v>18</v>
      </c>
      <c r="B19" s="3">
        <v>16514.566800739209</v>
      </c>
      <c r="C19">
        <v>11372.9</v>
      </c>
      <c r="D19" s="2">
        <v>233.7</v>
      </c>
      <c r="E19">
        <v>2187.7035050756558</v>
      </c>
      <c r="F19">
        <v>49.445784593942832</v>
      </c>
      <c r="G19">
        <v>2136.393447877565</v>
      </c>
      <c r="H19">
        <v>2112.1</v>
      </c>
      <c r="I19">
        <v>128.2014635261834</v>
      </c>
      <c r="J19">
        <v>2658.8</v>
      </c>
      <c r="K19">
        <v>226.73617942160143</v>
      </c>
    </row>
    <row r="21" spans="1:11" x14ac:dyDescent="0.25">
      <c r="A21" s="5" t="s">
        <v>217</v>
      </c>
    </row>
    <row r="22" spans="1:11" x14ac:dyDescent="0.25">
      <c r="A22" t="s">
        <v>1</v>
      </c>
      <c r="B22">
        <f>(B12-B2)/B2</f>
        <v>4.6820376822193886E-2</v>
      </c>
      <c r="C22">
        <f>(C12-C2)/C2</f>
        <v>4.9385468362282879E-2</v>
      </c>
      <c r="D22">
        <f>(D12-D2)/D2</f>
        <v>0.15638247762600088</v>
      </c>
      <c r="E22">
        <f>(E12-E2)/E2</f>
        <v>0.13112008275439119</v>
      </c>
      <c r="F22">
        <f>(F12-F2)/F2</f>
        <v>0.18997440978174965</v>
      </c>
      <c r="G22">
        <f t="shared" ref="G22:K22" si="0">(G12-G2)/G2</f>
        <v>0.1267028474848006</v>
      </c>
      <c r="H22">
        <f>(H12-H2)/H2</f>
        <v>8.1411618386277723E-2</v>
      </c>
      <c r="I22">
        <f t="shared" si="0"/>
        <v>0.18542431696552589</v>
      </c>
      <c r="J22">
        <f>(J12-J2)/J2</f>
        <v>5.8043741897712421E-2</v>
      </c>
      <c r="K22">
        <f t="shared" si="0"/>
        <v>-0.18215337395024897</v>
      </c>
    </row>
    <row r="23" spans="1:11" x14ac:dyDescent="0.25">
      <c r="A23" t="s">
        <v>0</v>
      </c>
      <c r="B23">
        <f>(B19-B12)/B12</f>
        <v>3.8553006346891995E-2</v>
      </c>
      <c r="C23">
        <f>(C19-C12)/C12</f>
        <v>5.0488163084340947E-2</v>
      </c>
      <c r="D23">
        <f>(D19-D12)/D12</f>
        <v>-4.8065173116089661E-2</v>
      </c>
      <c r="E23">
        <f>(E19-E12)/E12</f>
        <v>2.7222594830229416E-2</v>
      </c>
      <c r="F23">
        <f>(F19-F12)/F12</f>
        <v>-0.68327631181021231</v>
      </c>
      <c r="G23">
        <f t="shared" ref="G23:K23" si="1">(G19-G12)/G12</f>
        <v>8.2496522322025062E-2</v>
      </c>
      <c r="H23">
        <f>(H19-H12)/H12</f>
        <v>1.2123825953613056E-2</v>
      </c>
      <c r="I23">
        <f t="shared" si="1"/>
        <v>0.23921471775386599</v>
      </c>
      <c r="J23">
        <f>(J19-J12)/J12</f>
        <v>5.0867554642109118E-2</v>
      </c>
      <c r="K23">
        <f t="shared" si="1"/>
        <v>6.8005154030492856E-2</v>
      </c>
    </row>
    <row r="25" spans="1:11" x14ac:dyDescent="0.25">
      <c r="A25" t="s">
        <v>1</v>
      </c>
      <c r="B25">
        <f>((1+B22)^(1/10))-1</f>
        <v>4.5862203949362801E-3</v>
      </c>
      <c r="C25">
        <f>((1+C22)^(1/10))-1</f>
        <v>4.832109629415049E-3</v>
      </c>
      <c r="D25">
        <f>((1+D22)^(1/10))-1</f>
        <v>1.4635726421924788E-2</v>
      </c>
      <c r="E25">
        <f>((1+E22)^(1/10))-1</f>
        <v>1.2397050738786941E-2</v>
      </c>
      <c r="F25">
        <f>((1+F22)^(1/10))-1</f>
        <v>1.7545322408997865E-2</v>
      </c>
      <c r="G25">
        <f t="shared" ref="G25:K25" si="2">((1+G22)^(1/10))-1</f>
        <v>1.2000994271326615E-2</v>
      </c>
      <c r="H25">
        <f>((1+H22)^(1/10))-1</f>
        <v>7.857433044582196E-3</v>
      </c>
      <c r="I25">
        <f t="shared" si="2"/>
        <v>1.7155573562388948E-2</v>
      </c>
      <c r="J25">
        <f>((1+J22)^(1/10))-1</f>
        <v>5.6581146587144637E-3</v>
      </c>
      <c r="K25">
        <f t="shared" si="2"/>
        <v>-1.9907227388168747E-2</v>
      </c>
    </row>
    <row r="26" spans="1:11" x14ac:dyDescent="0.25">
      <c r="A26" t="s">
        <v>0</v>
      </c>
      <c r="B26">
        <f>((1+B23)^(1/7))-1</f>
        <v>5.4186860145961635E-3</v>
      </c>
      <c r="C26">
        <f>((1+C23)^(1/7))-1</f>
        <v>7.0612385673269884E-3</v>
      </c>
      <c r="D26">
        <f>((1+D23)^(1/7))-1</f>
        <v>-7.0122565419434846E-3</v>
      </c>
      <c r="E26">
        <f>((1+E23)^(1/7))-1</f>
        <v>3.8443205503044808E-3</v>
      </c>
      <c r="F26">
        <f>((1+F23)^(1/7))-1</f>
        <v>-0.1514671710385036</v>
      </c>
      <c r="G26">
        <f t="shared" ref="G26:K26" si="3">((1+G23)^(1/7))-1</f>
        <v>1.1388643574402391E-2</v>
      </c>
      <c r="H26">
        <f>((1+H23)^(1/7))-1</f>
        <v>1.7230428842607282E-3</v>
      </c>
      <c r="I26">
        <f t="shared" si="3"/>
        <v>3.1113924668887849E-2</v>
      </c>
      <c r="J26">
        <f>((1+J23)^(1/7))-1</f>
        <v>7.1131887559794382E-3</v>
      </c>
      <c r="K26">
        <f t="shared" si="3"/>
        <v>9.4432467846312651E-3</v>
      </c>
    </row>
    <row r="28" spans="1:11" x14ac:dyDescent="0.25">
      <c r="A28" t="s">
        <v>1</v>
      </c>
      <c r="B28">
        <f t="shared" ref="B28:F29" si="4">(((1+B25)^4)-1)*100</f>
        <v>1.8471468382768919</v>
      </c>
      <c r="C28">
        <f t="shared" si="4"/>
        <v>1.946898606886327</v>
      </c>
      <c r="D28">
        <f t="shared" si="4"/>
        <v>5.9840718651779312</v>
      </c>
      <c r="E28">
        <f t="shared" si="4"/>
        <v>5.0517968832474391</v>
      </c>
      <c r="F28">
        <f t="shared" si="4"/>
        <v>7.2050018922638959</v>
      </c>
      <c r="G28">
        <f t="shared" ref="G28:K28" si="5">(((1+G25)^4)-1)*100</f>
        <v>4.8875054727425482</v>
      </c>
      <c r="H28">
        <f>(((1+H25)^4)-1)*100</f>
        <v>3.1802111962584423</v>
      </c>
      <c r="I28">
        <f t="shared" si="5"/>
        <v>7.0408459577254723</v>
      </c>
      <c r="J28">
        <f>(((1+J25)^4)-1)*100</f>
        <v>2.2825269790166525</v>
      </c>
      <c r="K28">
        <f t="shared" si="5"/>
        <v>-7.7282523040991808</v>
      </c>
    </row>
    <row r="29" spans="1:11" x14ac:dyDescent="0.25">
      <c r="A29" t="s">
        <v>0</v>
      </c>
      <c r="B29">
        <f t="shared" si="4"/>
        <v>2.1851554286532293</v>
      </c>
      <c r="C29">
        <f t="shared" si="4"/>
        <v>2.8545531620274289</v>
      </c>
      <c r="D29">
        <f t="shared" si="4"/>
        <v>-2.7755372518526222</v>
      </c>
      <c r="E29" s="6">
        <f t="shared" si="4"/>
        <v>1.5466182480377455</v>
      </c>
      <c r="F29">
        <f t="shared" si="4"/>
        <v>-48.158853490803324</v>
      </c>
      <c r="G29">
        <f t="shared" ref="G29:K29" si="6">(((1+G26)^4)-1)*100</f>
        <v>4.633870681786445</v>
      </c>
      <c r="H29">
        <f>(((1+H26)^4)-1)*100</f>
        <v>0.69100052685513447</v>
      </c>
      <c r="I29">
        <f t="shared" si="6"/>
        <v>13.038557631041847</v>
      </c>
      <c r="J29">
        <f>(((1+J26)^4)-1)*100</f>
        <v>2.8757781946660677</v>
      </c>
      <c r="K29">
        <f t="shared" si="6"/>
        <v>3.8311412952424684</v>
      </c>
    </row>
    <row r="31" spans="1:11" s="5" customFormat="1" x14ac:dyDescent="0.25">
      <c r="B31" s="5" t="s">
        <v>36</v>
      </c>
      <c r="C31" s="12" t="s">
        <v>49</v>
      </c>
      <c r="D31" s="12" t="s">
        <v>50</v>
      </c>
      <c r="E31" s="5" t="s">
        <v>47</v>
      </c>
      <c r="F31" s="5" t="s">
        <v>48</v>
      </c>
      <c r="G31" s="5" t="s">
        <v>51</v>
      </c>
      <c r="H31" s="5" t="s">
        <v>52</v>
      </c>
      <c r="I31" s="5" t="s">
        <v>53</v>
      </c>
      <c r="J31" s="5" t="s">
        <v>54</v>
      </c>
      <c r="K31" s="5" t="s">
        <v>55</v>
      </c>
    </row>
    <row r="32" spans="1:11" x14ac:dyDescent="0.25">
      <c r="A32" s="5" t="s">
        <v>1</v>
      </c>
      <c r="B32" s="4">
        <v>1.8471468382768919</v>
      </c>
      <c r="C32" s="4">
        <v>1.946898606886327</v>
      </c>
      <c r="D32" s="4">
        <v>5.9840718651779312</v>
      </c>
      <c r="E32" s="4">
        <v>5.0517968832474391</v>
      </c>
      <c r="F32" s="4">
        <v>7.2050018922638959</v>
      </c>
      <c r="G32" s="4">
        <v>4.8875054727425482</v>
      </c>
      <c r="H32" s="4">
        <v>3.1802111962584423</v>
      </c>
      <c r="I32" s="4">
        <v>7.0408459577254723</v>
      </c>
      <c r="J32" s="4">
        <v>2.2825269790166525</v>
      </c>
      <c r="K32" s="4">
        <v>-7.7282523040991808</v>
      </c>
    </row>
    <row r="33" spans="1:11" x14ac:dyDescent="0.25">
      <c r="A33" s="5" t="s">
        <v>0</v>
      </c>
      <c r="B33" s="4">
        <v>2.1851554286532293</v>
      </c>
      <c r="C33" s="4">
        <v>2.8545531620274289</v>
      </c>
      <c r="D33" s="4">
        <v>-2.7755372518526222</v>
      </c>
      <c r="E33" s="4">
        <v>1.5466182480377455</v>
      </c>
      <c r="F33" s="4">
        <v>-48.158853490803324</v>
      </c>
      <c r="G33" s="4">
        <v>4.633870681786445</v>
      </c>
      <c r="H33" s="4">
        <v>0.69100052685513447</v>
      </c>
      <c r="I33" s="4">
        <v>13.038557631041847</v>
      </c>
      <c r="J33" s="4">
        <v>2.8757781946660677</v>
      </c>
      <c r="K33" s="4">
        <v>3.8311412952424684</v>
      </c>
    </row>
    <row r="34" spans="1:11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s="7" customFormat="1" x14ac:dyDescent="0.25"/>
    <row r="36" spans="1:11" s="7" customFormat="1" x14ac:dyDescent="0.25">
      <c r="B36" s="8"/>
      <c r="C36" s="8"/>
      <c r="E36" s="8"/>
      <c r="F36" s="8"/>
      <c r="G36" s="8"/>
    </row>
    <row r="37" spans="1:11" s="7" customFormat="1" x14ac:dyDescent="0.25">
      <c r="B37" s="8"/>
      <c r="C37" s="8"/>
      <c r="E37" s="8"/>
      <c r="F37" s="8"/>
      <c r="G37" s="8"/>
    </row>
    <row r="38" spans="1:11" s="7" customFormat="1" x14ac:dyDescent="0.25"/>
    <row r="39" spans="1:11" s="7" customFormat="1" x14ac:dyDescent="0.25"/>
    <row r="40" spans="1:11" s="7" customFormat="1" x14ac:dyDescent="0.25"/>
    <row r="41" spans="1:11" s="7" customFormat="1" x14ac:dyDescent="0.25"/>
    <row r="42" spans="1:11" s="7" customFormat="1" x14ac:dyDescent="0.25"/>
    <row r="43" spans="1:11" s="7" customFormat="1" x14ac:dyDescent="0.25">
      <c r="F43" s="10"/>
      <c r="G43" s="9"/>
    </row>
    <row r="44" spans="1:11" s="7" customFormat="1" x14ac:dyDescent="0.25">
      <c r="F44" s="10"/>
      <c r="G44" s="9"/>
    </row>
    <row r="45" spans="1:11" s="7" customFormat="1" x14ac:dyDescent="0.25">
      <c r="F45" s="10"/>
      <c r="G45" s="9"/>
    </row>
    <row r="46" spans="1:11" s="7" customFormat="1" x14ac:dyDescent="0.25">
      <c r="F46" s="10"/>
      <c r="G46" s="9"/>
    </row>
    <row r="47" spans="1:11" s="7" customFormat="1" x14ac:dyDescent="0.25">
      <c r="F47" s="10"/>
      <c r="G47" s="9"/>
    </row>
    <row r="48" spans="1:11" s="7" customFormat="1" x14ac:dyDescent="0.25">
      <c r="B48" s="11"/>
      <c r="D48" s="11"/>
      <c r="F48" s="10"/>
      <c r="G48" s="9"/>
    </row>
    <row r="49" spans="6:7" s="7" customFormat="1" x14ac:dyDescent="0.25">
      <c r="F49" s="10"/>
      <c r="G49" s="9"/>
    </row>
    <row r="50" spans="6:7" s="7" customFormat="1" x14ac:dyDescent="0.25">
      <c r="F50" s="10"/>
      <c r="G50" s="9"/>
    </row>
    <row r="51" spans="6:7" s="7" customFormat="1" x14ac:dyDescent="0.25">
      <c r="F51" s="10"/>
      <c r="G51" s="9"/>
    </row>
    <row r="52" spans="6:7" s="7" customFormat="1" x14ac:dyDescent="0.25">
      <c r="F52" s="10"/>
      <c r="G52" s="9"/>
    </row>
    <row r="53" spans="6:7" s="7" customFormat="1" x14ac:dyDescent="0.25">
      <c r="F53" s="10"/>
      <c r="G53" s="9"/>
    </row>
    <row r="54" spans="6:7" s="7" customFormat="1" x14ac:dyDescent="0.25">
      <c r="F54" s="10"/>
      <c r="G54" s="9"/>
    </row>
    <row r="55" spans="6:7" s="7" customFormat="1" x14ac:dyDescent="0.25">
      <c r="F55" s="10"/>
      <c r="G55" s="9"/>
    </row>
    <row r="56" spans="6:7" s="7" customFormat="1" x14ac:dyDescent="0.25">
      <c r="F56" s="10"/>
      <c r="G56" s="9"/>
    </row>
    <row r="57" spans="6:7" s="7" customFormat="1" x14ac:dyDescent="0.25">
      <c r="F57" s="10"/>
      <c r="G57" s="9"/>
    </row>
    <row r="58" spans="6:7" s="7" customFormat="1" x14ac:dyDescent="0.25">
      <c r="F58" s="10"/>
      <c r="G58" s="9"/>
    </row>
    <row r="59" spans="6:7" s="7" customFormat="1" x14ac:dyDescent="0.25">
      <c r="F59" s="10"/>
      <c r="G59" s="9"/>
    </row>
    <row r="60" spans="6:7" s="7" customFormat="1" x14ac:dyDescent="0.25">
      <c r="F60" s="10"/>
      <c r="G60" s="9"/>
    </row>
    <row r="61" spans="6:7" s="7" customFormat="1" x14ac:dyDescent="0.25">
      <c r="F61" s="10"/>
      <c r="G61" s="9"/>
    </row>
    <row r="62" spans="6:7" s="7" customFormat="1" x14ac:dyDescent="0.25">
      <c r="F62" s="10"/>
      <c r="G62" s="9"/>
    </row>
    <row r="63" spans="6:7" s="7" customFormat="1" x14ac:dyDescent="0.25">
      <c r="F63" s="10"/>
      <c r="G63" s="9"/>
    </row>
    <row r="64" spans="6:7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7"/>
  <sheetViews>
    <sheetView workbookViewId="0">
      <pane xSplit="1" ySplit="2" topLeftCell="E3" activePane="bottomRight" state="frozen"/>
      <selection pane="topRight" activeCell="B1" sqref="B1"/>
      <selection pane="bottomLeft" activeCell="A3" sqref="A3"/>
      <selection pane="bottomRight" activeCell="E11" sqref="E11"/>
    </sheetView>
  </sheetViews>
  <sheetFormatPr defaultRowHeight="15" x14ac:dyDescent="0.25"/>
  <cols>
    <col min="1" max="1" width="9.85546875" style="5" customWidth="1"/>
    <col min="2" max="2" width="28" bestFit="1" customWidth="1"/>
    <col min="3" max="3" width="28.140625" bestFit="1" customWidth="1"/>
    <col min="4" max="4" width="24.85546875" customWidth="1"/>
    <col min="5" max="5" width="24.5703125" bestFit="1" customWidth="1"/>
    <col min="6" max="7" width="14.28515625" style="5" bestFit="1" customWidth="1"/>
    <col min="8" max="9" width="14.42578125" bestFit="1" customWidth="1"/>
    <col min="10" max="12" width="19.85546875" bestFit="1" customWidth="1"/>
    <col min="13" max="13" width="14.28515625" bestFit="1" customWidth="1"/>
    <col min="14" max="14" width="14.42578125" bestFit="1" customWidth="1"/>
  </cols>
  <sheetData>
    <row r="1" spans="1:14" x14ac:dyDescent="0.25">
      <c r="A1"/>
      <c r="B1" t="s">
        <v>56</v>
      </c>
      <c r="C1" t="s">
        <v>57</v>
      </c>
      <c r="D1" t="s">
        <v>56</v>
      </c>
      <c r="E1" t="s">
        <v>57</v>
      </c>
      <c r="F1" t="s">
        <v>56</v>
      </c>
      <c r="G1" t="s">
        <v>57</v>
      </c>
      <c r="H1" t="s">
        <v>56</v>
      </c>
      <c r="I1" t="s">
        <v>57</v>
      </c>
      <c r="J1" t="s">
        <v>56</v>
      </c>
      <c r="K1" t="s">
        <v>57</v>
      </c>
      <c r="L1" t="s">
        <v>58</v>
      </c>
      <c r="M1" t="s">
        <v>58</v>
      </c>
      <c r="N1" t="s">
        <v>58</v>
      </c>
    </row>
    <row r="2" spans="1:14" x14ac:dyDescent="0.25">
      <c r="B2" s="5" t="s">
        <v>59</v>
      </c>
      <c r="C2" s="5" t="s">
        <v>59</v>
      </c>
      <c r="D2" s="5" t="s">
        <v>60</v>
      </c>
      <c r="E2" s="5" t="s">
        <v>60</v>
      </c>
      <c r="F2" s="5" t="s">
        <v>21</v>
      </c>
      <c r="G2" s="5" t="s">
        <v>21</v>
      </c>
      <c r="H2" s="5" t="s">
        <v>22</v>
      </c>
      <c r="I2" s="5" t="s">
        <v>22</v>
      </c>
      <c r="J2" s="5" t="s">
        <v>20</v>
      </c>
      <c r="K2" s="5" t="s">
        <v>20</v>
      </c>
      <c r="L2" s="5" t="s">
        <v>20</v>
      </c>
      <c r="M2" s="5" t="s">
        <v>21</v>
      </c>
      <c r="N2" s="5" t="s">
        <v>22</v>
      </c>
    </row>
    <row r="3" spans="1:14" x14ac:dyDescent="0.25">
      <c r="A3" s="5" t="s">
        <v>61</v>
      </c>
      <c r="B3">
        <v>0.85899999999999999</v>
      </c>
      <c r="C3">
        <v>13.744999999999999</v>
      </c>
      <c r="D3">
        <v>2.5110000000000001</v>
      </c>
      <c r="E3">
        <v>4.9710000000000001</v>
      </c>
      <c r="F3" s="13">
        <f>SUM(B3,D3)</f>
        <v>3.37</v>
      </c>
      <c r="H3">
        <v>123.8</v>
      </c>
      <c r="I3">
        <v>34.811</v>
      </c>
      <c r="J3">
        <f>H3-F3</f>
        <v>120.42999999999999</v>
      </c>
      <c r="N3">
        <f>100*H3/I3</f>
        <v>355.63471316537874</v>
      </c>
    </row>
    <row r="4" spans="1:14" x14ac:dyDescent="0.25">
      <c r="A4" s="5" t="s">
        <v>62</v>
      </c>
      <c r="B4">
        <v>0.90700000000000003</v>
      </c>
      <c r="C4">
        <v>13.943</v>
      </c>
      <c r="D4">
        <v>2.5310000000000001</v>
      </c>
      <c r="E4">
        <v>5.1289999999999996</v>
      </c>
      <c r="F4" s="13">
        <f t="shared" ref="F4:F67" si="0">SUM(B4,D4)</f>
        <v>3.4380000000000002</v>
      </c>
      <c r="G4" s="13">
        <f>(C4*B3+E4*D3)/F3</f>
        <v>7.3756545994065279</v>
      </c>
      <c r="H4">
        <v>125</v>
      </c>
      <c r="I4">
        <v>35.381</v>
      </c>
      <c r="J4">
        <f>H4-F4</f>
        <v>121.562</v>
      </c>
      <c r="K4">
        <f>(I4*H3-G4*F3)/J3</f>
        <v>36.164675280245788</v>
      </c>
      <c r="L4">
        <f>100*(J4/K4)</f>
        <v>336.13463706779288</v>
      </c>
      <c r="M4">
        <f>100*(F4/G4)</f>
        <v>46.612811834716801</v>
      </c>
      <c r="N4">
        <f t="shared" ref="N4:N67" si="1">100*H4/I4</f>
        <v>353.29696729883273</v>
      </c>
    </row>
    <row r="5" spans="1:14" x14ac:dyDescent="0.25">
      <c r="A5" s="5" t="s">
        <v>63</v>
      </c>
      <c r="B5">
        <v>0.96599999999999997</v>
      </c>
      <c r="C5">
        <v>14.087</v>
      </c>
      <c r="D5">
        <v>2.3780000000000001</v>
      </c>
      <c r="E5">
        <v>5.1829999999999998</v>
      </c>
      <c r="F5" s="13">
        <f t="shared" si="0"/>
        <v>3.3440000000000003</v>
      </c>
      <c r="G5" s="13">
        <f t="shared" ref="G5:G68" si="2">(C5*B4+E5*D4)/F4</f>
        <v>7.5320191972076795</v>
      </c>
      <c r="H5">
        <v>126.3</v>
      </c>
      <c r="I5">
        <v>35.609000000000002</v>
      </c>
      <c r="J5">
        <f t="shared" ref="J5:J68" si="3">H5-F5</f>
        <v>122.956</v>
      </c>
      <c r="K5">
        <f t="shared" ref="K5:K68" si="4">(I5*H4-G5*F4)/J4</f>
        <v>36.403069363781448</v>
      </c>
      <c r="L5">
        <f t="shared" ref="L5:L68" si="5">100*(J5/K5)</f>
        <v>337.76272756366194</v>
      </c>
      <c r="M5">
        <f t="shared" ref="M5:M68" si="6">100*(F5/G5)</f>
        <v>44.397125291976295</v>
      </c>
      <c r="N5">
        <f t="shared" si="1"/>
        <v>354.68561318767723</v>
      </c>
    </row>
    <row r="6" spans="1:14" x14ac:dyDescent="0.25">
      <c r="A6" s="5" t="s">
        <v>64</v>
      </c>
      <c r="B6">
        <v>1.002</v>
      </c>
      <c r="C6">
        <v>14.207000000000001</v>
      </c>
      <c r="D6">
        <v>2.516</v>
      </c>
      <c r="E6">
        <v>5.13</v>
      </c>
      <c r="F6" s="13">
        <f t="shared" si="0"/>
        <v>3.5179999999999998</v>
      </c>
      <c r="G6" s="13">
        <f t="shared" si="2"/>
        <v>7.7521238038277502</v>
      </c>
      <c r="H6">
        <v>123.5</v>
      </c>
      <c r="I6">
        <v>36.079000000000001</v>
      </c>
      <c r="J6">
        <f t="shared" si="3"/>
        <v>119.982</v>
      </c>
      <c r="K6">
        <f t="shared" si="4"/>
        <v>36.849398142424931</v>
      </c>
      <c r="L6">
        <f t="shared" si="5"/>
        <v>325.6009759949485</v>
      </c>
      <c r="M6">
        <f t="shared" si="6"/>
        <v>45.381112183256469</v>
      </c>
      <c r="N6">
        <f t="shared" si="1"/>
        <v>342.30438759389119</v>
      </c>
    </row>
    <row r="7" spans="1:14" x14ac:dyDescent="0.25">
      <c r="A7" s="5" t="s">
        <v>65</v>
      </c>
      <c r="B7">
        <v>1.0289999999999999</v>
      </c>
      <c r="C7">
        <v>14.356999999999999</v>
      </c>
      <c r="D7">
        <v>2.3820000000000001</v>
      </c>
      <c r="E7">
        <v>5.0529999999999999</v>
      </c>
      <c r="F7" s="13">
        <f t="shared" si="0"/>
        <v>3.411</v>
      </c>
      <c r="G7" s="13">
        <f t="shared" si="2"/>
        <v>7.7029738487777148</v>
      </c>
      <c r="H7">
        <v>126.3</v>
      </c>
      <c r="I7">
        <v>36.590000000000003</v>
      </c>
      <c r="J7">
        <f t="shared" si="3"/>
        <v>122.889</v>
      </c>
      <c r="K7">
        <f t="shared" si="4"/>
        <v>37.436998366421633</v>
      </c>
      <c r="L7">
        <f t="shared" si="5"/>
        <v>328.25548351179464</v>
      </c>
      <c r="M7">
        <f t="shared" si="6"/>
        <v>44.28159911955624</v>
      </c>
      <c r="N7">
        <f t="shared" si="1"/>
        <v>345.17627767149492</v>
      </c>
    </row>
    <row r="8" spans="1:14" x14ac:dyDescent="0.25">
      <c r="A8" s="5" t="s">
        <v>66</v>
      </c>
      <c r="B8">
        <v>1.0649999999999999</v>
      </c>
      <c r="C8">
        <v>14.489000000000001</v>
      </c>
      <c r="D8">
        <v>2.1659999999999999</v>
      </c>
      <c r="E8">
        <v>5.181</v>
      </c>
      <c r="F8" s="13">
        <f t="shared" si="0"/>
        <v>3.2309999999999999</v>
      </c>
      <c r="G8" s="13">
        <f t="shared" si="2"/>
        <v>7.988954265611258</v>
      </c>
      <c r="H8">
        <v>129.5</v>
      </c>
      <c r="I8">
        <v>37.018000000000001</v>
      </c>
      <c r="J8">
        <f t="shared" si="3"/>
        <v>126.26900000000001</v>
      </c>
      <c r="K8">
        <f t="shared" si="4"/>
        <v>37.823752142177092</v>
      </c>
      <c r="L8">
        <f t="shared" si="5"/>
        <v>333.83520367139363</v>
      </c>
      <c r="M8">
        <f t="shared" si="6"/>
        <v>40.443340800033816</v>
      </c>
      <c r="N8">
        <f t="shared" si="1"/>
        <v>349.82981252363714</v>
      </c>
    </row>
    <row r="9" spans="1:14" x14ac:dyDescent="0.25">
      <c r="A9" s="5" t="s">
        <v>67</v>
      </c>
      <c r="B9">
        <v>1.0860000000000001</v>
      </c>
      <c r="C9">
        <v>14.566000000000001</v>
      </c>
      <c r="D9">
        <v>2.3159999999999998</v>
      </c>
      <c r="E9">
        <v>5.31</v>
      </c>
      <c r="F9" s="13">
        <f t="shared" si="0"/>
        <v>3.4020000000000001</v>
      </c>
      <c r="G9" s="13">
        <f t="shared" si="2"/>
        <v>8.3609563602599817</v>
      </c>
      <c r="H9">
        <v>131.19999999999999</v>
      </c>
      <c r="I9">
        <v>37.344999999999999</v>
      </c>
      <c r="J9">
        <f t="shared" si="3"/>
        <v>127.79799999999999</v>
      </c>
      <c r="K9">
        <f t="shared" si="4"/>
        <v>38.086650325891547</v>
      </c>
      <c r="L9">
        <f t="shared" si="5"/>
        <v>335.54539164375421</v>
      </c>
      <c r="M9">
        <f t="shared" si="6"/>
        <v>40.689125183930699</v>
      </c>
      <c r="N9">
        <f t="shared" si="1"/>
        <v>351.31878430847502</v>
      </c>
    </row>
    <row r="10" spans="1:14" x14ac:dyDescent="0.25">
      <c r="A10" s="5" t="s">
        <v>68</v>
      </c>
      <c r="B10">
        <v>1.1559999999999999</v>
      </c>
      <c r="C10">
        <v>14.606</v>
      </c>
      <c r="D10">
        <v>2.4</v>
      </c>
      <c r="E10">
        <v>5.3860000000000001</v>
      </c>
      <c r="F10" s="13">
        <f t="shared" si="0"/>
        <v>3.556</v>
      </c>
      <c r="G10" s="13">
        <f t="shared" si="2"/>
        <v>8.3292451499118165</v>
      </c>
      <c r="H10">
        <v>134.69999999999999</v>
      </c>
      <c r="I10">
        <v>37.579000000000001</v>
      </c>
      <c r="J10">
        <f t="shared" si="3"/>
        <v>131.14399999999998</v>
      </c>
      <c r="K10">
        <f t="shared" si="4"/>
        <v>38.357632419912676</v>
      </c>
      <c r="L10">
        <f t="shared" si="5"/>
        <v>341.89805711762051</v>
      </c>
      <c r="M10">
        <f t="shared" si="6"/>
        <v>42.692944390496756</v>
      </c>
      <c r="N10">
        <f t="shared" si="1"/>
        <v>358.44487612762441</v>
      </c>
    </row>
    <row r="11" spans="1:14" x14ac:dyDescent="0.25">
      <c r="A11" s="5" t="s">
        <v>69</v>
      </c>
      <c r="B11">
        <v>0.94199999999999995</v>
      </c>
      <c r="C11">
        <v>14.727</v>
      </c>
      <c r="D11">
        <v>2.5680000000000001</v>
      </c>
      <c r="E11">
        <v>5.4619999999999997</v>
      </c>
      <c r="F11" s="13">
        <f t="shared" si="0"/>
        <v>3.51</v>
      </c>
      <c r="G11" s="13">
        <f t="shared" si="2"/>
        <v>8.4739066366704154</v>
      </c>
      <c r="H11">
        <v>140.6</v>
      </c>
      <c r="I11">
        <v>38.005000000000003</v>
      </c>
      <c r="J11">
        <f t="shared" si="3"/>
        <v>137.09</v>
      </c>
      <c r="K11">
        <f t="shared" si="4"/>
        <v>38.805742451046186</v>
      </c>
      <c r="L11">
        <f t="shared" si="5"/>
        <v>353.27245747956079</v>
      </c>
      <c r="M11">
        <f t="shared" si="6"/>
        <v>41.421272979461996</v>
      </c>
      <c r="N11">
        <f t="shared" si="1"/>
        <v>369.9513221944481</v>
      </c>
    </row>
    <row r="12" spans="1:14" x14ac:dyDescent="0.25">
      <c r="A12" s="5" t="s">
        <v>70</v>
      </c>
      <c r="B12">
        <v>0.873</v>
      </c>
      <c r="C12">
        <v>14.891</v>
      </c>
      <c r="D12">
        <v>2.66</v>
      </c>
      <c r="E12">
        <v>5.5910000000000002</v>
      </c>
      <c r="F12" s="13">
        <f t="shared" si="0"/>
        <v>3.5330000000000004</v>
      </c>
      <c r="G12" s="13">
        <f t="shared" si="2"/>
        <v>8.0868974358974359</v>
      </c>
      <c r="H12">
        <v>144</v>
      </c>
      <c r="I12">
        <v>38.295999999999999</v>
      </c>
      <c r="J12">
        <f t="shared" si="3"/>
        <v>140.46700000000001</v>
      </c>
      <c r="K12">
        <f t="shared" si="4"/>
        <v>39.069462324020712</v>
      </c>
      <c r="L12">
        <f t="shared" si="5"/>
        <v>359.53143873607394</v>
      </c>
      <c r="M12">
        <f t="shared" si="6"/>
        <v>43.687953606498645</v>
      </c>
      <c r="N12">
        <f t="shared" si="1"/>
        <v>376.01838312095259</v>
      </c>
    </row>
    <row r="13" spans="1:14" x14ac:dyDescent="0.25">
      <c r="A13" s="5" t="s">
        <v>71</v>
      </c>
      <c r="B13">
        <v>0.85799999999999998</v>
      </c>
      <c r="C13">
        <v>15.055999999999999</v>
      </c>
      <c r="D13">
        <v>2.6669999999999998</v>
      </c>
      <c r="E13">
        <v>5.6950000000000003</v>
      </c>
      <c r="F13" s="13">
        <f t="shared" si="0"/>
        <v>3.5249999999999999</v>
      </c>
      <c r="G13" s="13">
        <f t="shared" si="2"/>
        <v>8.0080917067647892</v>
      </c>
      <c r="H13">
        <v>147</v>
      </c>
      <c r="I13">
        <v>38.540999999999997</v>
      </c>
      <c r="J13">
        <f t="shared" si="3"/>
        <v>143.47499999999999</v>
      </c>
      <c r="K13">
        <f t="shared" si="4"/>
        <v>39.308958061324006</v>
      </c>
      <c r="L13">
        <f t="shared" si="5"/>
        <v>364.99313916225299</v>
      </c>
      <c r="M13">
        <f t="shared" si="6"/>
        <v>44.017977429282887</v>
      </c>
      <c r="N13">
        <f t="shared" si="1"/>
        <v>381.41200280221068</v>
      </c>
    </row>
    <row r="14" spans="1:14" x14ac:dyDescent="0.25">
      <c r="A14" s="5" t="s">
        <v>72</v>
      </c>
      <c r="B14">
        <v>0.94299999999999995</v>
      </c>
      <c r="C14">
        <v>15.135999999999999</v>
      </c>
      <c r="D14">
        <v>2.8490000000000002</v>
      </c>
      <c r="E14">
        <v>5.72</v>
      </c>
      <c r="F14" s="13">
        <f t="shared" si="0"/>
        <v>3.7920000000000003</v>
      </c>
      <c r="G14" s="13">
        <f t="shared" si="2"/>
        <v>8.0118944680851065</v>
      </c>
      <c r="H14">
        <v>155</v>
      </c>
      <c r="I14">
        <v>38.771999999999998</v>
      </c>
      <c r="J14">
        <f t="shared" si="3"/>
        <v>151.208</v>
      </c>
      <c r="K14">
        <f t="shared" si="4"/>
        <v>39.52773704129639</v>
      </c>
      <c r="L14">
        <f t="shared" si="5"/>
        <v>382.53644483119854</v>
      </c>
      <c r="M14">
        <f t="shared" si="6"/>
        <v>47.329629903454183</v>
      </c>
      <c r="N14">
        <f t="shared" si="1"/>
        <v>399.77303208500985</v>
      </c>
    </row>
    <row r="15" spans="1:14" x14ac:dyDescent="0.25">
      <c r="A15" s="5" t="s">
        <v>73</v>
      </c>
      <c r="B15">
        <v>1.0620000000000001</v>
      </c>
      <c r="C15">
        <v>15.224</v>
      </c>
      <c r="D15">
        <v>2.81</v>
      </c>
      <c r="E15">
        <v>5.7990000000000004</v>
      </c>
      <c r="F15" s="13">
        <f t="shared" si="0"/>
        <v>3.8719999999999999</v>
      </c>
      <c r="G15" s="13">
        <f t="shared" si="2"/>
        <v>8.1428225210970471</v>
      </c>
      <c r="H15">
        <v>162.80000000000001</v>
      </c>
      <c r="I15">
        <v>39.109000000000002</v>
      </c>
      <c r="J15">
        <f t="shared" si="3"/>
        <v>158.928</v>
      </c>
      <c r="K15">
        <f t="shared" si="4"/>
        <v>39.885570981694087</v>
      </c>
      <c r="L15">
        <f t="shared" si="5"/>
        <v>398.45988433496842</v>
      </c>
      <c r="M15">
        <f t="shared" si="6"/>
        <v>47.551079370428695</v>
      </c>
      <c r="N15">
        <f t="shared" si="1"/>
        <v>416.27246925260175</v>
      </c>
    </row>
    <row r="16" spans="1:14" x14ac:dyDescent="0.25">
      <c r="A16" s="5" t="s">
        <v>74</v>
      </c>
      <c r="B16">
        <v>1.208</v>
      </c>
      <c r="C16">
        <v>15.365</v>
      </c>
      <c r="D16">
        <v>2.89</v>
      </c>
      <c r="E16">
        <v>5.8780000000000001</v>
      </c>
      <c r="F16" s="13">
        <f t="shared" si="0"/>
        <v>4.0979999999999999</v>
      </c>
      <c r="G16" s="13">
        <f t="shared" si="2"/>
        <v>8.4800645661157041</v>
      </c>
      <c r="H16">
        <v>171.3</v>
      </c>
      <c r="I16">
        <v>39.662999999999997</v>
      </c>
      <c r="J16">
        <f t="shared" si="3"/>
        <v>167.202</v>
      </c>
      <c r="K16">
        <f t="shared" si="4"/>
        <v>40.422717142353768</v>
      </c>
      <c r="L16">
        <f t="shared" si="5"/>
        <v>413.63374810054648</v>
      </c>
      <c r="M16">
        <f t="shared" si="6"/>
        <v>48.325103754216933</v>
      </c>
      <c r="N16">
        <f t="shared" si="1"/>
        <v>431.8886619771576</v>
      </c>
    </row>
    <row r="17" spans="1:14" x14ac:dyDescent="0.25">
      <c r="A17" s="5" t="s">
        <v>75</v>
      </c>
      <c r="B17">
        <v>1.1950000000000001</v>
      </c>
      <c r="C17">
        <v>15.569000000000001</v>
      </c>
      <c r="D17">
        <v>3.121</v>
      </c>
      <c r="E17">
        <v>5.9770000000000003</v>
      </c>
      <c r="F17" s="13">
        <f t="shared" si="0"/>
        <v>4.3159999999999998</v>
      </c>
      <c r="G17" s="13">
        <f t="shared" si="2"/>
        <v>8.8045100048804308</v>
      </c>
      <c r="H17">
        <v>176.6</v>
      </c>
      <c r="I17">
        <v>40.279000000000003</v>
      </c>
      <c r="J17">
        <f t="shared" si="3"/>
        <v>172.28399999999999</v>
      </c>
      <c r="K17">
        <f t="shared" si="4"/>
        <v>41.050416968696553</v>
      </c>
      <c r="L17">
        <f t="shared" si="5"/>
        <v>419.68879422437305</v>
      </c>
      <c r="M17">
        <f t="shared" si="6"/>
        <v>49.020331598323999</v>
      </c>
      <c r="N17">
        <f t="shared" si="1"/>
        <v>438.44186797090293</v>
      </c>
    </row>
    <row r="18" spans="1:14" x14ac:dyDescent="0.25">
      <c r="A18" s="5" t="s">
        <v>76</v>
      </c>
      <c r="B18">
        <v>1.095</v>
      </c>
      <c r="C18">
        <v>15.773</v>
      </c>
      <c r="D18">
        <v>3.2709999999999999</v>
      </c>
      <c r="E18">
        <v>6.15</v>
      </c>
      <c r="F18" s="13">
        <f t="shared" si="0"/>
        <v>4.3659999999999997</v>
      </c>
      <c r="G18" s="13">
        <f t="shared" si="2"/>
        <v>8.8143848470806301</v>
      </c>
      <c r="H18">
        <v>180.1</v>
      </c>
      <c r="I18">
        <v>40.759</v>
      </c>
      <c r="J18">
        <f t="shared" si="3"/>
        <v>175.73399999999998</v>
      </c>
      <c r="K18">
        <f t="shared" si="4"/>
        <v>41.559265602145295</v>
      </c>
      <c r="L18">
        <f t="shared" si="5"/>
        <v>422.85155296615386</v>
      </c>
      <c r="M18">
        <f t="shared" si="6"/>
        <v>49.532668198008636</v>
      </c>
      <c r="N18">
        <f t="shared" si="1"/>
        <v>441.86560023553079</v>
      </c>
    </row>
    <row r="19" spans="1:14" x14ac:dyDescent="0.25">
      <c r="A19" s="5" t="s">
        <v>77</v>
      </c>
      <c r="B19">
        <v>1.3460000000000001</v>
      </c>
      <c r="C19">
        <v>16.007999999999999</v>
      </c>
      <c r="D19">
        <v>3.4830000000000001</v>
      </c>
      <c r="E19">
        <v>6.4249999999999998</v>
      </c>
      <c r="F19" s="13">
        <f t="shared" si="0"/>
        <v>4.8290000000000006</v>
      </c>
      <c r="G19" s="13">
        <f t="shared" si="2"/>
        <v>8.8284322033898306</v>
      </c>
      <c r="H19">
        <v>183.4</v>
      </c>
      <c r="I19">
        <v>41.521000000000001</v>
      </c>
      <c r="J19">
        <f t="shared" si="3"/>
        <v>178.571</v>
      </c>
      <c r="K19">
        <f t="shared" si="4"/>
        <v>42.333226154301393</v>
      </c>
      <c r="L19">
        <f t="shared" si="5"/>
        <v>421.82232780729316</v>
      </c>
      <c r="M19">
        <f t="shared" si="6"/>
        <v>54.698273586399878</v>
      </c>
      <c r="N19">
        <f t="shared" si="1"/>
        <v>441.70419787577367</v>
      </c>
    </row>
    <row r="20" spans="1:14" x14ac:dyDescent="0.25">
      <c r="A20" s="5" t="s">
        <v>78</v>
      </c>
      <c r="B20">
        <v>1.4410000000000001</v>
      </c>
      <c r="C20">
        <v>16.587</v>
      </c>
      <c r="D20">
        <v>4.4530000000000003</v>
      </c>
      <c r="E20">
        <v>7.2930000000000001</v>
      </c>
      <c r="F20" s="13">
        <f t="shared" si="0"/>
        <v>5.8940000000000001</v>
      </c>
      <c r="G20" s="13">
        <f t="shared" si="2"/>
        <v>9.8835413129012206</v>
      </c>
      <c r="H20">
        <v>188.8</v>
      </c>
      <c r="I20">
        <v>42.808</v>
      </c>
      <c r="J20">
        <f t="shared" si="3"/>
        <v>182.90600000000001</v>
      </c>
      <c r="K20">
        <f t="shared" si="4"/>
        <v>43.698358518460445</v>
      </c>
      <c r="L20">
        <f t="shared" si="5"/>
        <v>418.56492143230292</v>
      </c>
      <c r="M20">
        <f t="shared" si="6"/>
        <v>59.634495505233765</v>
      </c>
      <c r="N20">
        <f t="shared" si="1"/>
        <v>441.0390581199776</v>
      </c>
    </row>
    <row r="21" spans="1:14" x14ac:dyDescent="0.25">
      <c r="A21" s="5" t="s">
        <v>79</v>
      </c>
      <c r="B21">
        <v>1.7350000000000001</v>
      </c>
      <c r="C21">
        <v>17.692</v>
      </c>
      <c r="D21">
        <v>4.8339999999999996</v>
      </c>
      <c r="E21">
        <v>7.9630000000000001</v>
      </c>
      <c r="F21" s="13">
        <f t="shared" si="0"/>
        <v>6.569</v>
      </c>
      <c r="G21" s="13">
        <f t="shared" si="2"/>
        <v>10.341603495079742</v>
      </c>
      <c r="H21">
        <v>194.5</v>
      </c>
      <c r="I21">
        <v>44.542999999999999</v>
      </c>
      <c r="J21">
        <f t="shared" si="3"/>
        <v>187.93100000000001</v>
      </c>
      <c r="K21">
        <f t="shared" si="4"/>
        <v>45.645112730036189</v>
      </c>
      <c r="L21">
        <f t="shared" si="5"/>
        <v>411.72206345836105</v>
      </c>
      <c r="M21">
        <f t="shared" si="6"/>
        <v>63.520130153175515</v>
      </c>
      <c r="N21">
        <f t="shared" si="1"/>
        <v>436.65671373728759</v>
      </c>
    </row>
    <row r="22" spans="1:14" x14ac:dyDescent="0.25">
      <c r="A22" s="5" t="s">
        <v>80</v>
      </c>
      <c r="B22">
        <v>2.278</v>
      </c>
      <c r="C22">
        <v>19.145</v>
      </c>
      <c r="D22">
        <v>5.1660000000000004</v>
      </c>
      <c r="E22">
        <v>8.4320000000000004</v>
      </c>
      <c r="F22" s="13">
        <f t="shared" si="0"/>
        <v>7.4440000000000008</v>
      </c>
      <c r="G22" s="13">
        <f t="shared" si="2"/>
        <v>11.261510579996955</v>
      </c>
      <c r="H22">
        <v>197.6</v>
      </c>
      <c r="I22">
        <v>46.475000000000001</v>
      </c>
      <c r="J22">
        <f t="shared" si="3"/>
        <v>190.15600000000001</v>
      </c>
      <c r="K22">
        <f t="shared" si="4"/>
        <v>47.70586351905753</v>
      </c>
      <c r="L22">
        <f t="shared" si="5"/>
        <v>398.60089719167649</v>
      </c>
      <c r="M22">
        <f t="shared" si="6"/>
        <v>66.101256550984061</v>
      </c>
      <c r="N22">
        <f t="shared" si="1"/>
        <v>425.17482517482517</v>
      </c>
    </row>
    <row r="23" spans="1:14" x14ac:dyDescent="0.25">
      <c r="A23" s="5" t="s">
        <v>81</v>
      </c>
      <c r="B23">
        <v>2.452</v>
      </c>
      <c r="C23">
        <v>20.646999999999998</v>
      </c>
      <c r="D23">
        <v>5.8280000000000003</v>
      </c>
      <c r="E23">
        <v>8.91</v>
      </c>
      <c r="F23" s="13">
        <f t="shared" si="0"/>
        <v>8.2800000000000011</v>
      </c>
      <c r="G23" s="13">
        <f t="shared" si="2"/>
        <v>12.501736432025792</v>
      </c>
      <c r="H23">
        <v>193.1</v>
      </c>
      <c r="I23">
        <v>48.195999999999998</v>
      </c>
      <c r="J23">
        <f t="shared" si="3"/>
        <v>184.82</v>
      </c>
      <c r="K23">
        <f t="shared" si="4"/>
        <v>49.593316403374068</v>
      </c>
      <c r="L23">
        <f t="shared" si="5"/>
        <v>372.67118515878445</v>
      </c>
      <c r="M23">
        <f t="shared" si="6"/>
        <v>66.230799577481591</v>
      </c>
      <c r="N23">
        <f t="shared" si="1"/>
        <v>400.65565607104327</v>
      </c>
    </row>
    <row r="24" spans="1:14" x14ac:dyDescent="0.25">
      <c r="A24" s="5" t="s">
        <v>82</v>
      </c>
      <c r="B24">
        <v>2.6480000000000001</v>
      </c>
      <c r="C24">
        <v>21.96</v>
      </c>
      <c r="D24">
        <v>6.2290000000000001</v>
      </c>
      <c r="E24">
        <v>9.2309999999999999</v>
      </c>
      <c r="F24" s="13">
        <f t="shared" si="0"/>
        <v>8.8770000000000007</v>
      </c>
      <c r="G24" s="13">
        <f t="shared" si="2"/>
        <v>13.000505797101447</v>
      </c>
      <c r="H24">
        <v>193.3</v>
      </c>
      <c r="I24">
        <v>49.430999999999997</v>
      </c>
      <c r="J24">
        <f t="shared" si="3"/>
        <v>184.423</v>
      </c>
      <c r="K24">
        <f t="shared" si="4"/>
        <v>51.063098755545937</v>
      </c>
      <c r="L24">
        <f t="shared" si="5"/>
        <v>361.16687881181497</v>
      </c>
      <c r="M24">
        <f t="shared" si="6"/>
        <v>68.281958706400403</v>
      </c>
      <c r="N24">
        <f t="shared" si="1"/>
        <v>391.05015071513827</v>
      </c>
    </row>
    <row r="25" spans="1:14" x14ac:dyDescent="0.25">
      <c r="A25" s="5" t="s">
        <v>83</v>
      </c>
      <c r="B25">
        <v>2.758</v>
      </c>
      <c r="C25">
        <v>22.824999999999999</v>
      </c>
      <c r="D25">
        <v>6.774</v>
      </c>
      <c r="E25">
        <v>9.4659999999999993</v>
      </c>
      <c r="F25" s="13">
        <f t="shared" si="0"/>
        <v>9.532</v>
      </c>
      <c r="G25" s="13">
        <f t="shared" si="2"/>
        <v>13.450976005407231</v>
      </c>
      <c r="H25">
        <v>197.8</v>
      </c>
      <c r="I25">
        <v>50.067</v>
      </c>
      <c r="J25">
        <f t="shared" si="3"/>
        <v>188.268</v>
      </c>
      <c r="K25">
        <f t="shared" si="4"/>
        <v>51.829472386849801</v>
      </c>
      <c r="L25">
        <f t="shared" si="5"/>
        <v>363.24506372510837</v>
      </c>
      <c r="M25">
        <f t="shared" si="6"/>
        <v>70.864746143091622</v>
      </c>
      <c r="N25">
        <f t="shared" si="1"/>
        <v>395.07060538877903</v>
      </c>
    </row>
    <row r="26" spans="1:14" x14ac:dyDescent="0.25">
      <c r="A26" s="5" t="s">
        <v>84</v>
      </c>
      <c r="B26">
        <v>2.766</v>
      </c>
      <c r="C26">
        <v>23.471</v>
      </c>
      <c r="D26">
        <v>7.1890000000000001</v>
      </c>
      <c r="E26">
        <v>9.8260000000000005</v>
      </c>
      <c r="F26" s="13">
        <f t="shared" si="0"/>
        <v>9.9550000000000001</v>
      </c>
      <c r="G26" s="13">
        <f t="shared" si="2"/>
        <v>13.774060218212338</v>
      </c>
      <c r="H26">
        <v>202.9</v>
      </c>
      <c r="I26">
        <v>50.750999999999998</v>
      </c>
      <c r="J26">
        <f t="shared" si="3"/>
        <v>192.94499999999999</v>
      </c>
      <c r="K26">
        <f t="shared" si="4"/>
        <v>52.623140724924049</v>
      </c>
      <c r="L26">
        <f t="shared" si="5"/>
        <v>366.65428429781059</v>
      </c>
      <c r="M26">
        <f t="shared" si="6"/>
        <v>72.27353331036916</v>
      </c>
      <c r="N26">
        <f t="shared" si="1"/>
        <v>399.79507792949892</v>
      </c>
    </row>
    <row r="27" spans="1:14" x14ac:dyDescent="0.25">
      <c r="A27" s="5" t="s">
        <v>85</v>
      </c>
      <c r="B27">
        <v>3.0710000000000002</v>
      </c>
      <c r="C27">
        <v>24.045999999999999</v>
      </c>
      <c r="D27">
        <v>7.4039999999999999</v>
      </c>
      <c r="E27">
        <v>9.8239999999999998</v>
      </c>
      <c r="F27" s="13">
        <f t="shared" si="0"/>
        <v>10.475</v>
      </c>
      <c r="G27" s="13">
        <f t="shared" si="2"/>
        <v>13.775587343043695</v>
      </c>
      <c r="H27">
        <v>209.5</v>
      </c>
      <c r="I27">
        <v>51.311</v>
      </c>
      <c r="J27">
        <f t="shared" si="3"/>
        <v>199.02500000000001</v>
      </c>
      <c r="K27">
        <f t="shared" si="4"/>
        <v>53.247640146155646</v>
      </c>
      <c r="L27">
        <f t="shared" si="5"/>
        <v>373.77243283216023</v>
      </c>
      <c r="M27">
        <f t="shared" si="6"/>
        <v>76.040314936477799</v>
      </c>
      <c r="N27">
        <f t="shared" si="1"/>
        <v>408.29451774473307</v>
      </c>
    </row>
    <row r="28" spans="1:14" x14ac:dyDescent="0.25">
      <c r="A28" s="5" t="s">
        <v>86</v>
      </c>
      <c r="B28">
        <v>3.1379999999999999</v>
      </c>
      <c r="C28">
        <v>24.526</v>
      </c>
      <c r="D28">
        <v>7.077</v>
      </c>
      <c r="E28">
        <v>10.007</v>
      </c>
      <c r="F28" s="13">
        <f t="shared" si="0"/>
        <v>10.215</v>
      </c>
      <c r="G28" s="13">
        <f t="shared" si="2"/>
        <v>14.263596563245825</v>
      </c>
      <c r="H28">
        <v>215</v>
      </c>
      <c r="I28">
        <v>51.970999999999997</v>
      </c>
      <c r="J28">
        <f t="shared" si="3"/>
        <v>204.785</v>
      </c>
      <c r="K28">
        <f t="shared" si="4"/>
        <v>53.955600180881788</v>
      </c>
      <c r="L28">
        <f t="shared" si="5"/>
        <v>379.54354935071586</v>
      </c>
      <c r="M28">
        <f t="shared" si="6"/>
        <v>71.615878608918493</v>
      </c>
      <c r="N28">
        <f t="shared" si="1"/>
        <v>413.6922514479229</v>
      </c>
    </row>
    <row r="29" spans="1:14" x14ac:dyDescent="0.25">
      <c r="A29" s="5" t="s">
        <v>87</v>
      </c>
      <c r="B29">
        <v>2.903</v>
      </c>
      <c r="C29">
        <v>25.071999999999999</v>
      </c>
      <c r="D29">
        <v>7.5270000000000001</v>
      </c>
      <c r="E29">
        <v>10.359</v>
      </c>
      <c r="F29" s="13">
        <f t="shared" si="0"/>
        <v>10.43</v>
      </c>
      <c r="G29" s="13">
        <f t="shared" si="2"/>
        <v>14.878764464023496</v>
      </c>
      <c r="H29">
        <v>222.6</v>
      </c>
      <c r="I29">
        <v>52.662999999999997</v>
      </c>
      <c r="J29">
        <f t="shared" si="3"/>
        <v>212.17</v>
      </c>
      <c r="K29">
        <f t="shared" si="4"/>
        <v>54.547737485655688</v>
      </c>
      <c r="L29">
        <f t="shared" si="5"/>
        <v>388.96205375299741</v>
      </c>
      <c r="M29">
        <f t="shared" si="6"/>
        <v>70.099906650310217</v>
      </c>
      <c r="N29">
        <f t="shared" si="1"/>
        <v>422.68765546968461</v>
      </c>
    </row>
    <row r="30" spans="1:14" x14ac:dyDescent="0.25">
      <c r="A30" s="5" t="s">
        <v>88</v>
      </c>
      <c r="B30">
        <v>2.8919999999999999</v>
      </c>
      <c r="C30">
        <v>25.885000000000002</v>
      </c>
      <c r="D30">
        <v>7.984</v>
      </c>
      <c r="E30">
        <v>10.715</v>
      </c>
      <c r="F30" s="13">
        <f t="shared" si="0"/>
        <v>10.875999999999999</v>
      </c>
      <c r="G30" s="13">
        <f t="shared" si="2"/>
        <v>14.937292425695112</v>
      </c>
      <c r="H30">
        <v>230.2</v>
      </c>
      <c r="I30">
        <v>53.433</v>
      </c>
      <c r="J30">
        <f t="shared" si="3"/>
        <v>219.32399999999998</v>
      </c>
      <c r="K30">
        <f t="shared" si="4"/>
        <v>55.325398689729937</v>
      </c>
      <c r="L30">
        <f t="shared" si="5"/>
        <v>396.42552099803152</v>
      </c>
      <c r="M30">
        <f t="shared" si="6"/>
        <v>72.811053637077606</v>
      </c>
      <c r="N30">
        <f t="shared" si="1"/>
        <v>430.81990530196697</v>
      </c>
    </row>
    <row r="31" spans="1:14" x14ac:dyDescent="0.25">
      <c r="A31" s="5" t="s">
        <v>89</v>
      </c>
      <c r="B31">
        <v>3.0539999999999998</v>
      </c>
      <c r="C31">
        <v>26.681000000000001</v>
      </c>
      <c r="D31">
        <v>8.8919999999999995</v>
      </c>
      <c r="E31">
        <v>11.266999999999999</v>
      </c>
      <c r="F31" s="13">
        <f t="shared" si="0"/>
        <v>11.946</v>
      </c>
      <c r="G31" s="13">
        <f t="shared" si="2"/>
        <v>15.365684075027584</v>
      </c>
      <c r="H31">
        <v>243.3</v>
      </c>
      <c r="I31">
        <v>54.472999999999999</v>
      </c>
      <c r="J31">
        <f t="shared" si="3"/>
        <v>231.35400000000001</v>
      </c>
      <c r="K31">
        <f t="shared" si="4"/>
        <v>56.412282376757673</v>
      </c>
      <c r="L31">
        <f t="shared" si="5"/>
        <v>410.11281630987469</v>
      </c>
      <c r="M31">
        <f t="shared" si="6"/>
        <v>77.744667544055019</v>
      </c>
      <c r="N31">
        <f t="shared" si="1"/>
        <v>446.64329117177317</v>
      </c>
    </row>
    <row r="32" spans="1:14" x14ac:dyDescent="0.25">
      <c r="A32" s="5" t="s">
        <v>90</v>
      </c>
      <c r="B32">
        <v>3.371</v>
      </c>
      <c r="C32">
        <v>27.437000000000001</v>
      </c>
      <c r="D32">
        <v>9.8000000000000007</v>
      </c>
      <c r="E32">
        <v>11.925000000000001</v>
      </c>
      <c r="F32" s="13">
        <f t="shared" si="0"/>
        <v>13.171000000000001</v>
      </c>
      <c r="G32" s="13">
        <f t="shared" si="2"/>
        <v>15.890649422400804</v>
      </c>
      <c r="H32">
        <v>253.7</v>
      </c>
      <c r="I32">
        <v>55.293999999999997</v>
      </c>
      <c r="J32">
        <f t="shared" si="3"/>
        <v>240.529</v>
      </c>
      <c r="K32">
        <f t="shared" si="4"/>
        <v>57.328598174226507</v>
      </c>
      <c r="L32">
        <f t="shared" si="5"/>
        <v>419.56197719855595</v>
      </c>
      <c r="M32">
        <f t="shared" si="6"/>
        <v>82.885221679065197</v>
      </c>
      <c r="N32">
        <f t="shared" si="1"/>
        <v>458.82012514920245</v>
      </c>
    </row>
    <row r="33" spans="1:14" x14ac:dyDescent="0.25">
      <c r="A33" s="5" t="s">
        <v>91</v>
      </c>
      <c r="B33">
        <v>3.6160000000000001</v>
      </c>
      <c r="C33">
        <v>28.363</v>
      </c>
      <c r="D33">
        <v>10.542</v>
      </c>
      <c r="E33">
        <v>12.561999999999999</v>
      </c>
      <c r="F33" s="13">
        <f t="shared" si="0"/>
        <v>14.157999999999999</v>
      </c>
      <c r="G33" s="13">
        <f t="shared" si="2"/>
        <v>16.606125047452736</v>
      </c>
      <c r="H33">
        <v>263.3</v>
      </c>
      <c r="I33">
        <v>56.253</v>
      </c>
      <c r="J33">
        <f t="shared" si="3"/>
        <v>249.14200000000002</v>
      </c>
      <c r="K33">
        <f t="shared" si="4"/>
        <v>58.424002207634004</v>
      </c>
      <c r="L33">
        <f t="shared" si="5"/>
        <v>426.4377491883734</v>
      </c>
      <c r="M33">
        <f t="shared" si="6"/>
        <v>85.257698346501002</v>
      </c>
      <c r="N33">
        <f t="shared" si="1"/>
        <v>468.06392547952998</v>
      </c>
    </row>
    <row r="34" spans="1:14" x14ac:dyDescent="0.25">
      <c r="A34" s="5" t="s">
        <v>92</v>
      </c>
      <c r="B34">
        <v>4.1909999999999998</v>
      </c>
      <c r="C34">
        <v>29.436</v>
      </c>
      <c r="D34">
        <v>11.082000000000001</v>
      </c>
      <c r="E34">
        <v>13.051</v>
      </c>
      <c r="F34" s="13">
        <f t="shared" si="0"/>
        <v>15.273</v>
      </c>
      <c r="G34" s="13">
        <f t="shared" si="2"/>
        <v>17.235783161463484</v>
      </c>
      <c r="H34">
        <v>275.89999999999998</v>
      </c>
      <c r="I34">
        <v>57.228999999999999</v>
      </c>
      <c r="J34">
        <f t="shared" si="3"/>
        <v>260.62699999999995</v>
      </c>
      <c r="K34">
        <f t="shared" si="4"/>
        <v>59.501695747806465</v>
      </c>
      <c r="L34">
        <f t="shared" si="5"/>
        <v>438.01608798621163</v>
      </c>
      <c r="M34">
        <f t="shared" si="6"/>
        <v>88.612161437189812</v>
      </c>
      <c r="N34">
        <f t="shared" si="1"/>
        <v>482.09823690786135</v>
      </c>
    </row>
    <row r="35" spans="1:14" x14ac:dyDescent="0.25">
      <c r="A35" s="5" t="s">
        <v>93</v>
      </c>
      <c r="B35">
        <v>3.7189999999999999</v>
      </c>
      <c r="C35">
        <v>29.664999999999999</v>
      </c>
      <c r="D35">
        <v>10.419</v>
      </c>
      <c r="E35">
        <v>13.391</v>
      </c>
      <c r="F35" s="13">
        <f t="shared" si="0"/>
        <v>14.138</v>
      </c>
      <c r="G35" s="13">
        <f t="shared" si="2"/>
        <v>17.856680219996072</v>
      </c>
      <c r="H35">
        <v>282.39999999999998</v>
      </c>
      <c r="I35">
        <v>58.078000000000003</v>
      </c>
      <c r="J35">
        <f t="shared" si="3"/>
        <v>268.262</v>
      </c>
      <c r="K35">
        <f t="shared" si="4"/>
        <v>60.435009124150618</v>
      </c>
      <c r="L35">
        <f t="shared" si="5"/>
        <v>443.88509886531813</v>
      </c>
      <c r="M35">
        <f t="shared" si="6"/>
        <v>79.174851236727307</v>
      </c>
      <c r="N35">
        <f t="shared" si="1"/>
        <v>486.24263920933907</v>
      </c>
    </row>
    <row r="36" spans="1:14" x14ac:dyDescent="0.25">
      <c r="A36" s="5" t="s">
        <v>94</v>
      </c>
      <c r="B36">
        <v>3.6680000000000001</v>
      </c>
      <c r="C36">
        <v>30.3</v>
      </c>
      <c r="D36">
        <v>13.379</v>
      </c>
      <c r="E36">
        <v>14.162000000000001</v>
      </c>
      <c r="F36" s="13">
        <f t="shared" si="0"/>
        <v>17.047000000000001</v>
      </c>
      <c r="G36" s="13">
        <f t="shared" si="2"/>
        <v>18.407099872683553</v>
      </c>
      <c r="H36">
        <v>309.3</v>
      </c>
      <c r="I36">
        <v>59.043999999999997</v>
      </c>
      <c r="J36">
        <f t="shared" si="3"/>
        <v>292.25299999999999</v>
      </c>
      <c r="K36">
        <f t="shared" si="4"/>
        <v>61.185654405021943</v>
      </c>
      <c r="L36">
        <f t="shared" si="5"/>
        <v>477.64954521106284</v>
      </c>
      <c r="M36">
        <f t="shared" si="6"/>
        <v>92.611004003395649</v>
      </c>
      <c r="N36">
        <f t="shared" si="1"/>
        <v>523.84662285752995</v>
      </c>
    </row>
    <row r="37" spans="1:14" x14ac:dyDescent="0.25">
      <c r="A37" s="5" t="s">
        <v>95</v>
      </c>
      <c r="B37">
        <v>3.585</v>
      </c>
      <c r="C37">
        <v>30.978999999999999</v>
      </c>
      <c r="D37">
        <v>15.06</v>
      </c>
      <c r="E37">
        <v>14.759</v>
      </c>
      <c r="F37" s="13">
        <f t="shared" si="0"/>
        <v>18.645</v>
      </c>
      <c r="G37" s="13">
        <f t="shared" si="2"/>
        <v>18.249054555053675</v>
      </c>
      <c r="H37">
        <v>325.10000000000002</v>
      </c>
      <c r="I37">
        <v>60.011000000000003</v>
      </c>
      <c r="J37">
        <f t="shared" si="3"/>
        <v>306.45500000000004</v>
      </c>
      <c r="K37">
        <f t="shared" si="4"/>
        <v>62.44695748888806</v>
      </c>
      <c r="L37">
        <f t="shared" si="5"/>
        <v>490.74448511687905</v>
      </c>
      <c r="M37">
        <f t="shared" si="6"/>
        <v>102.16967648242728</v>
      </c>
      <c r="N37">
        <f t="shared" si="1"/>
        <v>541.73401543050443</v>
      </c>
    </row>
    <row r="38" spans="1:14" x14ac:dyDescent="0.25">
      <c r="A38" s="5" t="s">
        <v>96</v>
      </c>
      <c r="B38">
        <v>3.62</v>
      </c>
      <c r="C38">
        <v>31.728000000000002</v>
      </c>
      <c r="D38">
        <v>17.518000000000001</v>
      </c>
      <c r="E38">
        <v>15.438000000000001</v>
      </c>
      <c r="F38" s="13">
        <f t="shared" si="0"/>
        <v>21.138000000000002</v>
      </c>
      <c r="G38" s="13">
        <f t="shared" si="2"/>
        <v>18.570188254223655</v>
      </c>
      <c r="H38">
        <v>341.4</v>
      </c>
      <c r="I38">
        <v>61.045000000000002</v>
      </c>
      <c r="J38">
        <f t="shared" si="3"/>
        <v>320.262</v>
      </c>
      <c r="K38">
        <f t="shared" si="4"/>
        <v>63.629206049827864</v>
      </c>
      <c r="L38">
        <f t="shared" si="5"/>
        <v>503.32546935946942</v>
      </c>
      <c r="M38">
        <f t="shared" si="6"/>
        <v>113.82760212563983</v>
      </c>
      <c r="N38">
        <f t="shared" si="1"/>
        <v>559.25956261774104</v>
      </c>
    </row>
    <row r="39" spans="1:14" x14ac:dyDescent="0.25">
      <c r="A39" s="5" t="s">
        <v>97</v>
      </c>
      <c r="B39">
        <v>3.4649999999999999</v>
      </c>
      <c r="C39">
        <v>32.531999999999996</v>
      </c>
      <c r="D39">
        <v>17.623999999999999</v>
      </c>
      <c r="E39">
        <v>16.277000000000001</v>
      </c>
      <c r="F39" s="13">
        <f t="shared" si="0"/>
        <v>21.088999999999999</v>
      </c>
      <c r="G39" s="13">
        <f t="shared" si="2"/>
        <v>19.060759106821838</v>
      </c>
      <c r="H39">
        <v>356.7</v>
      </c>
      <c r="I39">
        <v>62.328000000000003</v>
      </c>
      <c r="J39">
        <f t="shared" si="3"/>
        <v>335.61099999999999</v>
      </c>
      <c r="K39">
        <f t="shared" si="4"/>
        <v>65.183733549406426</v>
      </c>
      <c r="L39">
        <f t="shared" si="5"/>
        <v>514.86924992662694</v>
      </c>
      <c r="M39">
        <f t="shared" si="6"/>
        <v>110.64092401468027</v>
      </c>
      <c r="N39">
        <f t="shared" si="1"/>
        <v>572.29495571813629</v>
      </c>
    </row>
    <row r="40" spans="1:14" x14ac:dyDescent="0.25">
      <c r="A40" s="5" t="s">
        <v>98</v>
      </c>
      <c r="B40">
        <v>3.7480000000000002</v>
      </c>
      <c r="C40">
        <v>33.18</v>
      </c>
      <c r="D40">
        <v>15.417</v>
      </c>
      <c r="E40">
        <v>16.754000000000001</v>
      </c>
      <c r="F40" s="13">
        <f t="shared" si="0"/>
        <v>19.164999999999999</v>
      </c>
      <c r="G40" s="13">
        <f t="shared" si="2"/>
        <v>19.452852008155912</v>
      </c>
      <c r="H40">
        <v>364.3</v>
      </c>
      <c r="I40">
        <v>63.698999999999998</v>
      </c>
      <c r="J40">
        <f t="shared" si="3"/>
        <v>345.13499999999999</v>
      </c>
      <c r="K40">
        <f t="shared" si="4"/>
        <v>66.479323097276307</v>
      </c>
      <c r="L40">
        <f t="shared" si="5"/>
        <v>519.1614233119958</v>
      </c>
      <c r="M40">
        <f t="shared" si="6"/>
        <v>98.520258067890381</v>
      </c>
      <c r="N40">
        <f t="shared" si="1"/>
        <v>571.90850719791524</v>
      </c>
    </row>
    <row r="41" spans="1:14" x14ac:dyDescent="0.25">
      <c r="A41" s="5" t="s">
        <v>99</v>
      </c>
      <c r="B41">
        <v>3.7010000000000001</v>
      </c>
      <c r="C41">
        <v>34.134999999999998</v>
      </c>
      <c r="D41">
        <v>17.928000000000001</v>
      </c>
      <c r="E41">
        <v>17.286000000000001</v>
      </c>
      <c r="F41" s="13">
        <f t="shared" si="0"/>
        <v>21.629000000000001</v>
      </c>
      <c r="G41" s="13">
        <f t="shared" si="2"/>
        <v>20.581071849726065</v>
      </c>
      <c r="H41">
        <v>383</v>
      </c>
      <c r="I41">
        <v>65.042000000000002</v>
      </c>
      <c r="J41">
        <f t="shared" si="3"/>
        <v>361.37099999999998</v>
      </c>
      <c r="K41">
        <f t="shared" si="4"/>
        <v>67.510870696973655</v>
      </c>
      <c r="L41">
        <f t="shared" si="5"/>
        <v>535.27823929576334</v>
      </c>
      <c r="M41">
        <f t="shared" si="6"/>
        <v>105.09170833242042</v>
      </c>
      <c r="N41">
        <f t="shared" si="1"/>
        <v>588.85028135666187</v>
      </c>
    </row>
    <row r="42" spans="1:14" x14ac:dyDescent="0.25">
      <c r="A42" s="5" t="s">
        <v>100</v>
      </c>
      <c r="B42">
        <v>4.6219999999999999</v>
      </c>
      <c r="C42">
        <v>35.326999999999998</v>
      </c>
      <c r="D42">
        <v>19.739000000000001</v>
      </c>
      <c r="E42">
        <v>17.300999999999998</v>
      </c>
      <c r="F42" s="13">
        <f t="shared" si="0"/>
        <v>24.361000000000001</v>
      </c>
      <c r="G42" s="13">
        <f t="shared" si="2"/>
        <v>20.385480373572516</v>
      </c>
      <c r="H42">
        <v>391.3</v>
      </c>
      <c r="I42">
        <v>66.263000000000005</v>
      </c>
      <c r="J42">
        <f t="shared" si="3"/>
        <v>366.93900000000002</v>
      </c>
      <c r="K42">
        <f t="shared" si="4"/>
        <v>69.00888960375903</v>
      </c>
      <c r="L42">
        <f t="shared" si="5"/>
        <v>531.72714719352939</v>
      </c>
      <c r="M42">
        <f t="shared" si="6"/>
        <v>119.50172158602305</v>
      </c>
      <c r="N42">
        <f t="shared" si="1"/>
        <v>590.52563270603503</v>
      </c>
    </row>
    <row r="43" spans="1:14" x14ac:dyDescent="0.25">
      <c r="A43" s="5" t="s">
        <v>101</v>
      </c>
      <c r="B43">
        <v>4.3109999999999999</v>
      </c>
      <c r="C43">
        <v>37.029000000000003</v>
      </c>
      <c r="D43">
        <v>20.861999999999998</v>
      </c>
      <c r="E43">
        <v>16.853999999999999</v>
      </c>
      <c r="F43" s="13">
        <f t="shared" si="0"/>
        <v>25.172999999999998</v>
      </c>
      <c r="G43" s="13">
        <f t="shared" si="2"/>
        <v>20.681792373055295</v>
      </c>
      <c r="H43">
        <v>404.5</v>
      </c>
      <c r="I43">
        <v>67.742999999999995</v>
      </c>
      <c r="J43">
        <f t="shared" si="3"/>
        <v>379.327</v>
      </c>
      <c r="K43">
        <f t="shared" si="4"/>
        <v>70.867383287140356</v>
      </c>
      <c r="L43">
        <f t="shared" si="5"/>
        <v>535.2631667844197</v>
      </c>
      <c r="M43">
        <f t="shared" si="6"/>
        <v>121.71575628423747</v>
      </c>
      <c r="N43">
        <f t="shared" si="1"/>
        <v>597.10966446717748</v>
      </c>
    </row>
    <row r="44" spans="1:14" x14ac:dyDescent="0.25">
      <c r="A44" s="5" t="s">
        <v>102</v>
      </c>
      <c r="B44">
        <v>4.0430000000000001</v>
      </c>
      <c r="C44">
        <v>38.982999999999997</v>
      </c>
      <c r="D44">
        <v>21.766999999999999</v>
      </c>
      <c r="E44">
        <v>16.917000000000002</v>
      </c>
      <c r="F44" s="13">
        <f t="shared" si="0"/>
        <v>25.81</v>
      </c>
      <c r="G44" s="13">
        <f t="shared" si="2"/>
        <v>20.695910976045763</v>
      </c>
      <c r="H44">
        <v>394.7</v>
      </c>
      <c r="I44">
        <v>69.298000000000002</v>
      </c>
      <c r="J44">
        <f t="shared" si="3"/>
        <v>368.89</v>
      </c>
      <c r="K44">
        <f t="shared" si="4"/>
        <v>72.523344852857818</v>
      </c>
      <c r="L44">
        <f t="shared" si="5"/>
        <v>508.65000883293334</v>
      </c>
      <c r="M44">
        <f t="shared" si="6"/>
        <v>124.710625349488</v>
      </c>
      <c r="N44">
        <f t="shared" si="1"/>
        <v>569.56910733354493</v>
      </c>
    </row>
    <row r="45" spans="1:14" x14ac:dyDescent="0.25">
      <c r="A45" s="5" t="s">
        <v>103</v>
      </c>
      <c r="B45">
        <v>4.5090000000000003</v>
      </c>
      <c r="C45">
        <v>40.966000000000001</v>
      </c>
      <c r="D45">
        <v>27.456</v>
      </c>
      <c r="E45">
        <v>17.032</v>
      </c>
      <c r="F45" s="13">
        <f t="shared" si="0"/>
        <v>31.965</v>
      </c>
      <c r="G45" s="13">
        <f t="shared" si="2"/>
        <v>20.781134521503294</v>
      </c>
      <c r="H45">
        <v>405.7</v>
      </c>
      <c r="I45">
        <v>70.77</v>
      </c>
      <c r="J45">
        <f t="shared" si="3"/>
        <v>373.73500000000001</v>
      </c>
      <c r="K45">
        <f t="shared" si="4"/>
        <v>74.26755379110304</v>
      </c>
      <c r="L45">
        <f t="shared" si="5"/>
        <v>503.22783089265022</v>
      </c>
      <c r="M45">
        <f t="shared" si="6"/>
        <v>153.81739609511786</v>
      </c>
      <c r="N45">
        <f t="shared" si="1"/>
        <v>573.26550798360893</v>
      </c>
    </row>
    <row r="46" spans="1:14" x14ac:dyDescent="0.25">
      <c r="A46" s="5" t="s">
        <v>104</v>
      </c>
      <c r="B46">
        <v>5.1289999999999996</v>
      </c>
      <c r="C46">
        <v>42.832999999999998</v>
      </c>
      <c r="D46">
        <v>32.279000000000003</v>
      </c>
      <c r="E46">
        <v>17.806000000000001</v>
      </c>
      <c r="F46" s="13">
        <f t="shared" si="0"/>
        <v>37.408000000000001</v>
      </c>
      <c r="G46" s="13">
        <f t="shared" si="2"/>
        <v>21.336322008446739</v>
      </c>
      <c r="H46">
        <v>422.8</v>
      </c>
      <c r="I46">
        <v>72.236000000000004</v>
      </c>
      <c r="J46">
        <f t="shared" si="3"/>
        <v>385.392</v>
      </c>
      <c r="K46">
        <f t="shared" si="4"/>
        <v>76.589373933402015</v>
      </c>
      <c r="L46">
        <f t="shared" si="5"/>
        <v>503.1925190237435</v>
      </c>
      <c r="M46">
        <f t="shared" si="6"/>
        <v>175.32543793251114</v>
      </c>
      <c r="N46">
        <f t="shared" si="1"/>
        <v>585.30372667368067</v>
      </c>
    </row>
    <row r="47" spans="1:14" x14ac:dyDescent="0.25">
      <c r="A47" s="5" t="s">
        <v>105</v>
      </c>
      <c r="B47">
        <v>6.2969999999999997</v>
      </c>
      <c r="C47">
        <v>44.209000000000003</v>
      </c>
      <c r="D47">
        <v>29.114000000000001</v>
      </c>
      <c r="E47">
        <v>20.166</v>
      </c>
      <c r="F47" s="13">
        <f t="shared" si="0"/>
        <v>35.411000000000001</v>
      </c>
      <c r="G47" s="13">
        <f t="shared" si="2"/>
        <v>23.462528737168522</v>
      </c>
      <c r="H47">
        <v>443</v>
      </c>
      <c r="I47">
        <v>74.200999999999993</v>
      </c>
      <c r="J47">
        <f t="shared" si="3"/>
        <v>407.589</v>
      </c>
      <c r="K47">
        <f t="shared" si="4"/>
        <v>79.125919907522729</v>
      </c>
      <c r="L47">
        <f t="shared" si="5"/>
        <v>515.1143904252408</v>
      </c>
      <c r="M47">
        <f t="shared" si="6"/>
        <v>150.92576080217273</v>
      </c>
      <c r="N47">
        <f t="shared" si="1"/>
        <v>597.02699424536058</v>
      </c>
    </row>
    <row r="48" spans="1:14" x14ac:dyDescent="0.25">
      <c r="A48" s="5" t="s">
        <v>106</v>
      </c>
      <c r="B48">
        <v>7.7450000000000001</v>
      </c>
      <c r="C48">
        <v>46.008000000000003</v>
      </c>
      <c r="D48">
        <v>36.003999999999998</v>
      </c>
      <c r="E48">
        <v>22.099</v>
      </c>
      <c r="F48" s="13">
        <f t="shared" si="0"/>
        <v>43.748999999999995</v>
      </c>
      <c r="G48" s="13">
        <f t="shared" si="2"/>
        <v>26.350644206602468</v>
      </c>
      <c r="H48">
        <v>462.9</v>
      </c>
      <c r="I48">
        <v>75.998000000000005</v>
      </c>
      <c r="J48">
        <f t="shared" si="3"/>
        <v>419.15099999999995</v>
      </c>
      <c r="K48">
        <f t="shared" si="4"/>
        <v>80.311321792295672</v>
      </c>
      <c r="L48">
        <f t="shared" si="5"/>
        <v>521.90773435907943</v>
      </c>
      <c r="M48">
        <f t="shared" si="6"/>
        <v>166.02630150893299</v>
      </c>
      <c r="N48">
        <f t="shared" si="1"/>
        <v>609.09497618358375</v>
      </c>
    </row>
    <row r="49" spans="1:14" x14ac:dyDescent="0.25">
      <c r="A49" s="5" t="s">
        <v>107</v>
      </c>
      <c r="B49">
        <v>8.3849999999999998</v>
      </c>
      <c r="C49">
        <v>47.514000000000003</v>
      </c>
      <c r="D49">
        <v>38.655000000000001</v>
      </c>
      <c r="E49">
        <v>23.706</v>
      </c>
      <c r="F49" s="13">
        <f t="shared" si="0"/>
        <v>47.04</v>
      </c>
      <c r="G49" s="13">
        <f t="shared" si="2"/>
        <v>27.92079256668724</v>
      </c>
      <c r="H49">
        <v>482.1</v>
      </c>
      <c r="I49">
        <v>77.397000000000006</v>
      </c>
      <c r="J49">
        <f t="shared" si="3"/>
        <v>435.06</v>
      </c>
      <c r="K49">
        <f t="shared" si="4"/>
        <v>82.56109265157427</v>
      </c>
      <c r="L49">
        <f t="shared" si="5"/>
        <v>526.95523524143221</v>
      </c>
      <c r="M49">
        <f t="shared" si="6"/>
        <v>168.47659280318641</v>
      </c>
      <c r="N49">
        <f t="shared" si="1"/>
        <v>622.89236016899872</v>
      </c>
    </row>
    <row r="50" spans="1:14" x14ac:dyDescent="0.25">
      <c r="A50" s="5" t="s">
        <v>108</v>
      </c>
      <c r="B50">
        <v>8.1329999999999991</v>
      </c>
      <c r="C50">
        <v>48.999000000000002</v>
      </c>
      <c r="D50">
        <v>56.063000000000002</v>
      </c>
      <c r="E50">
        <v>25.859000000000002</v>
      </c>
      <c r="F50" s="13">
        <f t="shared" si="0"/>
        <v>64.195999999999998</v>
      </c>
      <c r="G50" s="13">
        <f t="shared" si="2"/>
        <v>29.983764030612249</v>
      </c>
      <c r="H50">
        <v>503.8</v>
      </c>
      <c r="I50">
        <v>79.08</v>
      </c>
      <c r="J50">
        <f t="shared" si="3"/>
        <v>439.60400000000004</v>
      </c>
      <c r="K50">
        <f t="shared" si="4"/>
        <v>84.38843318163012</v>
      </c>
      <c r="L50">
        <f t="shared" si="5"/>
        <v>520.92921200922842</v>
      </c>
      <c r="M50">
        <f t="shared" si="6"/>
        <v>214.10253874216193</v>
      </c>
      <c r="N50">
        <f t="shared" si="1"/>
        <v>637.07637835103696</v>
      </c>
    </row>
    <row r="51" spans="1:14" x14ac:dyDescent="0.25">
      <c r="A51" s="5" t="s">
        <v>109</v>
      </c>
      <c r="B51">
        <v>7.5570000000000004</v>
      </c>
      <c r="C51">
        <v>50.41</v>
      </c>
      <c r="D51">
        <v>51.715000000000003</v>
      </c>
      <c r="E51">
        <v>26.93</v>
      </c>
      <c r="F51" s="13">
        <f t="shared" si="0"/>
        <v>59.272000000000006</v>
      </c>
      <c r="G51" s="13">
        <f t="shared" si="2"/>
        <v>29.904684404012709</v>
      </c>
      <c r="H51">
        <v>500.1</v>
      </c>
      <c r="I51">
        <v>80.015000000000001</v>
      </c>
      <c r="J51">
        <f t="shared" si="3"/>
        <v>440.82800000000003</v>
      </c>
      <c r="K51">
        <f t="shared" si="4"/>
        <v>87.332680958317013</v>
      </c>
      <c r="L51">
        <f t="shared" si="5"/>
        <v>504.76865608923964</v>
      </c>
      <c r="M51">
        <f t="shared" si="6"/>
        <v>198.20306143089306</v>
      </c>
      <c r="N51">
        <f t="shared" si="1"/>
        <v>625.0078110354309</v>
      </c>
    </row>
    <row r="52" spans="1:14" x14ac:dyDescent="0.25">
      <c r="A52" s="5" t="s">
        <v>110</v>
      </c>
      <c r="B52">
        <v>6.0579999999999998</v>
      </c>
      <c r="C52">
        <v>50.45</v>
      </c>
      <c r="D52">
        <v>45.918999999999997</v>
      </c>
      <c r="E52">
        <v>27.145</v>
      </c>
      <c r="F52" s="13">
        <f t="shared" si="0"/>
        <v>51.976999999999997</v>
      </c>
      <c r="G52" s="13">
        <f t="shared" si="2"/>
        <v>30.11631672627885</v>
      </c>
      <c r="H52">
        <v>490.1</v>
      </c>
      <c r="I52">
        <v>80.983000000000004</v>
      </c>
      <c r="J52">
        <f t="shared" si="3"/>
        <v>438.12300000000005</v>
      </c>
      <c r="K52">
        <f t="shared" si="4"/>
        <v>87.822334277768206</v>
      </c>
      <c r="L52">
        <f t="shared" si="5"/>
        <v>498.87423695012023</v>
      </c>
      <c r="M52">
        <f t="shared" si="6"/>
        <v>172.58750620936985</v>
      </c>
      <c r="N52">
        <f t="shared" si="1"/>
        <v>605.18874331649852</v>
      </c>
    </row>
    <row r="53" spans="1:14" x14ac:dyDescent="0.25">
      <c r="A53" s="5" t="s">
        <v>111</v>
      </c>
      <c r="B53">
        <v>4.57</v>
      </c>
      <c r="C53">
        <v>50.115000000000002</v>
      </c>
      <c r="D53">
        <v>38.154000000000003</v>
      </c>
      <c r="E53">
        <v>26.641999999999999</v>
      </c>
      <c r="F53" s="13">
        <f t="shared" si="0"/>
        <v>42.724000000000004</v>
      </c>
      <c r="G53" s="13">
        <f t="shared" si="2"/>
        <v>29.377814571829848</v>
      </c>
      <c r="H53">
        <v>478.7</v>
      </c>
      <c r="I53">
        <v>81.478999999999999</v>
      </c>
      <c r="J53">
        <f t="shared" si="3"/>
        <v>435.976</v>
      </c>
      <c r="K53">
        <f t="shared" si="4"/>
        <v>87.660057180289542</v>
      </c>
      <c r="L53">
        <f t="shared" si="5"/>
        <v>497.34852340254878</v>
      </c>
      <c r="M53">
        <f t="shared" si="6"/>
        <v>145.42946989994178</v>
      </c>
      <c r="N53">
        <f t="shared" si="1"/>
        <v>587.51334699738584</v>
      </c>
    </row>
    <row r="54" spans="1:14" x14ac:dyDescent="0.25">
      <c r="A54" s="5" t="s">
        <v>112</v>
      </c>
      <c r="B54">
        <v>4.0229999999999997</v>
      </c>
      <c r="C54">
        <v>49.98</v>
      </c>
      <c r="D54">
        <v>34.96</v>
      </c>
      <c r="E54">
        <v>25.552</v>
      </c>
      <c r="F54" s="13">
        <f t="shared" si="0"/>
        <v>38.983000000000004</v>
      </c>
      <c r="G54" s="13">
        <f t="shared" si="2"/>
        <v>28.164956651998875</v>
      </c>
      <c r="H54">
        <v>471.5</v>
      </c>
      <c r="I54">
        <v>81.67</v>
      </c>
      <c r="J54">
        <f t="shared" si="3"/>
        <v>432.517</v>
      </c>
      <c r="K54">
        <f t="shared" si="4"/>
        <v>86.913291997724642</v>
      </c>
      <c r="L54">
        <f t="shared" si="5"/>
        <v>497.64194872669549</v>
      </c>
      <c r="M54">
        <f t="shared" si="6"/>
        <v>138.40958635820721</v>
      </c>
      <c r="N54">
        <f t="shared" si="1"/>
        <v>577.32337455614061</v>
      </c>
    </row>
    <row r="55" spans="1:14" x14ac:dyDescent="0.25">
      <c r="A55" s="5" t="s">
        <v>113</v>
      </c>
      <c r="B55">
        <v>3.4470000000000001</v>
      </c>
      <c r="C55">
        <v>49.863999999999997</v>
      </c>
      <c r="D55">
        <v>32.576999999999998</v>
      </c>
      <c r="E55">
        <v>22.975999999999999</v>
      </c>
      <c r="F55" s="13">
        <f t="shared" si="0"/>
        <v>36.024000000000001</v>
      </c>
      <c r="G55" s="13">
        <f t="shared" si="2"/>
        <v>25.750810148013233</v>
      </c>
      <c r="H55">
        <v>462.1</v>
      </c>
      <c r="I55">
        <v>81.239999999999995</v>
      </c>
      <c r="J55">
        <f t="shared" si="3"/>
        <v>426.07600000000002</v>
      </c>
      <c r="K55">
        <f t="shared" si="4"/>
        <v>86.241271829777787</v>
      </c>
      <c r="L55">
        <f t="shared" si="5"/>
        <v>494.05115550821745</v>
      </c>
      <c r="M55">
        <f t="shared" si="6"/>
        <v>139.89462775321414</v>
      </c>
      <c r="N55">
        <f t="shared" si="1"/>
        <v>568.80846873461348</v>
      </c>
    </row>
    <row r="56" spans="1:14" x14ac:dyDescent="0.25">
      <c r="A56" s="5" t="s">
        <v>114</v>
      </c>
      <c r="B56">
        <v>3.2730000000000001</v>
      </c>
      <c r="C56">
        <v>48.896999999999998</v>
      </c>
      <c r="D56">
        <v>26.687000000000001</v>
      </c>
      <c r="E56">
        <v>21.474</v>
      </c>
      <c r="F56" s="13">
        <f t="shared" si="0"/>
        <v>29.96</v>
      </c>
      <c r="G56" s="13">
        <f t="shared" si="2"/>
        <v>24.098002914723516</v>
      </c>
      <c r="H56">
        <v>466.4</v>
      </c>
      <c r="I56">
        <v>80.873000000000005</v>
      </c>
      <c r="J56">
        <f t="shared" si="3"/>
        <v>436.44</v>
      </c>
      <c r="K56">
        <f t="shared" si="4"/>
        <v>85.673229290079718</v>
      </c>
      <c r="L56">
        <f t="shared" si="5"/>
        <v>509.42400982956332</v>
      </c>
      <c r="M56">
        <f t="shared" si="6"/>
        <v>124.32565514254665</v>
      </c>
      <c r="N56">
        <f t="shared" si="1"/>
        <v>576.70668826431563</v>
      </c>
    </row>
    <row r="57" spans="1:14" x14ac:dyDescent="0.25">
      <c r="A57" s="5" t="s">
        <v>115</v>
      </c>
      <c r="B57">
        <v>3.1520000000000001</v>
      </c>
      <c r="C57">
        <v>48.13</v>
      </c>
      <c r="D57">
        <v>26.858000000000001</v>
      </c>
      <c r="E57">
        <v>20.748999999999999</v>
      </c>
      <c r="F57" s="13">
        <f t="shared" si="0"/>
        <v>30.01</v>
      </c>
      <c r="G57" s="13">
        <f t="shared" si="2"/>
        <v>23.74025544058745</v>
      </c>
      <c r="H57">
        <v>485.4</v>
      </c>
      <c r="I57">
        <v>80.75</v>
      </c>
      <c r="J57">
        <f t="shared" si="3"/>
        <v>455.39</v>
      </c>
      <c r="K57">
        <f t="shared" si="4"/>
        <v>84.663509181101631</v>
      </c>
      <c r="L57">
        <f t="shared" si="5"/>
        <v>537.88226404115426</v>
      </c>
      <c r="M57">
        <f t="shared" si="6"/>
        <v>126.40976031240803</v>
      </c>
      <c r="N57">
        <f t="shared" si="1"/>
        <v>601.11455108359132</v>
      </c>
    </row>
    <row r="58" spans="1:14" x14ac:dyDescent="0.25">
      <c r="A58" s="5" t="s">
        <v>116</v>
      </c>
      <c r="B58">
        <v>2.9279999999999999</v>
      </c>
      <c r="C58">
        <v>47.94</v>
      </c>
      <c r="D58">
        <v>27.713999999999999</v>
      </c>
      <c r="E58">
        <v>19.916</v>
      </c>
      <c r="F58" s="13">
        <f t="shared" si="0"/>
        <v>30.641999999999999</v>
      </c>
      <c r="G58" s="13">
        <f t="shared" si="2"/>
        <v>22.859407130956345</v>
      </c>
      <c r="H58">
        <v>514.70000000000005</v>
      </c>
      <c r="I58">
        <v>80.748000000000005</v>
      </c>
      <c r="J58">
        <f t="shared" si="3"/>
        <v>484.05800000000005</v>
      </c>
      <c r="K58">
        <f t="shared" si="4"/>
        <v>84.562832719207719</v>
      </c>
      <c r="L58">
        <f t="shared" si="5"/>
        <v>572.4240596425177</v>
      </c>
      <c r="M58">
        <f t="shared" si="6"/>
        <v>134.04547119030229</v>
      </c>
      <c r="N58">
        <f t="shared" si="1"/>
        <v>637.41516817754007</v>
      </c>
    </row>
    <row r="59" spans="1:14" x14ac:dyDescent="0.25">
      <c r="A59" s="5" t="s">
        <v>117</v>
      </c>
      <c r="B59">
        <v>3.0150000000000001</v>
      </c>
      <c r="C59">
        <v>48.09</v>
      </c>
      <c r="D59">
        <v>28.893999999999998</v>
      </c>
      <c r="E59">
        <v>19.279</v>
      </c>
      <c r="F59" s="13">
        <f t="shared" si="0"/>
        <v>31.908999999999999</v>
      </c>
      <c r="G59" s="13">
        <f t="shared" si="2"/>
        <v>22.032038574505581</v>
      </c>
      <c r="H59">
        <v>531.5</v>
      </c>
      <c r="I59">
        <v>80.819000000000003</v>
      </c>
      <c r="J59">
        <f t="shared" si="3"/>
        <v>499.59100000000001</v>
      </c>
      <c r="K59">
        <f t="shared" si="4"/>
        <v>84.54035172231427</v>
      </c>
      <c r="L59">
        <f t="shared" si="5"/>
        <v>590.94975336864354</v>
      </c>
      <c r="M59">
        <f t="shared" si="6"/>
        <v>144.82999333944323</v>
      </c>
      <c r="N59">
        <f t="shared" si="1"/>
        <v>657.64238607258187</v>
      </c>
    </row>
    <row r="60" spans="1:14" x14ac:dyDescent="0.25">
      <c r="A60" s="5" t="s">
        <v>118</v>
      </c>
      <c r="B60">
        <v>3.0070000000000001</v>
      </c>
      <c r="C60">
        <v>48.295999999999999</v>
      </c>
      <c r="D60">
        <v>28.933</v>
      </c>
      <c r="E60">
        <v>19.556999999999999</v>
      </c>
      <c r="F60" s="13">
        <f t="shared" si="0"/>
        <v>31.94</v>
      </c>
      <c r="G60" s="13">
        <f t="shared" si="2"/>
        <v>22.272474787677456</v>
      </c>
      <c r="H60">
        <v>558.29999999999995</v>
      </c>
      <c r="I60">
        <v>81.122</v>
      </c>
      <c r="J60">
        <f t="shared" si="3"/>
        <v>526.3599999999999</v>
      </c>
      <c r="K60">
        <f t="shared" si="4"/>
        <v>84.880733644120895</v>
      </c>
      <c r="L60">
        <f t="shared" si="5"/>
        <v>620.11716605427478</v>
      </c>
      <c r="M60">
        <f t="shared" si="6"/>
        <v>143.40570728885157</v>
      </c>
      <c r="N60">
        <f t="shared" si="1"/>
        <v>688.22267695569622</v>
      </c>
    </row>
    <row r="61" spans="1:14" x14ac:dyDescent="0.25">
      <c r="A61" s="5" t="s">
        <v>119</v>
      </c>
      <c r="B61">
        <v>2.5299999999999998</v>
      </c>
      <c r="C61">
        <v>48.68</v>
      </c>
      <c r="D61">
        <v>30.54</v>
      </c>
      <c r="E61">
        <v>19.376999999999999</v>
      </c>
      <c r="F61" s="13">
        <f t="shared" si="0"/>
        <v>33.07</v>
      </c>
      <c r="G61" s="13">
        <f t="shared" si="2"/>
        <v>22.135738916718847</v>
      </c>
      <c r="H61">
        <v>576.6</v>
      </c>
      <c r="I61">
        <v>81.3</v>
      </c>
      <c r="J61">
        <f t="shared" si="3"/>
        <v>543.53</v>
      </c>
      <c r="K61">
        <f t="shared" si="4"/>
        <v>84.890140776274791</v>
      </c>
      <c r="L61">
        <f t="shared" si="5"/>
        <v>640.27458905087178</v>
      </c>
      <c r="M61">
        <f t="shared" si="6"/>
        <v>149.39641330438101</v>
      </c>
      <c r="N61">
        <f t="shared" si="1"/>
        <v>709.22509225092256</v>
      </c>
    </row>
    <row r="62" spans="1:14" x14ac:dyDescent="0.25">
      <c r="A62" s="5" t="s">
        <v>120</v>
      </c>
      <c r="B62">
        <v>2.7080000000000002</v>
      </c>
      <c r="C62">
        <v>48.631</v>
      </c>
      <c r="D62">
        <v>29.888999999999999</v>
      </c>
      <c r="E62">
        <v>19.375</v>
      </c>
      <c r="F62" s="13">
        <f t="shared" si="0"/>
        <v>32.597000000000001</v>
      </c>
      <c r="G62" s="13">
        <f t="shared" si="2"/>
        <v>21.613212276988207</v>
      </c>
      <c r="H62">
        <v>590.9</v>
      </c>
      <c r="I62">
        <v>81.396000000000001</v>
      </c>
      <c r="J62">
        <f t="shared" si="3"/>
        <v>558.303</v>
      </c>
      <c r="K62">
        <f t="shared" si="4"/>
        <v>85.033364616488512</v>
      </c>
      <c r="L62">
        <f t="shared" si="5"/>
        <v>656.56933900948036</v>
      </c>
      <c r="M62">
        <f t="shared" si="6"/>
        <v>150.81978366865133</v>
      </c>
      <c r="N62">
        <f t="shared" si="1"/>
        <v>725.95704948646119</v>
      </c>
    </row>
    <row r="63" spans="1:14" x14ac:dyDescent="0.25">
      <c r="A63" s="5" t="s">
        <v>121</v>
      </c>
      <c r="B63">
        <v>2.6560000000000001</v>
      </c>
      <c r="C63">
        <v>48.567</v>
      </c>
      <c r="D63">
        <v>30.527999999999999</v>
      </c>
      <c r="E63">
        <v>19.574000000000002</v>
      </c>
      <c r="F63" s="13">
        <f t="shared" si="0"/>
        <v>33.183999999999997</v>
      </c>
      <c r="G63" s="13">
        <f t="shared" si="2"/>
        <v>21.982597232874191</v>
      </c>
      <c r="H63">
        <v>599.4</v>
      </c>
      <c r="I63">
        <v>81.649000000000001</v>
      </c>
      <c r="J63">
        <f t="shared" si="3"/>
        <v>566.21600000000001</v>
      </c>
      <c r="K63">
        <f t="shared" si="4"/>
        <v>85.132674153640579</v>
      </c>
      <c r="L63">
        <f t="shared" si="5"/>
        <v>665.0983369536109</v>
      </c>
      <c r="M63">
        <f t="shared" si="6"/>
        <v>150.95577491805429</v>
      </c>
      <c r="N63">
        <f t="shared" si="1"/>
        <v>734.11799287192741</v>
      </c>
    </row>
    <row r="64" spans="1:14" x14ac:dyDescent="0.25">
      <c r="A64" s="5" t="s">
        <v>122</v>
      </c>
      <c r="B64">
        <v>2.7839999999999998</v>
      </c>
      <c r="C64">
        <v>48.883000000000003</v>
      </c>
      <c r="D64">
        <v>26.332999999999998</v>
      </c>
      <c r="E64">
        <v>19.321999999999999</v>
      </c>
      <c r="F64" s="13">
        <f t="shared" si="0"/>
        <v>29.116999999999997</v>
      </c>
      <c r="G64" s="13">
        <f t="shared" si="2"/>
        <v>21.688020250723241</v>
      </c>
      <c r="H64">
        <v>609.1</v>
      </c>
      <c r="I64">
        <v>81.790999999999997</v>
      </c>
      <c r="J64">
        <f t="shared" si="3"/>
        <v>579.98300000000006</v>
      </c>
      <c r="K64">
        <f t="shared" si="4"/>
        <v>85.313431863458462</v>
      </c>
      <c r="L64">
        <f t="shared" si="5"/>
        <v>679.82612741243975</v>
      </c>
      <c r="M64">
        <f t="shared" si="6"/>
        <v>134.25383996969026</v>
      </c>
      <c r="N64">
        <f t="shared" si="1"/>
        <v>744.70296242862912</v>
      </c>
    </row>
    <row r="65" spans="1:14" x14ac:dyDescent="0.25">
      <c r="A65" s="5" t="s">
        <v>123</v>
      </c>
      <c r="B65">
        <v>2.6309999999999998</v>
      </c>
      <c r="C65">
        <v>49.176000000000002</v>
      </c>
      <c r="D65">
        <v>24.257999999999999</v>
      </c>
      <c r="E65">
        <v>19.355</v>
      </c>
      <c r="F65" s="13">
        <f t="shared" si="0"/>
        <v>26.888999999999999</v>
      </c>
      <c r="G65" s="13">
        <f t="shared" si="2"/>
        <v>22.206312429165095</v>
      </c>
      <c r="H65">
        <v>604.4</v>
      </c>
      <c r="I65">
        <v>82.096000000000004</v>
      </c>
      <c r="J65">
        <f t="shared" si="3"/>
        <v>577.51099999999997</v>
      </c>
      <c r="K65">
        <f t="shared" si="4"/>
        <v>85.102653700194651</v>
      </c>
      <c r="L65">
        <f t="shared" si="5"/>
        <v>678.60516081495484</v>
      </c>
      <c r="M65">
        <f t="shared" si="6"/>
        <v>121.08719124695735</v>
      </c>
      <c r="N65">
        <f t="shared" si="1"/>
        <v>736.21126486065089</v>
      </c>
    </row>
    <row r="66" spans="1:14" x14ac:dyDescent="0.25">
      <c r="A66" s="5" t="s">
        <v>124</v>
      </c>
      <c r="B66">
        <v>1.7929999999999999</v>
      </c>
      <c r="C66">
        <v>49.085999999999999</v>
      </c>
      <c r="D66">
        <v>23.905000000000001</v>
      </c>
      <c r="E66">
        <v>19.295000000000002</v>
      </c>
      <c r="F66" s="13">
        <f t="shared" si="0"/>
        <v>25.698</v>
      </c>
      <c r="G66" s="13">
        <f t="shared" si="2"/>
        <v>22.209951132433336</v>
      </c>
      <c r="H66">
        <v>618.1</v>
      </c>
      <c r="I66">
        <v>82.451999999999998</v>
      </c>
      <c r="J66">
        <f t="shared" si="3"/>
        <v>592.40200000000004</v>
      </c>
      <c r="K66">
        <f t="shared" si="4"/>
        <v>85.256878958149727</v>
      </c>
      <c r="L66">
        <f t="shared" si="5"/>
        <v>694.84363870602635</v>
      </c>
      <c r="M66">
        <f t="shared" si="6"/>
        <v>115.70489213041557</v>
      </c>
      <c r="N66">
        <f t="shared" si="1"/>
        <v>749.64828021151698</v>
      </c>
    </row>
    <row r="67" spans="1:14" x14ac:dyDescent="0.25">
      <c r="A67" s="5" t="s">
        <v>125</v>
      </c>
      <c r="B67">
        <v>1.478</v>
      </c>
      <c r="C67">
        <v>49.381</v>
      </c>
      <c r="D67">
        <v>22.143000000000001</v>
      </c>
      <c r="E67">
        <v>19.099</v>
      </c>
      <c r="F67" s="13">
        <f t="shared" si="0"/>
        <v>23.621000000000002</v>
      </c>
      <c r="G67" s="13">
        <f t="shared" si="2"/>
        <v>21.211834695307026</v>
      </c>
      <c r="H67">
        <v>613.5</v>
      </c>
      <c r="I67">
        <v>82.662999999999997</v>
      </c>
      <c r="J67">
        <f t="shared" si="3"/>
        <v>589.87900000000002</v>
      </c>
      <c r="K67">
        <f t="shared" si="4"/>
        <v>85.32871018666377</v>
      </c>
      <c r="L67">
        <f t="shared" si="5"/>
        <v>691.30190613404307</v>
      </c>
      <c r="M67">
        <f t="shared" si="6"/>
        <v>111.35764698951753</v>
      </c>
      <c r="N67">
        <f t="shared" si="1"/>
        <v>742.17001560553092</v>
      </c>
    </row>
    <row r="68" spans="1:14" x14ac:dyDescent="0.25">
      <c r="A68" s="5" t="s">
        <v>126</v>
      </c>
      <c r="B68">
        <v>1.246</v>
      </c>
      <c r="C68">
        <v>49.338000000000001</v>
      </c>
      <c r="D68">
        <v>13.44</v>
      </c>
      <c r="E68">
        <v>18.748000000000001</v>
      </c>
      <c r="F68" s="13">
        <f t="shared" ref="F68:F131" si="7">SUM(B68,D68)</f>
        <v>14.686</v>
      </c>
      <c r="G68" s="13">
        <f t="shared" si="2"/>
        <v>20.662060370009737</v>
      </c>
      <c r="H68">
        <v>605</v>
      </c>
      <c r="I68">
        <v>83.203000000000003</v>
      </c>
      <c r="J68">
        <f t="shared" si="3"/>
        <v>590.31399999999996</v>
      </c>
      <c r="K68">
        <f t="shared" si="4"/>
        <v>85.707377228211215</v>
      </c>
      <c r="L68">
        <f t="shared" si="5"/>
        <v>688.75517964828555</v>
      </c>
      <c r="M68">
        <f t="shared" si="6"/>
        <v>71.077132372124026</v>
      </c>
      <c r="N68">
        <f t="shared" ref="N68:N131" si="8">100*H68/I68</f>
        <v>727.13724264750067</v>
      </c>
    </row>
    <row r="69" spans="1:14" x14ac:dyDescent="0.25">
      <c r="A69" s="5" t="s">
        <v>127</v>
      </c>
      <c r="B69">
        <v>1.506</v>
      </c>
      <c r="C69">
        <v>48.725999999999999</v>
      </c>
      <c r="D69">
        <v>11.196</v>
      </c>
      <c r="E69">
        <v>18.155000000000001</v>
      </c>
      <c r="F69" s="13">
        <f t="shared" si="7"/>
        <v>12.702</v>
      </c>
      <c r="G69" s="13">
        <f t="shared" ref="G69:G132" si="9">(C69*B68+E69*D68)/F68</f>
        <v>20.748726406101049</v>
      </c>
      <c r="H69">
        <v>602</v>
      </c>
      <c r="I69">
        <v>83.745999999999995</v>
      </c>
      <c r="J69">
        <f t="shared" ref="J69:J132" si="10">H69-F69</f>
        <v>589.298</v>
      </c>
      <c r="K69">
        <f t="shared" ref="K69:K132" si="11">(I69*H68-G69*F68)/J68</f>
        <v>85.313264134003262</v>
      </c>
      <c r="L69">
        <f t="shared" ref="L69:L132" si="12">100*(J69/K69)</f>
        <v>690.74604750133312</v>
      </c>
      <c r="M69">
        <f t="shared" ref="M69:M132" si="13">100*(F69/G69)</f>
        <v>61.218215284120028</v>
      </c>
      <c r="N69">
        <f t="shared" si="8"/>
        <v>718.84030282043329</v>
      </c>
    </row>
    <row r="70" spans="1:14" x14ac:dyDescent="0.25">
      <c r="A70" s="5" t="s">
        <v>128</v>
      </c>
      <c r="B70">
        <v>1.038</v>
      </c>
      <c r="C70">
        <v>48.603000000000002</v>
      </c>
      <c r="D70">
        <v>11.696999999999999</v>
      </c>
      <c r="E70">
        <v>17.488</v>
      </c>
      <c r="F70" s="13">
        <f t="shared" si="7"/>
        <v>12.734999999999999</v>
      </c>
      <c r="G70" s="13">
        <f t="shared" si="9"/>
        <v>21.177119036372222</v>
      </c>
      <c r="H70">
        <v>610.6</v>
      </c>
      <c r="I70">
        <v>84.13</v>
      </c>
      <c r="J70">
        <f t="shared" si="10"/>
        <v>597.86500000000001</v>
      </c>
      <c r="K70">
        <f t="shared" si="11"/>
        <v>85.486915336552983</v>
      </c>
      <c r="L70">
        <f t="shared" si="12"/>
        <v>699.3643385613675</v>
      </c>
      <c r="M70">
        <f t="shared" si="13"/>
        <v>60.135658576255459</v>
      </c>
      <c r="N70">
        <f t="shared" si="8"/>
        <v>725.78152858671103</v>
      </c>
    </row>
    <row r="71" spans="1:14" x14ac:dyDescent="0.25">
      <c r="A71" s="5" t="s">
        <v>129</v>
      </c>
      <c r="B71">
        <v>1.0760000000000001</v>
      </c>
      <c r="C71">
        <v>47.845999999999997</v>
      </c>
      <c r="D71">
        <v>11.02</v>
      </c>
      <c r="E71">
        <v>16.102</v>
      </c>
      <c r="F71" s="13">
        <f t="shared" si="7"/>
        <v>12.096</v>
      </c>
      <c r="G71" s="13">
        <f t="shared" si="9"/>
        <v>18.689379034157831</v>
      </c>
      <c r="H71">
        <v>596.6</v>
      </c>
      <c r="I71">
        <v>84.194000000000003</v>
      </c>
      <c r="J71">
        <f t="shared" si="10"/>
        <v>584.50400000000002</v>
      </c>
      <c r="K71">
        <f t="shared" si="11"/>
        <v>85.589300524365868</v>
      </c>
      <c r="L71">
        <f t="shared" si="12"/>
        <v>682.91713615956166</v>
      </c>
      <c r="M71">
        <f t="shared" si="13"/>
        <v>64.721251454596882</v>
      </c>
      <c r="N71">
        <f t="shared" si="8"/>
        <v>708.60156305674991</v>
      </c>
    </row>
    <row r="72" spans="1:14" x14ac:dyDescent="0.25">
      <c r="A72" s="5" t="s">
        <v>130</v>
      </c>
      <c r="B72">
        <v>1.18</v>
      </c>
      <c r="C72">
        <v>48.506</v>
      </c>
      <c r="D72">
        <v>10.340999999999999</v>
      </c>
      <c r="E72">
        <v>15.48</v>
      </c>
      <c r="F72" s="13">
        <f t="shared" si="7"/>
        <v>11.520999999999999</v>
      </c>
      <c r="G72" s="13">
        <f t="shared" si="9"/>
        <v>18.417828703703705</v>
      </c>
      <c r="H72">
        <v>608.4</v>
      </c>
      <c r="I72">
        <v>84.168999999999997</v>
      </c>
      <c r="J72">
        <f t="shared" si="10"/>
        <v>596.87900000000002</v>
      </c>
      <c r="K72">
        <f t="shared" si="11"/>
        <v>85.529685586411716</v>
      </c>
      <c r="L72">
        <f t="shared" si="12"/>
        <v>697.86179606256781</v>
      </c>
      <c r="M72">
        <f t="shared" si="13"/>
        <v>62.553519121845248</v>
      </c>
      <c r="N72">
        <f t="shared" si="8"/>
        <v>722.83144625693546</v>
      </c>
    </row>
    <row r="73" spans="1:14" x14ac:dyDescent="0.25">
      <c r="A73" s="5" t="s">
        <v>131</v>
      </c>
      <c r="B73">
        <v>1.335</v>
      </c>
      <c r="C73">
        <v>49.043999999999997</v>
      </c>
      <c r="D73">
        <v>12.968</v>
      </c>
      <c r="E73">
        <v>15.196999999999999</v>
      </c>
      <c r="F73" s="13">
        <f t="shared" si="7"/>
        <v>14.303000000000001</v>
      </c>
      <c r="G73" s="13">
        <f t="shared" si="9"/>
        <v>18.663666088013194</v>
      </c>
      <c r="H73">
        <v>625.5</v>
      </c>
      <c r="I73">
        <v>84.197999999999993</v>
      </c>
      <c r="J73">
        <f t="shared" si="10"/>
        <v>611.197</v>
      </c>
      <c r="K73">
        <f t="shared" si="11"/>
        <v>85.46294827427333</v>
      </c>
      <c r="L73">
        <f t="shared" si="12"/>
        <v>715.16020958989884</v>
      </c>
      <c r="M73">
        <f t="shared" si="13"/>
        <v>76.635533086321956</v>
      </c>
      <c r="N73">
        <f t="shared" si="8"/>
        <v>742.89175514857845</v>
      </c>
    </row>
    <row r="74" spans="1:14" x14ac:dyDescent="0.25">
      <c r="A74" s="5" t="s">
        <v>132</v>
      </c>
      <c r="B74">
        <v>1.333</v>
      </c>
      <c r="C74">
        <v>49.911000000000001</v>
      </c>
      <c r="D74">
        <v>14.691000000000001</v>
      </c>
      <c r="E74">
        <v>15.47</v>
      </c>
      <c r="F74" s="13">
        <f t="shared" si="7"/>
        <v>16.024000000000001</v>
      </c>
      <c r="G74" s="13">
        <f t="shared" si="9"/>
        <v>18.684621757673217</v>
      </c>
      <c r="H74">
        <v>630.5</v>
      </c>
      <c r="I74">
        <v>84.989000000000004</v>
      </c>
      <c r="J74">
        <f t="shared" si="10"/>
        <v>614.476</v>
      </c>
      <c r="K74">
        <f t="shared" si="11"/>
        <v>86.540629870565468</v>
      </c>
      <c r="L74">
        <f t="shared" si="12"/>
        <v>710.04336450871847</v>
      </c>
      <c r="M74">
        <f t="shared" si="13"/>
        <v>85.760365972725268</v>
      </c>
      <c r="N74">
        <f t="shared" si="8"/>
        <v>741.86071138617933</v>
      </c>
    </row>
    <row r="75" spans="1:14" x14ac:dyDescent="0.25">
      <c r="A75" s="5" t="s">
        <v>133</v>
      </c>
      <c r="B75">
        <v>1.403</v>
      </c>
      <c r="C75">
        <v>50.616</v>
      </c>
      <c r="D75">
        <v>14.488</v>
      </c>
      <c r="E75">
        <v>16.47</v>
      </c>
      <c r="F75" s="13">
        <f t="shared" si="7"/>
        <v>15.891</v>
      </c>
      <c r="G75" s="13">
        <f t="shared" si="9"/>
        <v>19.310527833250124</v>
      </c>
      <c r="H75">
        <v>641.5</v>
      </c>
      <c r="I75">
        <v>85.78</v>
      </c>
      <c r="J75">
        <f t="shared" si="10"/>
        <v>625.60900000000004</v>
      </c>
      <c r="K75">
        <f t="shared" si="11"/>
        <v>87.513357888672616</v>
      </c>
      <c r="L75">
        <f t="shared" si="12"/>
        <v>714.87258070459245</v>
      </c>
      <c r="M75">
        <f t="shared" si="13"/>
        <v>82.291898684601676</v>
      </c>
      <c r="N75">
        <f t="shared" si="8"/>
        <v>747.84332012124037</v>
      </c>
    </row>
    <row r="76" spans="1:14" x14ac:dyDescent="0.25">
      <c r="A76" s="5" t="s">
        <v>134</v>
      </c>
      <c r="B76">
        <v>1.679</v>
      </c>
      <c r="C76">
        <v>50.927999999999997</v>
      </c>
      <c r="D76">
        <v>15.609</v>
      </c>
      <c r="E76">
        <v>16.995000000000001</v>
      </c>
      <c r="F76" s="13">
        <f t="shared" si="7"/>
        <v>17.288</v>
      </c>
      <c r="G76" s="13">
        <f t="shared" si="9"/>
        <v>19.990909571455543</v>
      </c>
      <c r="H76">
        <v>659.4</v>
      </c>
      <c r="I76">
        <v>86.239000000000004</v>
      </c>
      <c r="J76">
        <f t="shared" si="10"/>
        <v>642.11199999999997</v>
      </c>
      <c r="K76">
        <f t="shared" si="11"/>
        <v>87.921757768830048</v>
      </c>
      <c r="L76">
        <f t="shared" si="12"/>
        <v>730.32206850127488</v>
      </c>
      <c r="M76">
        <f t="shared" si="13"/>
        <v>86.479306697905571</v>
      </c>
      <c r="N76">
        <f t="shared" si="8"/>
        <v>764.61925578914406</v>
      </c>
    </row>
    <row r="77" spans="1:14" x14ac:dyDescent="0.25">
      <c r="A77" s="5" t="s">
        <v>135</v>
      </c>
      <c r="B77">
        <v>1.706</v>
      </c>
      <c r="C77">
        <v>50.932000000000002</v>
      </c>
      <c r="D77">
        <v>14.914</v>
      </c>
      <c r="E77">
        <v>17.370999999999999</v>
      </c>
      <c r="F77" s="13">
        <f t="shared" si="7"/>
        <v>16.62</v>
      </c>
      <c r="G77" s="13">
        <f t="shared" si="9"/>
        <v>20.630423819990746</v>
      </c>
      <c r="H77">
        <v>666.3</v>
      </c>
      <c r="I77">
        <v>86.608000000000004</v>
      </c>
      <c r="J77">
        <f t="shared" si="10"/>
        <v>649.67999999999995</v>
      </c>
      <c r="K77">
        <f t="shared" si="11"/>
        <v>88.384357297480818</v>
      </c>
      <c r="L77">
        <f t="shared" si="12"/>
        <v>735.06219863468698</v>
      </c>
      <c r="M77">
        <f t="shared" si="13"/>
        <v>80.560632903214184</v>
      </c>
      <c r="N77">
        <f t="shared" si="8"/>
        <v>769.32846850175497</v>
      </c>
    </row>
    <row r="78" spans="1:14" x14ac:dyDescent="0.25">
      <c r="A78" s="5" t="s">
        <v>136</v>
      </c>
      <c r="B78">
        <v>1.34</v>
      </c>
      <c r="C78">
        <v>51.886000000000003</v>
      </c>
      <c r="D78">
        <v>14.446</v>
      </c>
      <c r="E78">
        <v>17.667000000000002</v>
      </c>
      <c r="F78" s="13">
        <f t="shared" si="7"/>
        <v>15.786</v>
      </c>
      <c r="G78" s="13">
        <f t="shared" si="9"/>
        <v>21.179491817087843</v>
      </c>
      <c r="H78">
        <v>681.9</v>
      </c>
      <c r="I78">
        <v>87.417000000000002</v>
      </c>
      <c r="J78">
        <f t="shared" si="10"/>
        <v>666.11400000000003</v>
      </c>
      <c r="K78">
        <f t="shared" si="11"/>
        <v>89.111476336042372</v>
      </c>
      <c r="L78">
        <f t="shared" si="12"/>
        <v>747.50641262867384</v>
      </c>
      <c r="M78">
        <f t="shared" si="13"/>
        <v>74.534366246047895</v>
      </c>
      <c r="N78">
        <f t="shared" si="8"/>
        <v>780.05422286282987</v>
      </c>
    </row>
    <row r="79" spans="1:14" x14ac:dyDescent="0.25">
      <c r="A79" s="5" t="s">
        <v>137</v>
      </c>
      <c r="B79">
        <v>1.454</v>
      </c>
      <c r="C79">
        <v>52.320999999999998</v>
      </c>
      <c r="D79">
        <v>12.632</v>
      </c>
      <c r="E79">
        <v>17.774999999999999</v>
      </c>
      <c r="F79" s="13">
        <f t="shared" si="7"/>
        <v>14.086</v>
      </c>
      <c r="G79" s="13">
        <f t="shared" si="9"/>
        <v>20.707449005447867</v>
      </c>
      <c r="H79">
        <v>696.3</v>
      </c>
      <c r="I79">
        <v>87.870999999999995</v>
      </c>
      <c r="J79">
        <f t="shared" si="10"/>
        <v>682.21399999999994</v>
      </c>
      <c r="K79">
        <f t="shared" si="11"/>
        <v>89.46268523105654</v>
      </c>
      <c r="L79">
        <f t="shared" si="12"/>
        <v>762.56821292367454</v>
      </c>
      <c r="M79">
        <f t="shared" si="13"/>
        <v>68.023830440408915</v>
      </c>
      <c r="N79">
        <f t="shared" si="8"/>
        <v>792.41160337312658</v>
      </c>
    </row>
    <row r="80" spans="1:14" x14ac:dyDescent="0.25">
      <c r="A80" s="5" t="s">
        <v>138</v>
      </c>
      <c r="B80">
        <v>1.87</v>
      </c>
      <c r="C80">
        <v>52.616</v>
      </c>
      <c r="D80">
        <v>13.95</v>
      </c>
      <c r="E80">
        <v>17.879000000000001</v>
      </c>
      <c r="F80" s="13">
        <f t="shared" si="7"/>
        <v>15.82</v>
      </c>
      <c r="G80" s="13">
        <f t="shared" si="9"/>
        <v>21.464659378105921</v>
      </c>
      <c r="H80">
        <v>708.9</v>
      </c>
      <c r="I80">
        <v>88.257000000000005</v>
      </c>
      <c r="J80">
        <f t="shared" si="10"/>
        <v>693.07999999999993</v>
      </c>
      <c r="K80">
        <f t="shared" si="11"/>
        <v>89.636093524905675</v>
      </c>
      <c r="L80">
        <f t="shared" si="12"/>
        <v>773.21531176213682</v>
      </c>
      <c r="M80">
        <f t="shared" si="13"/>
        <v>73.702543894716982</v>
      </c>
      <c r="N80">
        <f t="shared" si="8"/>
        <v>803.22240728780719</v>
      </c>
    </row>
    <row r="81" spans="1:14" x14ac:dyDescent="0.25">
      <c r="A81" s="5" t="s">
        <v>139</v>
      </c>
      <c r="B81">
        <v>1.887</v>
      </c>
      <c r="C81">
        <v>53.247999999999998</v>
      </c>
      <c r="D81">
        <v>14.647</v>
      </c>
      <c r="E81">
        <v>18.036999999999999</v>
      </c>
      <c r="F81" s="13">
        <f t="shared" si="7"/>
        <v>16.533999999999999</v>
      </c>
      <c r="G81" s="13">
        <f t="shared" si="9"/>
        <v>22.199109355246524</v>
      </c>
      <c r="H81">
        <v>731.2</v>
      </c>
      <c r="I81">
        <v>88.751999999999995</v>
      </c>
      <c r="J81">
        <f t="shared" si="10"/>
        <v>714.66600000000005</v>
      </c>
      <c r="K81">
        <f t="shared" si="11"/>
        <v>90.271112844116118</v>
      </c>
      <c r="L81">
        <f t="shared" si="12"/>
        <v>791.68847872088918</v>
      </c>
      <c r="M81">
        <f t="shared" si="13"/>
        <v>74.480465569184489</v>
      </c>
      <c r="N81">
        <f t="shared" si="8"/>
        <v>823.86875788714622</v>
      </c>
    </row>
    <row r="82" spans="1:14" x14ac:dyDescent="0.25">
      <c r="A82" s="5" t="s">
        <v>140</v>
      </c>
      <c r="B82">
        <v>2.2010000000000001</v>
      </c>
      <c r="C82">
        <v>53.555999999999997</v>
      </c>
      <c r="D82">
        <v>14.483000000000001</v>
      </c>
      <c r="E82">
        <v>18.114999999999998</v>
      </c>
      <c r="F82" s="13">
        <f t="shared" si="7"/>
        <v>16.684000000000001</v>
      </c>
      <c r="G82" s="13">
        <f t="shared" si="9"/>
        <v>22.159826841659612</v>
      </c>
      <c r="H82">
        <v>727.5</v>
      </c>
      <c r="I82">
        <v>89.19</v>
      </c>
      <c r="J82">
        <f t="shared" si="10"/>
        <v>710.81600000000003</v>
      </c>
      <c r="K82">
        <f t="shared" si="11"/>
        <v>90.740762010505605</v>
      </c>
      <c r="L82">
        <f t="shared" si="12"/>
        <v>783.34806128000616</v>
      </c>
      <c r="M82">
        <f t="shared" si="13"/>
        <v>75.289396975948975</v>
      </c>
      <c r="N82">
        <f t="shared" si="8"/>
        <v>815.67440295997312</v>
      </c>
    </row>
    <row r="83" spans="1:14" x14ac:dyDescent="0.25">
      <c r="A83" s="5" t="s">
        <v>141</v>
      </c>
      <c r="B83">
        <v>1.65</v>
      </c>
      <c r="C83">
        <v>54.185000000000002</v>
      </c>
      <c r="D83">
        <v>15.965</v>
      </c>
      <c r="E83">
        <v>18.082000000000001</v>
      </c>
      <c r="F83" s="13">
        <f t="shared" si="7"/>
        <v>17.614999999999998</v>
      </c>
      <c r="G83" s="13">
        <f t="shared" si="9"/>
        <v>22.844808858786863</v>
      </c>
      <c r="H83">
        <v>740.9</v>
      </c>
      <c r="I83">
        <v>89.691000000000003</v>
      </c>
      <c r="J83">
        <f t="shared" si="10"/>
        <v>723.28499999999997</v>
      </c>
      <c r="K83">
        <f t="shared" si="11"/>
        <v>91.259988110847246</v>
      </c>
      <c r="L83">
        <f t="shared" si="12"/>
        <v>792.55434388340632</v>
      </c>
      <c r="M83">
        <f t="shared" si="13"/>
        <v>77.107233021232702</v>
      </c>
      <c r="N83">
        <f t="shared" si="8"/>
        <v>826.0583559108494</v>
      </c>
    </row>
    <row r="84" spans="1:14" x14ac:dyDescent="0.25">
      <c r="A84" s="5" t="s">
        <v>142</v>
      </c>
      <c r="B84">
        <v>1.6739999999999999</v>
      </c>
      <c r="C84">
        <v>54.899000000000001</v>
      </c>
      <c r="D84">
        <v>16.712</v>
      </c>
      <c r="E84">
        <v>18.396000000000001</v>
      </c>
      <c r="F84" s="13">
        <f t="shared" si="7"/>
        <v>18.385999999999999</v>
      </c>
      <c r="G84" s="13">
        <f t="shared" si="9"/>
        <v>21.815242123190465</v>
      </c>
      <c r="H84">
        <v>734.2</v>
      </c>
      <c r="I84">
        <v>90.040999999999997</v>
      </c>
      <c r="J84">
        <f t="shared" si="10"/>
        <v>715.81400000000008</v>
      </c>
      <c r="K84">
        <f t="shared" si="11"/>
        <v>91.702581154040232</v>
      </c>
      <c r="L84">
        <f t="shared" si="12"/>
        <v>780.58217227014529</v>
      </c>
      <c r="M84">
        <f t="shared" si="13"/>
        <v>84.280522288840203</v>
      </c>
      <c r="N84">
        <f t="shared" si="8"/>
        <v>815.40631490098963</v>
      </c>
    </row>
    <row r="85" spans="1:14" x14ac:dyDescent="0.25">
      <c r="A85" s="5" t="s">
        <v>143</v>
      </c>
      <c r="B85">
        <v>1.7729999999999999</v>
      </c>
      <c r="C85">
        <v>55.643000000000001</v>
      </c>
      <c r="D85">
        <v>16.817</v>
      </c>
      <c r="E85">
        <v>18.827000000000002</v>
      </c>
      <c r="F85" s="13">
        <f t="shared" si="7"/>
        <v>18.59</v>
      </c>
      <c r="G85" s="13">
        <f t="shared" si="9"/>
        <v>22.179006091591432</v>
      </c>
      <c r="H85">
        <v>744.3</v>
      </c>
      <c r="I85">
        <v>90.66</v>
      </c>
      <c r="J85">
        <f t="shared" si="10"/>
        <v>725.70999999999992</v>
      </c>
      <c r="K85">
        <f t="shared" si="11"/>
        <v>92.418964694739117</v>
      </c>
      <c r="L85">
        <f t="shared" si="12"/>
        <v>785.23926598510195</v>
      </c>
      <c r="M85">
        <f t="shared" si="13"/>
        <v>83.818003039585676</v>
      </c>
      <c r="N85">
        <f t="shared" si="8"/>
        <v>820.97948378557248</v>
      </c>
    </row>
    <row r="86" spans="1:14" x14ac:dyDescent="0.25">
      <c r="A86" s="5" t="s">
        <v>144</v>
      </c>
      <c r="B86">
        <v>1.915</v>
      </c>
      <c r="C86">
        <v>56.298999999999999</v>
      </c>
      <c r="D86">
        <v>17.666</v>
      </c>
      <c r="E86">
        <v>19.446999999999999</v>
      </c>
      <c r="F86" s="13">
        <f t="shared" si="7"/>
        <v>19.581</v>
      </c>
      <c r="G86" s="13">
        <f t="shared" si="9"/>
        <v>22.961717374932757</v>
      </c>
      <c r="H86">
        <v>737.6</v>
      </c>
      <c r="I86">
        <v>91.259</v>
      </c>
      <c r="J86">
        <f t="shared" si="10"/>
        <v>718.01900000000001</v>
      </c>
      <c r="K86">
        <f t="shared" si="11"/>
        <v>93.008523203483477</v>
      </c>
      <c r="L86">
        <f t="shared" si="12"/>
        <v>771.99268977652991</v>
      </c>
      <c r="M86">
        <f t="shared" si="13"/>
        <v>85.276722469271931</v>
      </c>
      <c r="N86">
        <f t="shared" si="8"/>
        <v>808.24904940882539</v>
      </c>
    </row>
    <row r="87" spans="1:14" x14ac:dyDescent="0.25">
      <c r="A87" s="5" t="s">
        <v>145</v>
      </c>
      <c r="B87">
        <v>1.8919999999999999</v>
      </c>
      <c r="C87">
        <v>57.055999999999997</v>
      </c>
      <c r="D87">
        <v>19.998999999999999</v>
      </c>
      <c r="E87">
        <v>20.707000000000001</v>
      </c>
      <c r="F87" s="13">
        <f t="shared" si="7"/>
        <v>21.890999999999998</v>
      </c>
      <c r="G87" s="13">
        <f t="shared" si="9"/>
        <v>24.261891731780807</v>
      </c>
      <c r="H87">
        <v>729.8</v>
      </c>
      <c r="I87">
        <v>92.153999999999996</v>
      </c>
      <c r="J87">
        <f t="shared" si="10"/>
        <v>707.90899999999999</v>
      </c>
      <c r="K87">
        <f t="shared" si="11"/>
        <v>94.005476593237773</v>
      </c>
      <c r="L87">
        <f t="shared" si="12"/>
        <v>753.05080688343958</v>
      </c>
      <c r="M87">
        <f t="shared" si="13"/>
        <v>90.227918919137025</v>
      </c>
      <c r="N87">
        <f t="shared" si="8"/>
        <v>791.93523883933415</v>
      </c>
    </row>
    <row r="88" spans="1:14" x14ac:dyDescent="0.25">
      <c r="A88" s="5" t="s">
        <v>146</v>
      </c>
      <c r="B88">
        <v>1.532</v>
      </c>
      <c r="C88">
        <v>57.366999999999997</v>
      </c>
      <c r="D88">
        <v>19.454999999999998</v>
      </c>
      <c r="E88">
        <v>20.513999999999999</v>
      </c>
      <c r="F88" s="13">
        <f t="shared" si="7"/>
        <v>20.986999999999998</v>
      </c>
      <c r="G88" s="13">
        <f t="shared" si="9"/>
        <v>23.699138915536064</v>
      </c>
      <c r="H88">
        <v>726.8</v>
      </c>
      <c r="I88">
        <v>92.233000000000004</v>
      </c>
      <c r="J88">
        <f t="shared" si="10"/>
        <v>705.81299999999999</v>
      </c>
      <c r="K88">
        <f t="shared" si="11"/>
        <v>94.352304533492301</v>
      </c>
      <c r="L88">
        <f t="shared" si="12"/>
        <v>748.06121958521646</v>
      </c>
      <c r="M88">
        <f t="shared" si="13"/>
        <v>88.555960091199296</v>
      </c>
      <c r="N88">
        <f t="shared" si="8"/>
        <v>788.00429347413615</v>
      </c>
    </row>
    <row r="89" spans="1:14" x14ac:dyDescent="0.25">
      <c r="A89" s="5" t="s">
        <v>147</v>
      </c>
      <c r="B89">
        <v>0.93799999999999994</v>
      </c>
      <c r="C89">
        <v>57.735999999999997</v>
      </c>
      <c r="D89">
        <v>15.103</v>
      </c>
      <c r="E89">
        <v>19.725999999999999</v>
      </c>
      <c r="F89" s="13">
        <f t="shared" si="7"/>
        <v>16.041</v>
      </c>
      <c r="G89" s="13">
        <f t="shared" si="9"/>
        <v>22.500637632820318</v>
      </c>
      <c r="H89">
        <v>720.1</v>
      </c>
      <c r="I89">
        <v>92.177000000000007</v>
      </c>
      <c r="J89">
        <f t="shared" si="10"/>
        <v>704.05899999999997</v>
      </c>
      <c r="K89">
        <f t="shared" si="11"/>
        <v>94.248792127659883</v>
      </c>
      <c r="L89">
        <f t="shared" si="12"/>
        <v>747.0217751399432</v>
      </c>
      <c r="M89">
        <f t="shared" si="13"/>
        <v>71.291312991957014</v>
      </c>
      <c r="N89">
        <f t="shared" si="8"/>
        <v>781.21440272519169</v>
      </c>
    </row>
    <row r="90" spans="1:14" x14ac:dyDescent="0.25">
      <c r="A90" s="5" t="s">
        <v>148</v>
      </c>
      <c r="B90">
        <v>1.431</v>
      </c>
      <c r="C90">
        <v>58.076999999999998</v>
      </c>
      <c r="D90">
        <v>14.42</v>
      </c>
      <c r="E90">
        <v>18.125</v>
      </c>
      <c r="F90" s="13">
        <f t="shared" si="7"/>
        <v>15.850999999999999</v>
      </c>
      <c r="G90" s="13">
        <f t="shared" si="9"/>
        <v>20.461199488809925</v>
      </c>
      <c r="H90">
        <v>717.6</v>
      </c>
      <c r="I90">
        <v>91.899000000000001</v>
      </c>
      <c r="J90">
        <f t="shared" si="10"/>
        <v>701.74900000000002</v>
      </c>
      <c r="K90">
        <f t="shared" si="11"/>
        <v>93.526610410491159</v>
      </c>
      <c r="L90">
        <f t="shared" si="12"/>
        <v>750.32014623431996</v>
      </c>
      <c r="M90">
        <f t="shared" si="13"/>
        <v>77.46857660357982</v>
      </c>
      <c r="N90">
        <f t="shared" si="8"/>
        <v>780.85724545424864</v>
      </c>
    </row>
    <row r="91" spans="1:14" x14ac:dyDescent="0.25">
      <c r="A91" s="5" t="s">
        <v>149</v>
      </c>
      <c r="B91">
        <v>0.502</v>
      </c>
      <c r="C91">
        <v>57.777000000000001</v>
      </c>
      <c r="D91">
        <v>12.56</v>
      </c>
      <c r="E91">
        <v>18.077000000000002</v>
      </c>
      <c r="F91" s="13">
        <f t="shared" si="7"/>
        <v>13.062000000000001</v>
      </c>
      <c r="G91" s="13">
        <f t="shared" si="9"/>
        <v>21.661045170651697</v>
      </c>
      <c r="H91">
        <v>714.2</v>
      </c>
      <c r="I91">
        <v>91.808000000000007</v>
      </c>
      <c r="J91">
        <f t="shared" si="10"/>
        <v>701.13800000000003</v>
      </c>
      <c r="K91">
        <f t="shared" si="11"/>
        <v>93.392468778722886</v>
      </c>
      <c r="L91">
        <f t="shared" si="12"/>
        <v>750.74361901838552</v>
      </c>
      <c r="M91">
        <f t="shared" si="13"/>
        <v>60.301799368839113</v>
      </c>
      <c r="N91">
        <f t="shared" si="8"/>
        <v>777.92784942488663</v>
      </c>
    </row>
    <row r="92" spans="1:14" x14ac:dyDescent="0.25">
      <c r="A92" s="5" t="s">
        <v>150</v>
      </c>
      <c r="B92">
        <v>0.63700000000000001</v>
      </c>
      <c r="C92">
        <v>57.851999999999997</v>
      </c>
      <c r="D92">
        <v>12.068</v>
      </c>
      <c r="E92">
        <v>18.137</v>
      </c>
      <c r="F92" s="13">
        <f t="shared" si="7"/>
        <v>12.705</v>
      </c>
      <c r="G92" s="13">
        <f t="shared" si="9"/>
        <v>19.663330577246974</v>
      </c>
      <c r="H92">
        <v>736.7</v>
      </c>
      <c r="I92">
        <v>91.718999999999994</v>
      </c>
      <c r="J92">
        <f t="shared" si="10"/>
        <v>723.995</v>
      </c>
      <c r="K92">
        <f t="shared" si="11"/>
        <v>93.061376470823134</v>
      </c>
      <c r="L92">
        <f t="shared" si="12"/>
        <v>777.97581279811493</v>
      </c>
      <c r="M92">
        <f t="shared" si="13"/>
        <v>64.612655267573714</v>
      </c>
      <c r="N92">
        <f t="shared" si="8"/>
        <v>803.21416500397959</v>
      </c>
    </row>
    <row r="93" spans="1:14" x14ac:dyDescent="0.25">
      <c r="A93" s="5" t="s">
        <v>151</v>
      </c>
      <c r="B93">
        <v>1.556</v>
      </c>
      <c r="C93">
        <v>58.750999999999998</v>
      </c>
      <c r="D93">
        <v>12.88</v>
      </c>
      <c r="E93">
        <v>18.245000000000001</v>
      </c>
      <c r="F93" s="13">
        <f t="shared" si="7"/>
        <v>14.436</v>
      </c>
      <c r="G93" s="13">
        <f t="shared" si="9"/>
        <v>20.275879338842977</v>
      </c>
      <c r="H93">
        <v>748.6</v>
      </c>
      <c r="I93">
        <v>91.778999999999996</v>
      </c>
      <c r="J93">
        <f t="shared" si="10"/>
        <v>734.16399999999999</v>
      </c>
      <c r="K93">
        <f t="shared" si="11"/>
        <v>93.033769919681774</v>
      </c>
      <c r="L93">
        <f t="shared" si="12"/>
        <v>789.1371064870541</v>
      </c>
      <c r="M93">
        <f t="shared" si="13"/>
        <v>71.197898541172606</v>
      </c>
      <c r="N93">
        <f t="shared" si="8"/>
        <v>815.65499733054401</v>
      </c>
    </row>
    <row r="94" spans="1:14" x14ac:dyDescent="0.25">
      <c r="A94" s="5" t="s">
        <v>152</v>
      </c>
      <c r="B94">
        <v>2.4929999999999999</v>
      </c>
      <c r="C94">
        <v>59.106000000000002</v>
      </c>
      <c r="D94">
        <v>14.26</v>
      </c>
      <c r="E94">
        <v>18.413</v>
      </c>
      <c r="F94" s="13">
        <f t="shared" si="7"/>
        <v>16.753</v>
      </c>
      <c r="G94" s="13">
        <f t="shared" si="9"/>
        <v>22.799139373787753</v>
      </c>
      <c r="H94">
        <v>768.3</v>
      </c>
      <c r="I94">
        <v>91.784999999999997</v>
      </c>
      <c r="J94">
        <f t="shared" si="10"/>
        <v>751.54699999999991</v>
      </c>
      <c r="K94">
        <f t="shared" si="11"/>
        <v>93.141481500046325</v>
      </c>
      <c r="L94">
        <f t="shared" si="12"/>
        <v>806.88753055707639</v>
      </c>
      <c r="M94">
        <f t="shared" si="13"/>
        <v>73.480843839487122</v>
      </c>
      <c r="N94">
        <f t="shared" si="8"/>
        <v>837.0648798823338</v>
      </c>
    </row>
    <row r="95" spans="1:14" x14ac:dyDescent="0.25">
      <c r="A95" s="5" t="s">
        <v>153</v>
      </c>
      <c r="B95">
        <v>3.069</v>
      </c>
      <c r="C95">
        <v>59.01</v>
      </c>
      <c r="D95">
        <v>14.756</v>
      </c>
      <c r="E95">
        <v>18.155999999999999</v>
      </c>
      <c r="F95" s="13">
        <f t="shared" si="7"/>
        <v>17.824999999999999</v>
      </c>
      <c r="G95" s="13">
        <f t="shared" si="9"/>
        <v>24.235449770190414</v>
      </c>
      <c r="H95">
        <v>776.6</v>
      </c>
      <c r="I95">
        <v>91.869</v>
      </c>
      <c r="J95">
        <f t="shared" si="10"/>
        <v>758.77499999999998</v>
      </c>
      <c r="K95">
        <f t="shared" si="11"/>
        <v>93.376643390233752</v>
      </c>
      <c r="L95">
        <f t="shared" si="12"/>
        <v>812.59614015999216</v>
      </c>
      <c r="M95">
        <f t="shared" si="13"/>
        <v>73.549284907122853</v>
      </c>
      <c r="N95">
        <f t="shared" si="8"/>
        <v>845.33411705798471</v>
      </c>
    </row>
    <row r="96" spans="1:14" x14ac:dyDescent="0.25">
      <c r="A96" s="5" t="s">
        <v>154</v>
      </c>
      <c r="B96">
        <v>2.8</v>
      </c>
      <c r="C96">
        <v>58.962000000000003</v>
      </c>
      <c r="D96">
        <v>14.474</v>
      </c>
      <c r="E96">
        <v>18.212</v>
      </c>
      <c r="F96" s="13">
        <f t="shared" si="7"/>
        <v>17.274000000000001</v>
      </c>
      <c r="G96" s="13">
        <f t="shared" si="9"/>
        <v>25.228086956521739</v>
      </c>
      <c r="H96">
        <v>792.4</v>
      </c>
      <c r="I96">
        <v>91.942999999999998</v>
      </c>
      <c r="J96">
        <f t="shared" si="10"/>
        <v>775.12599999999998</v>
      </c>
      <c r="K96">
        <f t="shared" si="11"/>
        <v>93.510254225560928</v>
      </c>
      <c r="L96">
        <f t="shared" si="12"/>
        <v>828.92085624136837</v>
      </c>
      <c r="M96">
        <f t="shared" si="13"/>
        <v>68.47130355056305</v>
      </c>
      <c r="N96">
        <f t="shared" si="8"/>
        <v>861.83831286775501</v>
      </c>
    </row>
    <row r="97" spans="1:14" x14ac:dyDescent="0.25">
      <c r="A97" s="5" t="s">
        <v>155</v>
      </c>
      <c r="B97">
        <v>2.2370000000000001</v>
      </c>
      <c r="C97">
        <v>59.210999999999999</v>
      </c>
      <c r="D97">
        <v>15.047000000000001</v>
      </c>
      <c r="E97">
        <v>18.318999999999999</v>
      </c>
      <c r="F97" s="13">
        <f t="shared" si="7"/>
        <v>17.283999999999999</v>
      </c>
      <c r="G97" s="13">
        <f t="shared" si="9"/>
        <v>24.947320018524948</v>
      </c>
      <c r="H97">
        <v>798.4</v>
      </c>
      <c r="I97">
        <v>91.897000000000006</v>
      </c>
      <c r="J97">
        <f t="shared" si="10"/>
        <v>781.11599999999999</v>
      </c>
      <c r="K97">
        <f t="shared" si="11"/>
        <v>93.389001006288026</v>
      </c>
      <c r="L97">
        <f t="shared" si="12"/>
        <v>836.41113148582258</v>
      </c>
      <c r="M97">
        <f t="shared" si="13"/>
        <v>69.281990960013133</v>
      </c>
      <c r="N97">
        <f t="shared" si="8"/>
        <v>868.79876383342219</v>
      </c>
    </row>
    <row r="98" spans="1:14" x14ac:dyDescent="0.25">
      <c r="A98" s="5" t="s">
        <v>156</v>
      </c>
      <c r="B98">
        <v>1.913</v>
      </c>
      <c r="C98">
        <v>59.424999999999997</v>
      </c>
      <c r="D98">
        <v>16.734000000000002</v>
      </c>
      <c r="E98">
        <v>18.405999999999999</v>
      </c>
      <c r="F98" s="13">
        <f t="shared" si="7"/>
        <v>18.647000000000002</v>
      </c>
      <c r="G98" s="13">
        <f t="shared" si="9"/>
        <v>23.714927505207132</v>
      </c>
      <c r="H98">
        <v>829.5</v>
      </c>
      <c r="I98">
        <v>92.162999999999997</v>
      </c>
      <c r="J98">
        <f t="shared" si="10"/>
        <v>810.85299999999995</v>
      </c>
      <c r="K98">
        <f t="shared" si="11"/>
        <v>93.677572080203191</v>
      </c>
      <c r="L98">
        <f t="shared" si="12"/>
        <v>865.57858193183995</v>
      </c>
      <c r="M98">
        <f t="shared" si="13"/>
        <v>78.629799715414023</v>
      </c>
      <c r="N98">
        <f t="shared" si="8"/>
        <v>900.03580612610267</v>
      </c>
    </row>
    <row r="99" spans="1:14" x14ac:dyDescent="0.25">
      <c r="A99" s="5" t="s">
        <v>157</v>
      </c>
      <c r="B99">
        <v>2.59</v>
      </c>
      <c r="C99">
        <v>59.993000000000002</v>
      </c>
      <c r="D99">
        <v>14.298999999999999</v>
      </c>
      <c r="E99">
        <v>18.372</v>
      </c>
      <c r="F99" s="13">
        <f t="shared" si="7"/>
        <v>16.888999999999999</v>
      </c>
      <c r="G99" s="13">
        <f t="shared" si="9"/>
        <v>22.641907920845174</v>
      </c>
      <c r="H99">
        <v>841.1</v>
      </c>
      <c r="I99">
        <v>92.411000000000001</v>
      </c>
      <c r="J99">
        <f t="shared" si="10"/>
        <v>824.21100000000001</v>
      </c>
      <c r="K99">
        <f t="shared" si="11"/>
        <v>94.015463768401929</v>
      </c>
      <c r="L99">
        <f t="shared" si="12"/>
        <v>876.67599239882998</v>
      </c>
      <c r="M99">
        <f t="shared" si="13"/>
        <v>74.591770530305951</v>
      </c>
      <c r="N99">
        <f t="shared" si="8"/>
        <v>910.17303134908184</v>
      </c>
    </row>
    <row r="100" spans="1:14" x14ac:dyDescent="0.25">
      <c r="A100" s="5" t="s">
        <v>158</v>
      </c>
      <c r="B100">
        <v>2.5649999999999999</v>
      </c>
      <c r="C100">
        <v>60.222000000000001</v>
      </c>
      <c r="D100">
        <v>13.863</v>
      </c>
      <c r="E100">
        <v>18.254000000000001</v>
      </c>
      <c r="F100" s="13">
        <f t="shared" si="7"/>
        <v>16.428000000000001</v>
      </c>
      <c r="G100" s="13">
        <f t="shared" si="9"/>
        <v>24.689971342293802</v>
      </c>
      <c r="H100">
        <v>855.7</v>
      </c>
      <c r="I100">
        <v>92.6</v>
      </c>
      <c r="J100">
        <f t="shared" si="10"/>
        <v>839.27200000000005</v>
      </c>
      <c r="K100">
        <f t="shared" si="11"/>
        <v>93.991552010346851</v>
      </c>
      <c r="L100">
        <f t="shared" si="12"/>
        <v>892.92280215525182</v>
      </c>
      <c r="M100">
        <f t="shared" si="13"/>
        <v>66.537136767991768</v>
      </c>
      <c r="N100">
        <f t="shared" si="8"/>
        <v>924.08207343412528</v>
      </c>
    </row>
    <row r="101" spans="1:14" x14ac:dyDescent="0.25">
      <c r="A101" s="5" t="s">
        <v>159</v>
      </c>
      <c r="B101">
        <v>2.1829999999999998</v>
      </c>
      <c r="C101">
        <v>60.506999999999998</v>
      </c>
      <c r="D101">
        <v>14.551</v>
      </c>
      <c r="E101">
        <v>18.62</v>
      </c>
      <c r="F101" s="13">
        <f t="shared" si="7"/>
        <v>16.734000000000002</v>
      </c>
      <c r="G101" s="13">
        <f t="shared" si="9"/>
        <v>25.160063002191379</v>
      </c>
      <c r="H101">
        <v>871.9</v>
      </c>
      <c r="I101">
        <v>92.789000000000001</v>
      </c>
      <c r="J101">
        <f t="shared" si="10"/>
        <v>855.16599999999994</v>
      </c>
      <c r="K101">
        <f t="shared" si="11"/>
        <v>94.112776054723611</v>
      </c>
      <c r="L101">
        <f t="shared" si="12"/>
        <v>908.66090221666389</v>
      </c>
      <c r="M101">
        <f t="shared" si="13"/>
        <v>66.51016731771503</v>
      </c>
      <c r="N101">
        <f t="shared" si="8"/>
        <v>939.65879576242867</v>
      </c>
    </row>
    <row r="102" spans="1:14" x14ac:dyDescent="0.25">
      <c r="A102" s="5" t="s">
        <v>160</v>
      </c>
      <c r="B102">
        <v>2.5489999999999999</v>
      </c>
      <c r="C102">
        <v>61.098999999999997</v>
      </c>
      <c r="D102">
        <v>15.723000000000001</v>
      </c>
      <c r="E102">
        <v>18.893999999999998</v>
      </c>
      <c r="F102" s="13">
        <f t="shared" si="7"/>
        <v>18.272000000000002</v>
      </c>
      <c r="G102" s="13">
        <f t="shared" si="9"/>
        <v>24.399767598900439</v>
      </c>
      <c r="H102">
        <v>906.6</v>
      </c>
      <c r="I102">
        <v>92.867000000000004</v>
      </c>
      <c r="J102">
        <f t="shared" si="10"/>
        <v>888.32799999999997</v>
      </c>
      <c r="K102">
        <f t="shared" si="11"/>
        <v>94.206775747632648</v>
      </c>
      <c r="L102">
        <f t="shared" si="12"/>
        <v>942.95552835786668</v>
      </c>
      <c r="M102">
        <f t="shared" si="13"/>
        <v>74.885959163084067</v>
      </c>
      <c r="N102">
        <f t="shared" si="8"/>
        <v>976.23483045645924</v>
      </c>
    </row>
    <row r="103" spans="1:14" x14ac:dyDescent="0.25">
      <c r="A103" s="5" t="s">
        <v>161</v>
      </c>
      <c r="B103">
        <v>2.3740000000000001</v>
      </c>
      <c r="C103">
        <v>61.651000000000003</v>
      </c>
      <c r="D103">
        <v>14.144</v>
      </c>
      <c r="E103">
        <v>19.141999999999999</v>
      </c>
      <c r="F103" s="13">
        <f t="shared" si="7"/>
        <v>16.518000000000001</v>
      </c>
      <c r="G103" s="13">
        <f t="shared" si="9"/>
        <v>25.072135781523642</v>
      </c>
      <c r="H103">
        <v>944.3</v>
      </c>
      <c r="I103">
        <v>93.256</v>
      </c>
      <c r="J103">
        <f t="shared" si="10"/>
        <v>927.78199999999993</v>
      </c>
      <c r="K103">
        <f t="shared" si="11"/>
        <v>94.658472473005475</v>
      </c>
      <c r="L103">
        <f t="shared" si="12"/>
        <v>980.1362474601342</v>
      </c>
      <c r="M103">
        <f t="shared" si="13"/>
        <v>65.88190229957425</v>
      </c>
      <c r="N103">
        <f t="shared" si="8"/>
        <v>1012.5890023162049</v>
      </c>
    </row>
    <row r="104" spans="1:14" x14ac:dyDescent="0.25">
      <c r="A104" s="5" t="s">
        <v>162</v>
      </c>
      <c r="B104">
        <v>2.4449999999999998</v>
      </c>
      <c r="C104">
        <v>62.024000000000001</v>
      </c>
      <c r="D104">
        <v>12.93</v>
      </c>
      <c r="E104">
        <v>19.245000000000001</v>
      </c>
      <c r="F104" s="13">
        <f t="shared" si="7"/>
        <v>15.375</v>
      </c>
      <c r="G104" s="13">
        <f t="shared" si="9"/>
        <v>25.393283448359366</v>
      </c>
      <c r="H104">
        <v>956.6</v>
      </c>
      <c r="I104">
        <v>93.563000000000002</v>
      </c>
      <c r="J104">
        <f t="shared" si="10"/>
        <v>941.22500000000002</v>
      </c>
      <c r="K104">
        <f t="shared" si="11"/>
        <v>94.776676680513319</v>
      </c>
      <c r="L104">
        <f t="shared" si="12"/>
        <v>993.09770395602163</v>
      </c>
      <c r="M104">
        <f t="shared" si="13"/>
        <v>60.547506710847834</v>
      </c>
      <c r="N104">
        <f t="shared" si="8"/>
        <v>1022.4127058773232</v>
      </c>
    </row>
    <row r="105" spans="1:14" x14ac:dyDescent="0.25">
      <c r="A105" s="5" t="s">
        <v>163</v>
      </c>
      <c r="B105">
        <v>2.4860000000000002</v>
      </c>
      <c r="C105">
        <v>62.795000000000002</v>
      </c>
      <c r="D105">
        <v>13.648</v>
      </c>
      <c r="E105">
        <v>20.651</v>
      </c>
      <c r="F105" s="13">
        <f t="shared" si="7"/>
        <v>16.134</v>
      </c>
      <c r="G105" s="13">
        <f t="shared" si="9"/>
        <v>27.352923902439024</v>
      </c>
      <c r="H105">
        <v>965.5</v>
      </c>
      <c r="I105">
        <v>93.808999999999997</v>
      </c>
      <c r="J105">
        <f t="shared" si="10"/>
        <v>949.36599999999999</v>
      </c>
      <c r="K105">
        <f t="shared" si="11"/>
        <v>94.894566331111051</v>
      </c>
      <c r="L105">
        <f t="shared" si="12"/>
        <v>1000.4429512722813</v>
      </c>
      <c r="M105">
        <f t="shared" si="13"/>
        <v>58.984553379177697</v>
      </c>
      <c r="N105">
        <f t="shared" si="8"/>
        <v>1029.2189448773572</v>
      </c>
    </row>
    <row r="106" spans="1:14" x14ac:dyDescent="0.25">
      <c r="A106" s="5" t="s">
        <v>164</v>
      </c>
      <c r="B106">
        <v>2.8340000000000001</v>
      </c>
      <c r="C106">
        <v>63.463999999999999</v>
      </c>
      <c r="D106">
        <v>14.327</v>
      </c>
      <c r="E106">
        <v>21.63</v>
      </c>
      <c r="F106" s="13">
        <f t="shared" si="7"/>
        <v>17.161000000000001</v>
      </c>
      <c r="G106" s="13">
        <f t="shared" si="9"/>
        <v>28.075972728399655</v>
      </c>
      <c r="H106">
        <v>982.5</v>
      </c>
      <c r="I106">
        <v>93.605000000000004</v>
      </c>
      <c r="J106">
        <f t="shared" si="10"/>
        <v>965.33899999999994</v>
      </c>
      <c r="K106">
        <f t="shared" si="11"/>
        <v>94.718633020352527</v>
      </c>
      <c r="L106">
        <f t="shared" si="12"/>
        <v>1019.1648350674297</v>
      </c>
      <c r="M106">
        <f t="shared" si="13"/>
        <v>61.123438770978552</v>
      </c>
      <c r="N106">
        <f t="shared" si="8"/>
        <v>1049.6234175524812</v>
      </c>
    </row>
    <row r="107" spans="1:14" x14ac:dyDescent="0.25">
      <c r="A107" s="5" t="s">
        <v>165</v>
      </c>
      <c r="B107">
        <v>2.835</v>
      </c>
      <c r="C107">
        <v>63.462000000000003</v>
      </c>
      <c r="D107">
        <v>14.002000000000001</v>
      </c>
      <c r="E107">
        <v>20.51</v>
      </c>
      <c r="F107" s="13">
        <f t="shared" si="7"/>
        <v>16.837</v>
      </c>
      <c r="G107" s="13">
        <f t="shared" si="9"/>
        <v>27.603174523629161</v>
      </c>
      <c r="H107">
        <v>1003.6</v>
      </c>
      <c r="I107">
        <v>93.290999999999997</v>
      </c>
      <c r="J107">
        <f t="shared" si="10"/>
        <v>986.76300000000003</v>
      </c>
      <c r="K107">
        <f t="shared" si="11"/>
        <v>94.458743945909163</v>
      </c>
      <c r="L107">
        <f t="shared" si="12"/>
        <v>1044.6497156102985</v>
      </c>
      <c r="M107">
        <f t="shared" si="13"/>
        <v>60.99660742132037</v>
      </c>
      <c r="N107">
        <f t="shared" si="8"/>
        <v>1075.7736544789959</v>
      </c>
    </row>
    <row r="108" spans="1:14" x14ac:dyDescent="0.25">
      <c r="A108" s="5" t="s">
        <v>166</v>
      </c>
      <c r="B108">
        <v>2.867</v>
      </c>
      <c r="C108">
        <v>63.904000000000003</v>
      </c>
      <c r="D108">
        <v>14.961</v>
      </c>
      <c r="E108">
        <v>20.355</v>
      </c>
      <c r="F108" s="13">
        <f t="shared" si="7"/>
        <v>17.827999999999999</v>
      </c>
      <c r="G108" s="13">
        <f t="shared" si="9"/>
        <v>27.687744253726912</v>
      </c>
      <c r="H108">
        <v>1026.5999999999999</v>
      </c>
      <c r="I108">
        <v>92.917000000000002</v>
      </c>
      <c r="J108">
        <f t="shared" si="10"/>
        <v>1008.7719999999999</v>
      </c>
      <c r="K108">
        <f t="shared" si="11"/>
        <v>94.029997729951361</v>
      </c>
      <c r="L108">
        <f t="shared" si="12"/>
        <v>1072.8193388849525</v>
      </c>
      <c r="M108">
        <f t="shared" si="13"/>
        <v>64.389499688477727</v>
      </c>
      <c r="N108">
        <f t="shared" si="8"/>
        <v>1104.8570229344466</v>
      </c>
    </row>
    <row r="109" spans="1:14" x14ac:dyDescent="0.25">
      <c r="A109" s="5" t="s">
        <v>167</v>
      </c>
      <c r="B109">
        <v>2.734</v>
      </c>
      <c r="C109">
        <v>64.587000000000003</v>
      </c>
      <c r="D109">
        <v>15.846</v>
      </c>
      <c r="E109">
        <v>21.553000000000001</v>
      </c>
      <c r="F109" s="13">
        <f t="shared" si="7"/>
        <v>18.579999999999998</v>
      </c>
      <c r="G109" s="13">
        <f t="shared" si="9"/>
        <v>28.473489006057886</v>
      </c>
      <c r="H109">
        <v>1059.0999999999999</v>
      </c>
      <c r="I109">
        <v>92.929000000000002</v>
      </c>
      <c r="J109">
        <f t="shared" si="10"/>
        <v>1040.52</v>
      </c>
      <c r="K109">
        <f t="shared" si="11"/>
        <v>94.068120485104657</v>
      </c>
      <c r="L109">
        <f t="shared" si="12"/>
        <v>1106.1345699627989</v>
      </c>
      <c r="M109">
        <f t="shared" si="13"/>
        <v>65.253682104244433</v>
      </c>
      <c r="N109">
        <f t="shared" si="8"/>
        <v>1139.6872881447125</v>
      </c>
    </row>
    <row r="110" spans="1:14" x14ac:dyDescent="0.25">
      <c r="A110" s="5" t="s">
        <v>168</v>
      </c>
      <c r="B110">
        <v>2.347</v>
      </c>
      <c r="C110">
        <v>64.745000000000005</v>
      </c>
      <c r="D110">
        <v>16.379000000000001</v>
      </c>
      <c r="E110">
        <v>21.969000000000001</v>
      </c>
      <c r="F110" s="13">
        <f t="shared" si="7"/>
        <v>18.726000000000003</v>
      </c>
      <c r="G110" s="13">
        <f t="shared" si="9"/>
        <v>28.263380193756735</v>
      </c>
      <c r="H110">
        <v>1083.5</v>
      </c>
      <c r="I110">
        <v>92.738</v>
      </c>
      <c r="J110">
        <f t="shared" si="10"/>
        <v>1064.7739999999999</v>
      </c>
      <c r="K110">
        <f t="shared" si="11"/>
        <v>93.889288236650899</v>
      </c>
      <c r="L110">
        <f t="shared" si="12"/>
        <v>1134.0739928885216</v>
      </c>
      <c r="M110">
        <f t="shared" si="13"/>
        <v>66.255344801739241</v>
      </c>
      <c r="N110">
        <f t="shared" si="8"/>
        <v>1168.3452306497875</v>
      </c>
    </row>
    <row r="111" spans="1:14" x14ac:dyDescent="0.25">
      <c r="A111" s="5" t="s">
        <v>169</v>
      </c>
      <c r="B111">
        <v>3.718</v>
      </c>
      <c r="C111">
        <v>65.563999999999993</v>
      </c>
      <c r="D111">
        <v>19.571000000000002</v>
      </c>
      <c r="E111">
        <v>22.981999999999999</v>
      </c>
      <c r="F111" s="13">
        <f t="shared" si="7"/>
        <v>23.289000000000001</v>
      </c>
      <c r="G111" s="13">
        <f t="shared" si="9"/>
        <v>28.318962191605252</v>
      </c>
      <c r="H111">
        <v>1106.8</v>
      </c>
      <c r="I111">
        <v>92.632999999999996</v>
      </c>
      <c r="J111">
        <f t="shared" si="10"/>
        <v>1083.511</v>
      </c>
      <c r="K111">
        <f t="shared" si="11"/>
        <v>93.764080090235112</v>
      </c>
      <c r="L111">
        <f t="shared" si="12"/>
        <v>1155.5715141206192</v>
      </c>
      <c r="M111">
        <f t="shared" si="13"/>
        <v>82.238183173618168</v>
      </c>
      <c r="N111">
        <f t="shared" si="8"/>
        <v>1194.8225794263385</v>
      </c>
    </row>
    <row r="112" spans="1:14" x14ac:dyDescent="0.25">
      <c r="A112" s="5" t="s">
        <v>170</v>
      </c>
      <c r="B112">
        <v>3.4980000000000002</v>
      </c>
      <c r="C112">
        <v>66.257999999999996</v>
      </c>
      <c r="D112">
        <v>20.978999999999999</v>
      </c>
      <c r="E112">
        <v>23.75</v>
      </c>
      <c r="F112" s="13">
        <f t="shared" si="7"/>
        <v>24.477</v>
      </c>
      <c r="G112" s="13">
        <f t="shared" si="9"/>
        <v>30.536240027480783</v>
      </c>
      <c r="H112">
        <v>1129.2</v>
      </c>
      <c r="I112">
        <v>92.561999999999998</v>
      </c>
      <c r="J112">
        <f t="shared" si="10"/>
        <v>1104.723</v>
      </c>
      <c r="K112">
        <f t="shared" si="11"/>
        <v>93.895182518682319</v>
      </c>
      <c r="L112">
        <f t="shared" si="12"/>
        <v>1176.5491800180412</v>
      </c>
      <c r="M112">
        <f t="shared" si="13"/>
        <v>80.157216402452207</v>
      </c>
      <c r="N112">
        <f t="shared" si="8"/>
        <v>1219.9390678680236</v>
      </c>
    </row>
    <row r="113" spans="1:14" x14ac:dyDescent="0.25">
      <c r="A113" s="5" t="s">
        <v>171</v>
      </c>
      <c r="B113">
        <v>3.5760000000000001</v>
      </c>
      <c r="C113">
        <v>66.664000000000001</v>
      </c>
      <c r="D113">
        <v>21.012</v>
      </c>
      <c r="E113">
        <v>24.364000000000001</v>
      </c>
      <c r="F113" s="13">
        <f t="shared" si="7"/>
        <v>24.588000000000001</v>
      </c>
      <c r="G113" s="13">
        <f t="shared" si="9"/>
        <v>30.409079053805613</v>
      </c>
      <c r="H113">
        <v>1178.4000000000001</v>
      </c>
      <c r="I113">
        <v>92.488</v>
      </c>
      <c r="J113">
        <f t="shared" si="10"/>
        <v>1153.8120000000001</v>
      </c>
      <c r="K113">
        <f t="shared" si="11"/>
        <v>93.863463123334995</v>
      </c>
      <c r="L113">
        <f t="shared" si="12"/>
        <v>1229.2450774844208</v>
      </c>
      <c r="M113">
        <f t="shared" si="13"/>
        <v>80.857430626209251</v>
      </c>
      <c r="N113">
        <f t="shared" si="8"/>
        <v>1274.1112360522447</v>
      </c>
    </row>
    <row r="114" spans="1:14" x14ac:dyDescent="0.25">
      <c r="A114" s="5" t="s">
        <v>172</v>
      </c>
      <c r="B114">
        <v>3.5550000000000002</v>
      </c>
      <c r="C114">
        <v>67.22</v>
      </c>
      <c r="D114">
        <v>22.318000000000001</v>
      </c>
      <c r="E114">
        <v>25.405999999999999</v>
      </c>
      <c r="F114" s="13">
        <f t="shared" si="7"/>
        <v>25.873000000000001</v>
      </c>
      <c r="G114" s="13">
        <f t="shared" si="9"/>
        <v>31.487294289897505</v>
      </c>
      <c r="H114">
        <v>1181.9000000000001</v>
      </c>
      <c r="I114">
        <v>92.13</v>
      </c>
      <c r="J114">
        <f t="shared" si="10"/>
        <v>1156.027</v>
      </c>
      <c r="K114">
        <f t="shared" si="11"/>
        <v>93.422310053977583</v>
      </c>
      <c r="L114">
        <f t="shared" si="12"/>
        <v>1237.4206967608382</v>
      </c>
      <c r="M114">
        <f t="shared" si="13"/>
        <v>82.169651548310981</v>
      </c>
      <c r="N114">
        <f t="shared" si="8"/>
        <v>1282.8611744274397</v>
      </c>
    </row>
    <row r="115" spans="1:14" x14ac:dyDescent="0.25">
      <c r="A115" s="5" t="s">
        <v>173</v>
      </c>
      <c r="B115">
        <v>2.996</v>
      </c>
      <c r="C115">
        <v>67.299000000000007</v>
      </c>
      <c r="D115">
        <v>21.62</v>
      </c>
      <c r="E115">
        <v>27.158999999999999</v>
      </c>
      <c r="F115" s="13">
        <f t="shared" si="7"/>
        <v>24.616</v>
      </c>
      <c r="G115" s="13">
        <f t="shared" si="9"/>
        <v>32.674313260928379</v>
      </c>
      <c r="H115">
        <v>1212.4000000000001</v>
      </c>
      <c r="I115">
        <v>91.596000000000004</v>
      </c>
      <c r="J115">
        <f t="shared" si="10"/>
        <v>1187.7840000000001</v>
      </c>
      <c r="K115">
        <f t="shared" si="11"/>
        <v>92.91472421751395</v>
      </c>
      <c r="L115">
        <f t="shared" si="12"/>
        <v>1278.3592805155299</v>
      </c>
      <c r="M115">
        <f t="shared" si="13"/>
        <v>75.337467090503679</v>
      </c>
      <c r="N115">
        <f t="shared" si="8"/>
        <v>1323.6385868378534</v>
      </c>
    </row>
    <row r="116" spans="1:14" x14ac:dyDescent="0.25">
      <c r="A116" s="5" t="s">
        <v>174</v>
      </c>
      <c r="B116">
        <v>3.786</v>
      </c>
      <c r="C116">
        <v>67.417000000000002</v>
      </c>
      <c r="D116">
        <v>22.483000000000001</v>
      </c>
      <c r="E116">
        <v>28.187999999999999</v>
      </c>
      <c r="F116" s="13">
        <f t="shared" si="7"/>
        <v>26.269000000000002</v>
      </c>
      <c r="G116" s="13">
        <f t="shared" si="9"/>
        <v>32.962540298992522</v>
      </c>
      <c r="H116">
        <v>1246.0999999999999</v>
      </c>
      <c r="I116">
        <v>91.132999999999996</v>
      </c>
      <c r="J116">
        <f t="shared" si="10"/>
        <v>1219.8309999999999</v>
      </c>
      <c r="K116">
        <f t="shared" si="11"/>
        <v>92.338542452163011</v>
      </c>
      <c r="L116">
        <f t="shared" si="12"/>
        <v>1321.0420779946214</v>
      </c>
      <c r="M116">
        <f t="shared" si="13"/>
        <v>79.693493771179092</v>
      </c>
      <c r="N116">
        <f t="shared" si="8"/>
        <v>1367.3422360725533</v>
      </c>
    </row>
    <row r="117" spans="1:14" x14ac:dyDescent="0.25">
      <c r="A117" s="5" t="s">
        <v>175</v>
      </c>
      <c r="B117">
        <v>4.133</v>
      </c>
      <c r="C117">
        <v>67.572000000000003</v>
      </c>
      <c r="D117">
        <v>21.702999999999999</v>
      </c>
      <c r="E117">
        <v>27.78</v>
      </c>
      <c r="F117" s="13">
        <f t="shared" si="7"/>
        <v>25.835999999999999</v>
      </c>
      <c r="G117" s="13">
        <f t="shared" si="9"/>
        <v>33.514992272260081</v>
      </c>
      <c r="H117">
        <v>1259.8</v>
      </c>
      <c r="I117">
        <v>90.766000000000005</v>
      </c>
      <c r="J117">
        <f t="shared" si="10"/>
        <v>1233.9639999999999</v>
      </c>
      <c r="K117">
        <f t="shared" si="11"/>
        <v>91.998897607947342</v>
      </c>
      <c r="L117">
        <f t="shared" si="12"/>
        <v>1341.2812893242797</v>
      </c>
      <c r="M117">
        <f t="shared" si="13"/>
        <v>77.087888877074633</v>
      </c>
      <c r="N117">
        <f t="shared" si="8"/>
        <v>1387.9646563691249</v>
      </c>
    </row>
    <row r="118" spans="1:14" x14ac:dyDescent="0.25">
      <c r="A118" s="5" t="s">
        <v>176</v>
      </c>
      <c r="B118">
        <v>3.5830000000000002</v>
      </c>
      <c r="C118">
        <v>67.629000000000005</v>
      </c>
      <c r="D118">
        <v>19.045999999999999</v>
      </c>
      <c r="E118">
        <v>27.381</v>
      </c>
      <c r="F118" s="13">
        <f t="shared" si="7"/>
        <v>22.628999999999998</v>
      </c>
      <c r="G118" s="13">
        <f t="shared" si="9"/>
        <v>33.81949605202044</v>
      </c>
      <c r="H118">
        <v>1292.9000000000001</v>
      </c>
      <c r="I118">
        <v>90.548000000000002</v>
      </c>
      <c r="J118">
        <f t="shared" si="10"/>
        <v>1270.2710000000002</v>
      </c>
      <c r="K118">
        <f t="shared" si="11"/>
        <v>91.735747477235961</v>
      </c>
      <c r="L118">
        <f t="shared" si="12"/>
        <v>1384.7066546388749</v>
      </c>
      <c r="M118">
        <f t="shared" si="13"/>
        <v>66.911109394393534</v>
      </c>
      <c r="N118">
        <f t="shared" si="8"/>
        <v>1427.8614657419271</v>
      </c>
    </row>
    <row r="119" spans="1:14" x14ac:dyDescent="0.25">
      <c r="A119" s="5" t="s">
        <v>177</v>
      </c>
      <c r="B119">
        <v>4.5759999999999996</v>
      </c>
      <c r="C119">
        <v>67.867999999999995</v>
      </c>
      <c r="D119">
        <v>16.989999999999998</v>
      </c>
      <c r="E119">
        <v>27.163</v>
      </c>
      <c r="F119" s="13">
        <f t="shared" si="7"/>
        <v>21.565999999999999</v>
      </c>
      <c r="G119" s="13">
        <f t="shared" si="9"/>
        <v>33.608093243183532</v>
      </c>
      <c r="H119">
        <v>1319.9</v>
      </c>
      <c r="I119">
        <v>90.457999999999998</v>
      </c>
      <c r="J119">
        <f t="shared" si="10"/>
        <v>1298.3340000000001</v>
      </c>
      <c r="K119">
        <f t="shared" si="11"/>
        <v>91.470741800765339</v>
      </c>
      <c r="L119">
        <f t="shared" si="12"/>
        <v>1419.3981315117496</v>
      </c>
      <c r="M119">
        <f t="shared" si="13"/>
        <v>64.169067384904565</v>
      </c>
      <c r="N119">
        <f t="shared" si="8"/>
        <v>1459.1302040726084</v>
      </c>
    </row>
    <row r="120" spans="1:14" x14ac:dyDescent="0.25">
      <c r="A120" s="5" t="s">
        <v>178</v>
      </c>
      <c r="B120">
        <v>5.2350000000000003</v>
      </c>
      <c r="C120">
        <v>68.138000000000005</v>
      </c>
      <c r="D120">
        <v>17.734000000000002</v>
      </c>
      <c r="E120">
        <v>26.605</v>
      </c>
      <c r="F120" s="13">
        <f t="shared" si="7"/>
        <v>22.969000000000001</v>
      </c>
      <c r="G120" s="13">
        <f t="shared" si="9"/>
        <v>35.417714828897338</v>
      </c>
      <c r="H120">
        <v>1351.4</v>
      </c>
      <c r="I120">
        <v>90.25</v>
      </c>
      <c r="J120">
        <f t="shared" si="10"/>
        <v>1328.431</v>
      </c>
      <c r="K120">
        <f t="shared" si="11"/>
        <v>91.16079264811674</v>
      </c>
      <c r="L120">
        <f t="shared" si="12"/>
        <v>1457.2394133602825</v>
      </c>
      <c r="M120">
        <f t="shared" si="13"/>
        <v>64.851727760989192</v>
      </c>
      <c r="N120">
        <f t="shared" si="8"/>
        <v>1497.3961218836564</v>
      </c>
    </row>
    <row r="121" spans="1:14" x14ac:dyDescent="0.25">
      <c r="A121" s="5" t="s">
        <v>179</v>
      </c>
      <c r="B121">
        <v>5.9290000000000003</v>
      </c>
      <c r="C121">
        <v>68.239999999999995</v>
      </c>
      <c r="D121">
        <v>16.271999999999998</v>
      </c>
      <c r="E121">
        <v>26.308</v>
      </c>
      <c r="F121" s="13">
        <f t="shared" si="7"/>
        <v>22.201000000000001</v>
      </c>
      <c r="G121" s="13">
        <f t="shared" si="9"/>
        <v>35.864968958161001</v>
      </c>
      <c r="H121">
        <v>1383.8</v>
      </c>
      <c r="I121">
        <v>89.894000000000005</v>
      </c>
      <c r="J121">
        <f t="shared" si="10"/>
        <v>1361.5989999999999</v>
      </c>
      <c r="K121">
        <f t="shared" si="11"/>
        <v>90.828179354441446</v>
      </c>
      <c r="L121">
        <f t="shared" si="12"/>
        <v>1499.093133515968</v>
      </c>
      <c r="M121">
        <f t="shared" si="13"/>
        <v>61.901628929050581</v>
      </c>
      <c r="N121">
        <f t="shared" si="8"/>
        <v>1539.3685896722807</v>
      </c>
    </row>
    <row r="122" spans="1:14" x14ac:dyDescent="0.25">
      <c r="A122" s="5" t="s">
        <v>180</v>
      </c>
      <c r="B122">
        <v>5.5739999999999998</v>
      </c>
      <c r="C122">
        <v>68.325999999999993</v>
      </c>
      <c r="D122">
        <v>18.233000000000001</v>
      </c>
      <c r="E122">
        <v>26.692</v>
      </c>
      <c r="F122" s="13">
        <f t="shared" si="7"/>
        <v>23.807000000000002</v>
      </c>
      <c r="G122" s="13">
        <f t="shared" si="9"/>
        <v>37.810777802801674</v>
      </c>
      <c r="H122">
        <v>1391.4</v>
      </c>
      <c r="I122">
        <v>90.066000000000003</v>
      </c>
      <c r="J122">
        <f t="shared" si="10"/>
        <v>1367.5930000000001</v>
      </c>
      <c r="K122">
        <f t="shared" si="11"/>
        <v>90.91802632199348</v>
      </c>
      <c r="L122">
        <f t="shared" si="12"/>
        <v>1504.204452433404</v>
      </c>
      <c r="M122">
        <f t="shared" si="13"/>
        <v>62.963528875716413</v>
      </c>
      <c r="N122">
        <f t="shared" si="8"/>
        <v>1544.8670974618612</v>
      </c>
    </row>
    <row r="123" spans="1:14" x14ac:dyDescent="0.25">
      <c r="A123" s="5" t="s">
        <v>181</v>
      </c>
      <c r="B123">
        <v>5.7140000000000004</v>
      </c>
      <c r="C123">
        <v>68.665999999999997</v>
      </c>
      <c r="D123">
        <v>19.042000000000002</v>
      </c>
      <c r="E123">
        <v>26.564</v>
      </c>
      <c r="F123" s="13">
        <f t="shared" si="7"/>
        <v>24.756</v>
      </c>
      <c r="G123" s="13">
        <f t="shared" si="9"/>
        <v>36.421459906750108</v>
      </c>
      <c r="H123">
        <v>1445.5</v>
      </c>
      <c r="I123">
        <v>90.352000000000004</v>
      </c>
      <c r="J123">
        <f t="shared" si="10"/>
        <v>1420.7439999999999</v>
      </c>
      <c r="K123">
        <f t="shared" si="11"/>
        <v>91.290820517507782</v>
      </c>
      <c r="L123">
        <f t="shared" si="12"/>
        <v>1556.2835254915135</v>
      </c>
      <c r="M123">
        <f t="shared" si="13"/>
        <v>67.9709162218725</v>
      </c>
      <c r="N123">
        <f t="shared" si="8"/>
        <v>1599.8539047281743</v>
      </c>
    </row>
    <row r="124" spans="1:14" x14ac:dyDescent="0.25">
      <c r="A124" s="5" t="s">
        <v>182</v>
      </c>
      <c r="B124">
        <v>5.3070000000000004</v>
      </c>
      <c r="C124">
        <v>68.909000000000006</v>
      </c>
      <c r="D124">
        <v>21.335999999999999</v>
      </c>
      <c r="E124">
        <v>26.757000000000001</v>
      </c>
      <c r="F124" s="13">
        <f t="shared" si="7"/>
        <v>26.643000000000001</v>
      </c>
      <c r="G124" s="13">
        <f t="shared" si="9"/>
        <v>36.486218290515438</v>
      </c>
      <c r="H124">
        <v>1494.7</v>
      </c>
      <c r="I124">
        <v>90.563999999999993</v>
      </c>
      <c r="J124">
        <f t="shared" si="10"/>
        <v>1468.057</v>
      </c>
      <c r="K124">
        <f t="shared" si="11"/>
        <v>91.506287677442245</v>
      </c>
      <c r="L124">
        <f t="shared" si="12"/>
        <v>1604.3236342128428</v>
      </c>
      <c r="M124">
        <f t="shared" si="13"/>
        <v>73.022092308552089</v>
      </c>
      <c r="N124">
        <f t="shared" si="8"/>
        <v>1650.4350514553246</v>
      </c>
    </row>
    <row r="125" spans="1:14" x14ac:dyDescent="0.25">
      <c r="A125" s="5" t="s">
        <v>183</v>
      </c>
      <c r="B125">
        <v>5.0510000000000002</v>
      </c>
      <c r="C125">
        <v>69.131</v>
      </c>
      <c r="D125">
        <v>23.507999999999999</v>
      </c>
      <c r="E125">
        <v>28.003</v>
      </c>
      <c r="F125" s="13">
        <f t="shared" si="7"/>
        <v>28.558999999999997</v>
      </c>
      <c r="G125" s="13">
        <f t="shared" si="9"/>
        <v>36.195256727845958</v>
      </c>
      <c r="H125">
        <v>1515.5</v>
      </c>
      <c r="I125">
        <v>90.864000000000004</v>
      </c>
      <c r="J125">
        <f t="shared" si="10"/>
        <v>1486.941</v>
      </c>
      <c r="K125">
        <f t="shared" si="11"/>
        <v>91.856154478334304</v>
      </c>
      <c r="L125">
        <f t="shared" si="12"/>
        <v>1618.7712281714539</v>
      </c>
      <c r="M125">
        <f t="shared" si="13"/>
        <v>78.90260377136326</v>
      </c>
      <c r="N125">
        <f t="shared" si="8"/>
        <v>1667.8772671244938</v>
      </c>
    </row>
    <row r="126" spans="1:14" x14ac:dyDescent="0.25">
      <c r="A126" s="5" t="s">
        <v>184</v>
      </c>
      <c r="B126">
        <v>5.2709999999999999</v>
      </c>
      <c r="C126">
        <v>69.48</v>
      </c>
      <c r="D126">
        <v>25.774999999999999</v>
      </c>
      <c r="E126">
        <v>29.349</v>
      </c>
      <c r="F126" s="13">
        <f t="shared" si="7"/>
        <v>31.045999999999999</v>
      </c>
      <c r="G126" s="13">
        <f t="shared" si="9"/>
        <v>36.446646311145351</v>
      </c>
      <c r="H126">
        <v>1519.4</v>
      </c>
      <c r="I126">
        <v>90.863</v>
      </c>
      <c r="J126">
        <f t="shared" si="10"/>
        <v>1488.354</v>
      </c>
      <c r="K126">
        <f t="shared" si="11"/>
        <v>91.908150174082238</v>
      </c>
      <c r="L126">
        <f t="shared" si="12"/>
        <v>1619.3928364143164</v>
      </c>
      <c r="M126">
        <f t="shared" si="13"/>
        <v>85.182048671803756</v>
      </c>
      <c r="N126">
        <f t="shared" si="8"/>
        <v>1672.1877992142015</v>
      </c>
    </row>
    <row r="127" spans="1:14" x14ac:dyDescent="0.25">
      <c r="A127" s="5" t="s">
        <v>185</v>
      </c>
      <c r="B127">
        <v>5.9589999999999996</v>
      </c>
      <c r="C127">
        <v>70.635000000000005</v>
      </c>
      <c r="D127">
        <v>30.373000000000001</v>
      </c>
      <c r="E127">
        <v>31.67</v>
      </c>
      <c r="F127" s="13">
        <f t="shared" si="7"/>
        <v>36.332000000000001</v>
      </c>
      <c r="G127" s="13">
        <f t="shared" si="9"/>
        <v>38.285490401339949</v>
      </c>
      <c r="H127">
        <v>1501.5</v>
      </c>
      <c r="I127">
        <v>90.518000000000001</v>
      </c>
      <c r="J127">
        <f t="shared" si="10"/>
        <v>1465.1679999999999</v>
      </c>
      <c r="K127">
        <f t="shared" si="11"/>
        <v>91.607532794617413</v>
      </c>
      <c r="L127">
        <f t="shared" si="12"/>
        <v>1599.3968566808612</v>
      </c>
      <c r="M127">
        <f t="shared" si="13"/>
        <v>94.897569860378283</v>
      </c>
      <c r="N127">
        <f t="shared" si="8"/>
        <v>1658.7860977927041</v>
      </c>
    </row>
    <row r="128" spans="1:14" x14ac:dyDescent="0.25">
      <c r="A128" s="5" t="s">
        <v>186</v>
      </c>
      <c r="B128">
        <v>5.915</v>
      </c>
      <c r="C128">
        <v>71.108000000000004</v>
      </c>
      <c r="D128">
        <v>34.093000000000004</v>
      </c>
      <c r="E128">
        <v>34.468000000000004</v>
      </c>
      <c r="F128" s="13">
        <f t="shared" si="7"/>
        <v>40.008000000000003</v>
      </c>
      <c r="G128" s="13">
        <f t="shared" si="9"/>
        <v>40.477516679511176</v>
      </c>
      <c r="H128">
        <v>1467.6</v>
      </c>
      <c r="I128">
        <v>90.528999999999996</v>
      </c>
      <c r="J128">
        <f t="shared" si="10"/>
        <v>1427.5919999999999</v>
      </c>
      <c r="K128">
        <f t="shared" si="11"/>
        <v>91.77013445830103</v>
      </c>
      <c r="L128">
        <f t="shared" si="12"/>
        <v>1555.6172042536084</v>
      </c>
      <c r="M128">
        <f t="shared" si="13"/>
        <v>98.840055620929846</v>
      </c>
      <c r="N128">
        <f t="shared" si="8"/>
        <v>1621.1379778855396</v>
      </c>
    </row>
    <row r="129" spans="1:14" x14ac:dyDescent="0.25">
      <c r="A129" s="5" t="s">
        <v>187</v>
      </c>
      <c r="B129">
        <v>6.52</v>
      </c>
      <c r="C129">
        <v>71.481999999999999</v>
      </c>
      <c r="D129">
        <v>37.249000000000002</v>
      </c>
      <c r="E129">
        <v>36.170999999999999</v>
      </c>
      <c r="F129" s="13">
        <f t="shared" si="7"/>
        <v>43.769000000000005</v>
      </c>
      <c r="G129" s="13">
        <f t="shared" si="9"/>
        <v>41.391570010997796</v>
      </c>
      <c r="H129">
        <v>1445</v>
      </c>
      <c r="I129">
        <v>90.317999999999998</v>
      </c>
      <c r="J129">
        <f t="shared" si="10"/>
        <v>1401.231</v>
      </c>
      <c r="K129">
        <f t="shared" si="11"/>
        <v>91.68915409094474</v>
      </c>
      <c r="L129">
        <f t="shared" si="12"/>
        <v>1528.240732388201</v>
      </c>
      <c r="M129">
        <f t="shared" si="13"/>
        <v>105.74375407449035</v>
      </c>
      <c r="N129">
        <f t="shared" si="8"/>
        <v>1599.9025664873004</v>
      </c>
    </row>
    <row r="130" spans="1:14" x14ac:dyDescent="0.25">
      <c r="A130" s="5" t="s">
        <v>188</v>
      </c>
      <c r="B130">
        <v>6.5609999999999999</v>
      </c>
      <c r="C130">
        <v>71.878</v>
      </c>
      <c r="D130">
        <v>31.593</v>
      </c>
      <c r="E130">
        <v>35.914000000000001</v>
      </c>
      <c r="F130" s="13">
        <f t="shared" si="7"/>
        <v>38.153999999999996</v>
      </c>
      <c r="G130" s="13">
        <f t="shared" si="9"/>
        <v>41.271336927962707</v>
      </c>
      <c r="H130">
        <v>1401.5</v>
      </c>
      <c r="I130">
        <v>90.206999999999994</v>
      </c>
      <c r="J130">
        <f t="shared" si="10"/>
        <v>1363.346</v>
      </c>
      <c r="K130">
        <f t="shared" si="11"/>
        <v>91.735559557274982</v>
      </c>
      <c r="L130">
        <f t="shared" si="12"/>
        <v>1486.1696016023063</v>
      </c>
      <c r="M130">
        <f t="shared" si="13"/>
        <v>92.44672656617864</v>
      </c>
      <c r="N130">
        <f t="shared" si="8"/>
        <v>1553.6488299134214</v>
      </c>
    </row>
    <row r="131" spans="1:14" x14ac:dyDescent="0.25">
      <c r="A131" s="5" t="s">
        <v>189</v>
      </c>
      <c r="B131">
        <v>4.7190000000000003</v>
      </c>
      <c r="C131">
        <v>71.977000000000004</v>
      </c>
      <c r="D131">
        <v>25.931000000000001</v>
      </c>
      <c r="E131">
        <v>38.441000000000003</v>
      </c>
      <c r="F131" s="13">
        <f t="shared" si="7"/>
        <v>30.650000000000002</v>
      </c>
      <c r="G131" s="13">
        <f t="shared" si="9"/>
        <v>44.207884101273791</v>
      </c>
      <c r="H131">
        <v>1371.9</v>
      </c>
      <c r="I131">
        <v>90.135000000000005</v>
      </c>
      <c r="J131">
        <f t="shared" si="10"/>
        <v>1341.25</v>
      </c>
      <c r="K131">
        <f t="shared" si="11"/>
        <v>91.420296014364666</v>
      </c>
      <c r="L131">
        <f t="shared" si="12"/>
        <v>1467.1249804192851</v>
      </c>
      <c r="M131">
        <f t="shared" si="13"/>
        <v>69.331524507676818</v>
      </c>
      <c r="N131">
        <f t="shared" si="8"/>
        <v>1522.0502579464137</v>
      </c>
    </row>
    <row r="132" spans="1:14" x14ac:dyDescent="0.25">
      <c r="A132" s="5" t="s">
        <v>190</v>
      </c>
      <c r="B132">
        <v>4.9790000000000001</v>
      </c>
      <c r="C132">
        <v>72.159000000000006</v>
      </c>
      <c r="D132">
        <v>26.155999999999999</v>
      </c>
      <c r="E132">
        <v>40.985999999999997</v>
      </c>
      <c r="F132" s="13">
        <f t="shared" ref="F132:F187" si="14">SUM(B132,D132)</f>
        <v>31.134999999999998</v>
      </c>
      <c r="G132" s="13">
        <f t="shared" si="9"/>
        <v>45.785523230016302</v>
      </c>
      <c r="H132">
        <v>1351.6</v>
      </c>
      <c r="I132">
        <v>89.998000000000005</v>
      </c>
      <c r="J132">
        <f t="shared" si="10"/>
        <v>1320.4649999999999</v>
      </c>
      <c r="K132">
        <f t="shared" si="11"/>
        <v>91.008335443056865</v>
      </c>
      <c r="L132">
        <f t="shared" si="12"/>
        <v>1450.927537100383</v>
      </c>
      <c r="M132">
        <f t="shared" si="13"/>
        <v>68.001843822084709</v>
      </c>
      <c r="N132">
        <f t="shared" ref="N132:N187" si="15">100*H132/I132</f>
        <v>1501.811151358919</v>
      </c>
    </row>
    <row r="133" spans="1:14" x14ac:dyDescent="0.25">
      <c r="A133" s="5" t="s">
        <v>191</v>
      </c>
      <c r="B133">
        <v>4.306</v>
      </c>
      <c r="C133">
        <v>72.391000000000005</v>
      </c>
      <c r="D133">
        <v>29.673999999999999</v>
      </c>
      <c r="E133">
        <v>43.048000000000002</v>
      </c>
      <c r="F133" s="13">
        <f t="shared" si="14"/>
        <v>33.979999999999997</v>
      </c>
      <c r="G133" s="13">
        <f t="shared" ref="G133:G187" si="16">(C133*B132+E133*D132)/F132</f>
        <v>47.740429645093954</v>
      </c>
      <c r="H133">
        <v>1343.7</v>
      </c>
      <c r="I133">
        <v>90</v>
      </c>
      <c r="J133">
        <f t="shared" ref="J133:J187" si="17">H133-F133</f>
        <v>1309.72</v>
      </c>
      <c r="K133">
        <f t="shared" ref="K133:K187" si="18">(I133*H132-G133*F132)/J132</f>
        <v>90.996430593010786</v>
      </c>
      <c r="L133">
        <f t="shared" ref="L133:L187" si="19">100*(J133/K133)</f>
        <v>1439.3092030805399</v>
      </c>
      <c r="M133">
        <f t="shared" ref="M133:M186" si="20">100*(F133/G133)</f>
        <v>71.176569319987166</v>
      </c>
      <c r="N133">
        <f t="shared" si="15"/>
        <v>1493</v>
      </c>
    </row>
    <row r="134" spans="1:14" x14ac:dyDescent="0.25">
      <c r="A134" s="5" t="s">
        <v>192</v>
      </c>
      <c r="B134">
        <v>2.4249999999999998</v>
      </c>
      <c r="C134">
        <v>72.634</v>
      </c>
      <c r="D134">
        <v>30.152000000000001</v>
      </c>
      <c r="E134">
        <v>44.317</v>
      </c>
      <c r="F134" s="13">
        <f t="shared" si="14"/>
        <v>32.576999999999998</v>
      </c>
      <c r="G134" s="13">
        <f t="shared" si="16"/>
        <v>47.905375573866984</v>
      </c>
      <c r="H134">
        <v>1328.4</v>
      </c>
      <c r="I134">
        <v>90.055000000000007</v>
      </c>
      <c r="J134">
        <f t="shared" si="17"/>
        <v>1295.8230000000001</v>
      </c>
      <c r="K134">
        <f t="shared" si="18"/>
        <v>91.148549948080515</v>
      </c>
      <c r="L134">
        <f t="shared" si="19"/>
        <v>1421.6605757723178</v>
      </c>
      <c r="M134">
        <f t="shared" si="20"/>
        <v>68.002806803525374</v>
      </c>
      <c r="N134">
        <f t="shared" si="15"/>
        <v>1475.0985508855699</v>
      </c>
    </row>
    <row r="135" spans="1:14" x14ac:dyDescent="0.25">
      <c r="A135" s="5" t="s">
        <v>193</v>
      </c>
      <c r="B135">
        <v>4.7480000000000002</v>
      </c>
      <c r="C135">
        <v>73.137</v>
      </c>
      <c r="D135">
        <v>32.774999999999999</v>
      </c>
      <c r="E135">
        <v>45.064</v>
      </c>
      <c r="F135" s="13">
        <f t="shared" si="14"/>
        <v>37.522999999999996</v>
      </c>
      <c r="G135" s="13">
        <f t="shared" si="16"/>
        <v>47.153726647634834</v>
      </c>
      <c r="H135">
        <v>1327.8</v>
      </c>
      <c r="I135">
        <v>89.801000000000002</v>
      </c>
      <c r="J135">
        <f t="shared" si="17"/>
        <v>1290.277</v>
      </c>
      <c r="K135">
        <f t="shared" si="18"/>
        <v>90.873152773951375</v>
      </c>
      <c r="L135">
        <f t="shared" si="19"/>
        <v>1419.8660006983446</v>
      </c>
      <c r="M135">
        <f t="shared" si="20"/>
        <v>79.575894987892966</v>
      </c>
      <c r="N135">
        <f t="shared" si="15"/>
        <v>1478.6026881660559</v>
      </c>
    </row>
    <row r="136" spans="1:14" x14ac:dyDescent="0.25">
      <c r="A136" s="5" t="s">
        <v>194</v>
      </c>
      <c r="B136">
        <v>4.6440000000000001</v>
      </c>
      <c r="C136">
        <v>73.369</v>
      </c>
      <c r="D136">
        <v>35.884</v>
      </c>
      <c r="E136">
        <v>45.473999999999997</v>
      </c>
      <c r="F136" s="13">
        <f t="shared" si="14"/>
        <v>40.527999999999999</v>
      </c>
      <c r="G136" s="13">
        <f t="shared" si="16"/>
        <v>49.003714042054206</v>
      </c>
      <c r="H136">
        <v>1359.1</v>
      </c>
      <c r="I136">
        <v>89.747</v>
      </c>
      <c r="J136">
        <f t="shared" si="17"/>
        <v>1318.5719999999999</v>
      </c>
      <c r="K136">
        <f t="shared" si="18"/>
        <v>90.931869852752541</v>
      </c>
      <c r="L136">
        <f t="shared" si="19"/>
        <v>1450.0658593463272</v>
      </c>
      <c r="M136">
        <f t="shared" si="20"/>
        <v>82.703935389916609</v>
      </c>
      <c r="N136">
        <f t="shared" si="15"/>
        <v>1514.368168295319</v>
      </c>
    </row>
    <row r="137" spans="1:14" x14ac:dyDescent="0.25">
      <c r="A137" s="5" t="s">
        <v>195</v>
      </c>
      <c r="B137">
        <v>5.6040000000000001</v>
      </c>
      <c r="C137">
        <v>73.823999999999998</v>
      </c>
      <c r="D137">
        <v>37.445</v>
      </c>
      <c r="E137">
        <v>47.218000000000004</v>
      </c>
      <c r="F137" s="13">
        <f t="shared" si="14"/>
        <v>43.048999999999999</v>
      </c>
      <c r="G137" s="13">
        <f t="shared" si="16"/>
        <v>50.266713580734319</v>
      </c>
      <c r="H137">
        <v>1388.5</v>
      </c>
      <c r="I137">
        <v>89.894999999999996</v>
      </c>
      <c r="J137">
        <f t="shared" si="17"/>
        <v>1345.451</v>
      </c>
      <c r="K137">
        <f t="shared" si="18"/>
        <v>91.113026161635474</v>
      </c>
      <c r="L137">
        <f t="shared" si="19"/>
        <v>1476.6834740107915</v>
      </c>
      <c r="M137">
        <f t="shared" si="20"/>
        <v>85.64116675512949</v>
      </c>
      <c r="N137">
        <f t="shared" si="15"/>
        <v>1544.5797875298961</v>
      </c>
    </row>
    <row r="138" spans="1:14" x14ac:dyDescent="0.25">
      <c r="A138" s="5" t="s">
        <v>196</v>
      </c>
      <c r="B138">
        <v>5.5170000000000003</v>
      </c>
      <c r="C138">
        <v>74.27</v>
      </c>
      <c r="D138">
        <v>39.448</v>
      </c>
      <c r="E138">
        <v>48.752000000000002</v>
      </c>
      <c r="F138" s="13">
        <f t="shared" si="14"/>
        <v>44.965000000000003</v>
      </c>
      <c r="G138" s="13">
        <f t="shared" si="16"/>
        <v>52.073862807498429</v>
      </c>
      <c r="H138">
        <v>1411.5</v>
      </c>
      <c r="I138">
        <v>90.096000000000004</v>
      </c>
      <c r="J138">
        <f t="shared" si="17"/>
        <v>1366.5350000000001</v>
      </c>
      <c r="K138">
        <f t="shared" si="18"/>
        <v>91.31255488308382</v>
      </c>
      <c r="L138">
        <f t="shared" si="19"/>
        <v>1496.5466706628736</v>
      </c>
      <c r="M138">
        <f t="shared" si="20"/>
        <v>86.348501101641389</v>
      </c>
      <c r="N138">
        <f t="shared" si="15"/>
        <v>1566.6622269579116</v>
      </c>
    </row>
    <row r="139" spans="1:14" x14ac:dyDescent="0.25">
      <c r="A139" s="5" t="s">
        <v>197</v>
      </c>
      <c r="B139">
        <v>5.4930000000000003</v>
      </c>
      <c r="C139">
        <v>74.963999999999999</v>
      </c>
      <c r="D139">
        <v>40.255000000000003</v>
      </c>
      <c r="E139">
        <v>50.722000000000001</v>
      </c>
      <c r="F139" s="13">
        <f t="shared" si="14"/>
        <v>45.748000000000005</v>
      </c>
      <c r="G139" s="13">
        <f t="shared" si="16"/>
        <v>53.69638260869565</v>
      </c>
      <c r="H139">
        <v>1400.3</v>
      </c>
      <c r="I139">
        <v>90.388000000000005</v>
      </c>
      <c r="J139">
        <f t="shared" si="17"/>
        <v>1354.5519999999999</v>
      </c>
      <c r="K139">
        <f t="shared" si="18"/>
        <v>91.595315272568939</v>
      </c>
      <c r="L139">
        <f t="shared" si="19"/>
        <v>1478.8441919427103</v>
      </c>
      <c r="M139">
        <f t="shared" si="20"/>
        <v>85.197545490879165</v>
      </c>
      <c r="N139">
        <f t="shared" si="15"/>
        <v>1549.2100721334689</v>
      </c>
    </row>
    <row r="140" spans="1:14" x14ac:dyDescent="0.25">
      <c r="A140" s="5" t="s">
        <v>198</v>
      </c>
      <c r="B140">
        <v>6.5730000000000004</v>
      </c>
      <c r="C140">
        <v>76.173000000000002</v>
      </c>
      <c r="D140">
        <v>41.58</v>
      </c>
      <c r="E140">
        <v>52.173999999999999</v>
      </c>
      <c r="F140" s="13">
        <f t="shared" si="14"/>
        <v>48.152999999999999</v>
      </c>
      <c r="G140" s="13">
        <f t="shared" si="16"/>
        <v>55.05557967561424</v>
      </c>
      <c r="H140">
        <v>1440.2</v>
      </c>
      <c r="I140">
        <v>90.948999999999998</v>
      </c>
      <c r="J140">
        <f t="shared" si="17"/>
        <v>1392.047</v>
      </c>
      <c r="K140">
        <f t="shared" si="18"/>
        <v>92.161247439005663</v>
      </c>
      <c r="L140">
        <f t="shared" si="19"/>
        <v>1510.4472201521439</v>
      </c>
      <c r="M140">
        <f t="shared" si="20"/>
        <v>87.462524749927212</v>
      </c>
      <c r="N140">
        <f t="shared" si="15"/>
        <v>1583.5248325984892</v>
      </c>
    </row>
    <row r="141" spans="1:14" x14ac:dyDescent="0.25">
      <c r="A141" s="5" t="s">
        <v>199</v>
      </c>
      <c r="B141">
        <v>6.5730000000000004</v>
      </c>
      <c r="C141">
        <v>77.352999999999994</v>
      </c>
      <c r="D141">
        <v>44.704000000000001</v>
      </c>
      <c r="E141">
        <v>55.109000000000002</v>
      </c>
      <c r="F141" s="13">
        <f t="shared" si="14"/>
        <v>51.277000000000001</v>
      </c>
      <c r="G141" s="13">
        <f t="shared" si="16"/>
        <v>58.14535935455735</v>
      </c>
      <c r="H141">
        <v>1485.6</v>
      </c>
      <c r="I141">
        <v>91.331000000000003</v>
      </c>
      <c r="J141">
        <f t="shared" si="17"/>
        <v>1434.3229999999999</v>
      </c>
      <c r="K141">
        <f t="shared" si="18"/>
        <v>92.478941236179523</v>
      </c>
      <c r="L141">
        <f t="shared" si="19"/>
        <v>1550.9725574570759</v>
      </c>
      <c r="M141">
        <f t="shared" si="20"/>
        <v>88.187605286475858</v>
      </c>
      <c r="N141">
        <f t="shared" si="15"/>
        <v>1626.6108988185829</v>
      </c>
    </row>
    <row r="142" spans="1:14" x14ac:dyDescent="0.25">
      <c r="A142" s="5" t="s">
        <v>200</v>
      </c>
      <c r="B142">
        <v>5.9509999999999996</v>
      </c>
      <c r="C142">
        <v>78.775999999999996</v>
      </c>
      <c r="D142">
        <v>48.365000000000002</v>
      </c>
      <c r="E142">
        <v>59.436999999999998</v>
      </c>
      <c r="F142" s="13">
        <f t="shared" si="14"/>
        <v>54.316000000000003</v>
      </c>
      <c r="G142" s="13">
        <f t="shared" si="16"/>
        <v>61.915991497162473</v>
      </c>
      <c r="H142">
        <v>1526.5</v>
      </c>
      <c r="I142">
        <v>91.897999999999996</v>
      </c>
      <c r="J142">
        <f t="shared" si="17"/>
        <v>1472.184</v>
      </c>
      <c r="K142">
        <f t="shared" si="18"/>
        <v>92.969855816298008</v>
      </c>
      <c r="L142">
        <f t="shared" si="19"/>
        <v>1583.5068120455446</v>
      </c>
      <c r="M142">
        <f t="shared" si="20"/>
        <v>87.725317299472195</v>
      </c>
      <c r="N142">
        <f t="shared" si="15"/>
        <v>1661.0807634551352</v>
      </c>
    </row>
    <row r="143" spans="1:14" x14ac:dyDescent="0.25">
      <c r="A143" s="5" t="s">
        <v>201</v>
      </c>
      <c r="B143">
        <v>6.617</v>
      </c>
      <c r="C143">
        <v>80.433000000000007</v>
      </c>
      <c r="D143">
        <v>56.451000000000001</v>
      </c>
      <c r="E143">
        <v>65.408000000000001</v>
      </c>
      <c r="F143" s="13">
        <f t="shared" si="14"/>
        <v>63.067999999999998</v>
      </c>
      <c r="G143" s="13">
        <f t="shared" si="16"/>
        <v>67.054177461521462</v>
      </c>
      <c r="H143">
        <v>1560.5</v>
      </c>
      <c r="I143">
        <v>92.795000000000002</v>
      </c>
      <c r="J143">
        <f t="shared" si="17"/>
        <v>1497.432</v>
      </c>
      <c r="K143">
        <f t="shared" si="18"/>
        <v>93.744703649136255</v>
      </c>
      <c r="L143">
        <f t="shared" si="19"/>
        <v>1597.3510414033904</v>
      </c>
      <c r="M143">
        <f t="shared" si="20"/>
        <v>94.055288406439857</v>
      </c>
      <c r="N143">
        <f t="shared" si="15"/>
        <v>1681.6638827523034</v>
      </c>
    </row>
    <row r="144" spans="1:14" x14ac:dyDescent="0.25">
      <c r="A144" s="5" t="s">
        <v>202</v>
      </c>
      <c r="B144">
        <v>9.5630000000000006</v>
      </c>
      <c r="C144">
        <v>81.951999999999998</v>
      </c>
      <c r="D144">
        <v>61.341000000000001</v>
      </c>
      <c r="E144">
        <v>69.534000000000006</v>
      </c>
      <c r="F144" s="13">
        <f t="shared" si="14"/>
        <v>70.903999999999996</v>
      </c>
      <c r="G144" s="13">
        <f t="shared" si="16"/>
        <v>70.836877941269748</v>
      </c>
      <c r="H144">
        <v>1595.2</v>
      </c>
      <c r="I144">
        <v>93.512</v>
      </c>
      <c r="J144">
        <f t="shared" si="17"/>
        <v>1524.296</v>
      </c>
      <c r="K144">
        <f t="shared" si="18"/>
        <v>94.467018056245621</v>
      </c>
      <c r="L144">
        <f t="shared" si="19"/>
        <v>1613.574802469614</v>
      </c>
      <c r="M144">
        <f t="shared" si="20"/>
        <v>100.09475581177631</v>
      </c>
      <c r="N144">
        <f t="shared" si="15"/>
        <v>1705.8773205577893</v>
      </c>
    </row>
    <row r="145" spans="1:14" x14ac:dyDescent="0.25">
      <c r="A145" s="5" t="s">
        <v>203</v>
      </c>
      <c r="B145">
        <v>9.1850000000000005</v>
      </c>
      <c r="C145">
        <v>82.941000000000003</v>
      </c>
      <c r="D145">
        <v>66.793000000000006</v>
      </c>
      <c r="E145">
        <v>76.305999999999997</v>
      </c>
      <c r="F145" s="13">
        <f t="shared" si="14"/>
        <v>75.978000000000009</v>
      </c>
      <c r="G145" s="13">
        <f t="shared" si="16"/>
        <v>77.200879061830079</v>
      </c>
      <c r="H145">
        <v>1633.8</v>
      </c>
      <c r="I145">
        <v>94.046000000000006</v>
      </c>
      <c r="J145">
        <f t="shared" si="17"/>
        <v>1557.8219999999999</v>
      </c>
      <c r="K145">
        <f t="shared" si="18"/>
        <v>94.829565957661785</v>
      </c>
      <c r="L145">
        <f t="shared" si="19"/>
        <v>1642.7598125836778</v>
      </c>
      <c r="M145">
        <f t="shared" si="20"/>
        <v>98.415977801430643</v>
      </c>
      <c r="N145">
        <f t="shared" si="15"/>
        <v>1737.2349701210046</v>
      </c>
    </row>
    <row r="146" spans="1:14" x14ac:dyDescent="0.25">
      <c r="A146" s="5" t="s">
        <v>204</v>
      </c>
      <c r="B146">
        <v>9.609</v>
      </c>
      <c r="C146">
        <v>85.007999999999996</v>
      </c>
      <c r="D146">
        <v>73.119</v>
      </c>
      <c r="E146">
        <v>85.733999999999995</v>
      </c>
      <c r="F146" s="13">
        <f t="shared" si="14"/>
        <v>82.727999999999994</v>
      </c>
      <c r="G146" s="13">
        <f t="shared" si="16"/>
        <v>85.646233672905311</v>
      </c>
      <c r="H146">
        <v>1656.4</v>
      </c>
      <c r="I146">
        <v>94.965999999999994</v>
      </c>
      <c r="J146">
        <f t="shared" si="17"/>
        <v>1573.672</v>
      </c>
      <c r="K146">
        <f t="shared" si="18"/>
        <v>95.420543077450446</v>
      </c>
      <c r="L146">
        <f t="shared" si="19"/>
        <v>1649.19623096537</v>
      </c>
      <c r="M146">
        <f t="shared" si="20"/>
        <v>96.592688846014582</v>
      </c>
      <c r="N146">
        <f t="shared" si="15"/>
        <v>1744.2031885095719</v>
      </c>
    </row>
    <row r="147" spans="1:14" x14ac:dyDescent="0.25">
      <c r="A147" s="5" t="s">
        <v>205</v>
      </c>
      <c r="B147">
        <v>11.943</v>
      </c>
      <c r="C147">
        <v>86.319000000000003</v>
      </c>
      <c r="D147">
        <v>83.162999999999997</v>
      </c>
      <c r="E147">
        <v>90.159000000000006</v>
      </c>
      <c r="F147" s="13">
        <f t="shared" si="14"/>
        <v>95.105999999999995</v>
      </c>
      <c r="G147" s="13">
        <f t="shared" si="16"/>
        <v>89.712977371627517</v>
      </c>
      <c r="H147">
        <v>1729.4</v>
      </c>
      <c r="I147">
        <v>95.623000000000005</v>
      </c>
      <c r="J147">
        <f t="shared" si="17"/>
        <v>1634.2940000000001</v>
      </c>
      <c r="K147">
        <f t="shared" si="18"/>
        <v>95.933690126023734</v>
      </c>
      <c r="L147">
        <f t="shared" si="19"/>
        <v>1703.5662840167017</v>
      </c>
      <c r="M147">
        <f t="shared" si="20"/>
        <v>106.01141862233865</v>
      </c>
      <c r="N147">
        <f t="shared" si="15"/>
        <v>1808.5607019231775</v>
      </c>
    </row>
    <row r="148" spans="1:14" x14ac:dyDescent="0.25">
      <c r="A148" s="5" t="s">
        <v>206</v>
      </c>
      <c r="B148">
        <v>12.933999999999999</v>
      </c>
      <c r="C148">
        <v>87.494</v>
      </c>
      <c r="D148">
        <v>88.207999999999998</v>
      </c>
      <c r="E148">
        <v>95.25</v>
      </c>
      <c r="F148" s="13">
        <f t="shared" si="14"/>
        <v>101.142</v>
      </c>
      <c r="G148" s="13">
        <f t="shared" si="16"/>
        <v>94.276035076651326</v>
      </c>
      <c r="H148">
        <v>1761</v>
      </c>
      <c r="I148">
        <v>96.168999999999997</v>
      </c>
      <c r="J148">
        <f t="shared" si="17"/>
        <v>1659.8579999999999</v>
      </c>
      <c r="K148">
        <f t="shared" si="18"/>
        <v>96.279159079088572</v>
      </c>
      <c r="L148">
        <f t="shared" si="19"/>
        <v>1724.0055022048007</v>
      </c>
      <c r="M148">
        <f t="shared" si="20"/>
        <v>107.28283165256821</v>
      </c>
      <c r="N148">
        <f t="shared" si="15"/>
        <v>1831.1514105376993</v>
      </c>
    </row>
    <row r="149" spans="1:14" x14ac:dyDescent="0.25">
      <c r="A149" s="5" t="s">
        <v>207</v>
      </c>
      <c r="B149">
        <v>14.141999999999999</v>
      </c>
      <c r="C149">
        <v>89</v>
      </c>
      <c r="D149">
        <v>89.042000000000002</v>
      </c>
      <c r="E149">
        <v>97.962999999999994</v>
      </c>
      <c r="F149" s="13">
        <f t="shared" si="14"/>
        <v>103.184</v>
      </c>
      <c r="G149" s="13">
        <f t="shared" si="16"/>
        <v>96.816815012556603</v>
      </c>
      <c r="H149">
        <v>1793.6</v>
      </c>
      <c r="I149">
        <v>96.796000000000006</v>
      </c>
      <c r="J149">
        <f t="shared" si="17"/>
        <v>1690.4159999999999</v>
      </c>
      <c r="K149">
        <f t="shared" si="18"/>
        <v>96.79473165535849</v>
      </c>
      <c r="L149">
        <f t="shared" si="19"/>
        <v>1746.3925681604178</v>
      </c>
      <c r="M149">
        <f t="shared" si="20"/>
        <v>106.57652804073095</v>
      </c>
      <c r="N149">
        <f t="shared" si="15"/>
        <v>1852.9691309558245</v>
      </c>
    </row>
    <row r="150" spans="1:14" x14ac:dyDescent="0.25">
      <c r="A150" s="5" t="s">
        <v>208</v>
      </c>
      <c r="B150">
        <v>14.048</v>
      </c>
      <c r="C150">
        <v>90.183999999999997</v>
      </c>
      <c r="D150">
        <v>91.706999999999994</v>
      </c>
      <c r="E150">
        <v>102.387</v>
      </c>
      <c r="F150" s="13">
        <f t="shared" si="14"/>
        <v>105.755</v>
      </c>
      <c r="G150" s="13">
        <f t="shared" si="16"/>
        <v>100.71450401224996</v>
      </c>
      <c r="H150">
        <v>1821.2</v>
      </c>
      <c r="I150">
        <v>97.656000000000006</v>
      </c>
      <c r="J150">
        <f t="shared" si="17"/>
        <v>1715.4450000000002</v>
      </c>
      <c r="K150">
        <f t="shared" si="18"/>
        <v>97.469307092455352</v>
      </c>
      <c r="L150">
        <f t="shared" si="19"/>
        <v>1759.98481078028</v>
      </c>
      <c r="M150">
        <f t="shared" si="20"/>
        <v>105.00473694150045</v>
      </c>
      <c r="N150">
        <f t="shared" si="15"/>
        <v>1864.9135741787497</v>
      </c>
    </row>
    <row r="151" spans="1:14" x14ac:dyDescent="0.25">
      <c r="A151" s="5" t="s">
        <v>209</v>
      </c>
      <c r="B151">
        <v>16.303000000000001</v>
      </c>
      <c r="C151">
        <v>91.5</v>
      </c>
      <c r="D151">
        <v>93.613</v>
      </c>
      <c r="E151">
        <v>103.997</v>
      </c>
      <c r="F151" s="13">
        <f t="shared" si="14"/>
        <v>109.916</v>
      </c>
      <c r="G151" s="13">
        <f t="shared" si="16"/>
        <v>102.33695691929459</v>
      </c>
      <c r="H151">
        <v>1864.7</v>
      </c>
      <c r="I151">
        <v>98.304000000000002</v>
      </c>
      <c r="J151">
        <f t="shared" si="17"/>
        <v>1754.7840000000001</v>
      </c>
      <c r="K151">
        <f t="shared" si="18"/>
        <v>98.05537334102813</v>
      </c>
      <c r="L151">
        <f t="shared" si="19"/>
        <v>1789.5847419773854</v>
      </c>
      <c r="M151">
        <f t="shared" si="20"/>
        <v>107.40596878084074</v>
      </c>
      <c r="N151">
        <f t="shared" si="15"/>
        <v>1896.8709309895833</v>
      </c>
    </row>
    <row r="152" spans="1:14" x14ac:dyDescent="0.25">
      <c r="A152" s="5" t="s">
        <v>210</v>
      </c>
      <c r="B152">
        <v>19.745999999999999</v>
      </c>
      <c r="C152">
        <v>92.218999999999994</v>
      </c>
      <c r="D152">
        <v>95.087999999999994</v>
      </c>
      <c r="E152">
        <v>104.407</v>
      </c>
      <c r="F152" s="13">
        <f t="shared" si="14"/>
        <v>114.83399999999999</v>
      </c>
      <c r="G152" s="13">
        <f t="shared" si="16"/>
        <v>102.5992471341752</v>
      </c>
      <c r="H152">
        <v>1907.5</v>
      </c>
      <c r="I152">
        <v>98.620999999999995</v>
      </c>
      <c r="J152">
        <f t="shared" si="17"/>
        <v>1792.6659999999999</v>
      </c>
      <c r="K152">
        <f t="shared" si="18"/>
        <v>98.371810919178643</v>
      </c>
      <c r="L152">
        <f t="shared" si="19"/>
        <v>1822.3370935733178</v>
      </c>
      <c r="M152">
        <f t="shared" si="20"/>
        <v>111.92479789819964</v>
      </c>
      <c r="N152">
        <f t="shared" si="15"/>
        <v>1934.172235122337</v>
      </c>
    </row>
    <row r="153" spans="1:14" x14ac:dyDescent="0.25">
      <c r="A153" s="5" t="s">
        <v>211</v>
      </c>
      <c r="B153">
        <v>18.106999999999999</v>
      </c>
      <c r="C153">
        <v>93.15</v>
      </c>
      <c r="D153">
        <v>95.903000000000006</v>
      </c>
      <c r="E153">
        <v>104.652</v>
      </c>
      <c r="F153" s="13">
        <f t="shared" si="14"/>
        <v>114.01</v>
      </c>
      <c r="G153" s="13">
        <f t="shared" si="16"/>
        <v>102.67420168242856</v>
      </c>
      <c r="H153">
        <v>1937.9</v>
      </c>
      <c r="I153">
        <v>98.649000000000001</v>
      </c>
      <c r="J153">
        <f t="shared" si="17"/>
        <v>1823.89</v>
      </c>
      <c r="K153">
        <f t="shared" si="18"/>
        <v>98.391154974769421</v>
      </c>
      <c r="L153">
        <f t="shared" si="19"/>
        <v>1853.7133754225192</v>
      </c>
      <c r="M153">
        <f t="shared" si="20"/>
        <v>111.04055169830596</v>
      </c>
      <c r="N153">
        <f t="shared" si="15"/>
        <v>1964.4395787083497</v>
      </c>
    </row>
    <row r="154" spans="1:14" x14ac:dyDescent="0.25">
      <c r="A154" s="5" t="s">
        <v>212</v>
      </c>
      <c r="B154">
        <v>18.164999999999999</v>
      </c>
      <c r="C154">
        <v>93.436999999999998</v>
      </c>
      <c r="D154">
        <v>94.888000000000005</v>
      </c>
      <c r="E154">
        <v>105.37</v>
      </c>
      <c r="F154" s="13">
        <f t="shared" si="14"/>
        <v>113.053</v>
      </c>
      <c r="G154" s="13">
        <f t="shared" si="16"/>
        <v>103.47480807823877</v>
      </c>
      <c r="H154">
        <v>1972.3</v>
      </c>
      <c r="I154">
        <v>98.721999999999994</v>
      </c>
      <c r="J154">
        <f t="shared" si="17"/>
        <v>1859.2469999999998</v>
      </c>
      <c r="K154">
        <f t="shared" si="18"/>
        <v>98.424905521166295</v>
      </c>
      <c r="L154">
        <f t="shared" si="19"/>
        <v>1889.0005432620594</v>
      </c>
      <c r="M154">
        <f t="shared" si="20"/>
        <v>109.25654475678664</v>
      </c>
      <c r="N154">
        <f t="shared" si="15"/>
        <v>1997.8322967524971</v>
      </c>
    </row>
    <row r="155" spans="1:14" x14ac:dyDescent="0.25">
      <c r="A155" s="5" t="s">
        <v>213</v>
      </c>
      <c r="B155">
        <v>16.78</v>
      </c>
      <c r="C155">
        <v>95.162999999999997</v>
      </c>
      <c r="D155">
        <v>97.861999999999995</v>
      </c>
      <c r="E155">
        <v>109.33499999999999</v>
      </c>
      <c r="F155" s="13">
        <f t="shared" si="14"/>
        <v>114.642</v>
      </c>
      <c r="G155" s="13">
        <f t="shared" si="16"/>
        <v>107.05788767215377</v>
      </c>
      <c r="H155">
        <v>1981.6</v>
      </c>
      <c r="I155">
        <v>99.138999999999996</v>
      </c>
      <c r="J155">
        <f t="shared" si="17"/>
        <v>1866.9579999999999</v>
      </c>
      <c r="K155">
        <f t="shared" si="18"/>
        <v>98.657485705234436</v>
      </c>
      <c r="L155">
        <f t="shared" si="19"/>
        <v>1892.3632471012236</v>
      </c>
      <c r="M155">
        <f t="shared" si="20"/>
        <v>107.08412289159979</v>
      </c>
      <c r="N155">
        <f t="shared" si="15"/>
        <v>1998.8097519644136</v>
      </c>
    </row>
    <row r="156" spans="1:14" x14ac:dyDescent="0.25">
      <c r="A156" s="5" t="s">
        <v>214</v>
      </c>
      <c r="B156">
        <v>19.363</v>
      </c>
      <c r="C156">
        <v>98.210999999999999</v>
      </c>
      <c r="D156">
        <v>107.003</v>
      </c>
      <c r="E156">
        <v>110.852</v>
      </c>
      <c r="F156" s="13">
        <f t="shared" si="14"/>
        <v>126.366</v>
      </c>
      <c r="G156" s="13">
        <f t="shared" si="16"/>
        <v>109.00175331902793</v>
      </c>
      <c r="H156">
        <v>1978.7</v>
      </c>
      <c r="I156">
        <v>99.558999999999997</v>
      </c>
      <c r="J156">
        <f t="shared" si="17"/>
        <v>1852.3340000000001</v>
      </c>
      <c r="K156">
        <f t="shared" si="18"/>
        <v>98.979160428890211</v>
      </c>
      <c r="L156">
        <f t="shared" si="19"/>
        <v>1871.4383835684037</v>
      </c>
      <c r="M156">
        <f t="shared" si="20"/>
        <v>115.93024529628448</v>
      </c>
      <c r="N156">
        <f t="shared" si="15"/>
        <v>1987.4647194126096</v>
      </c>
    </row>
    <row r="157" spans="1:14" x14ac:dyDescent="0.25">
      <c r="A157" s="5" t="s">
        <v>215</v>
      </c>
      <c r="B157">
        <v>20.756</v>
      </c>
      <c r="C157">
        <v>100.816</v>
      </c>
      <c r="D157">
        <v>115.515</v>
      </c>
      <c r="E157">
        <v>113.211</v>
      </c>
      <c r="F157" s="13">
        <f t="shared" si="14"/>
        <v>136.27100000000002</v>
      </c>
      <c r="G157" s="13">
        <f t="shared" si="16"/>
        <v>111.31172024911764</v>
      </c>
      <c r="H157">
        <v>1947.3</v>
      </c>
      <c r="I157">
        <v>100.697</v>
      </c>
      <c r="J157">
        <f t="shared" si="17"/>
        <v>1811.029</v>
      </c>
      <c r="K157">
        <f t="shared" si="18"/>
        <v>99.972865076708629</v>
      </c>
      <c r="L157">
        <f t="shared" si="19"/>
        <v>1811.520554712929</v>
      </c>
      <c r="M157">
        <f t="shared" si="20"/>
        <v>122.42286768637037</v>
      </c>
      <c r="N157">
        <f t="shared" si="15"/>
        <v>1933.8212657775305</v>
      </c>
    </row>
    <row r="158" spans="1:14" x14ac:dyDescent="0.25">
      <c r="A158" s="5" t="s">
        <v>216</v>
      </c>
      <c r="B158">
        <v>18.818999999999999</v>
      </c>
      <c r="C158">
        <v>102.307</v>
      </c>
      <c r="D158">
        <v>119.956</v>
      </c>
      <c r="E158">
        <v>114.08</v>
      </c>
      <c r="F158" s="13">
        <f t="shared" si="14"/>
        <v>138.77500000000001</v>
      </c>
      <c r="G158" s="13">
        <f t="shared" si="16"/>
        <v>112.28680564463458</v>
      </c>
      <c r="H158">
        <v>1856.2</v>
      </c>
      <c r="I158">
        <v>101.952</v>
      </c>
      <c r="J158">
        <f t="shared" si="17"/>
        <v>1717.425</v>
      </c>
      <c r="K158">
        <f t="shared" si="18"/>
        <v>101.1743568479577</v>
      </c>
      <c r="L158">
        <f t="shared" si="19"/>
        <v>1697.490405183305</v>
      </c>
      <c r="M158">
        <f t="shared" si="20"/>
        <v>123.58976569268101</v>
      </c>
      <c r="N158">
        <f t="shared" si="15"/>
        <v>1820.6607030759574</v>
      </c>
    </row>
    <row r="159" spans="1:14" x14ac:dyDescent="0.25">
      <c r="A159" s="5" t="s">
        <v>23</v>
      </c>
      <c r="B159">
        <v>18.065999999999999</v>
      </c>
      <c r="C159">
        <v>101.57</v>
      </c>
      <c r="D159">
        <v>97.626000000000005</v>
      </c>
      <c r="E159">
        <v>107.14700000000001</v>
      </c>
      <c r="F159" s="13">
        <f t="shared" si="14"/>
        <v>115.69200000000001</v>
      </c>
      <c r="G159" s="13">
        <f t="shared" si="16"/>
        <v>106.39071419203748</v>
      </c>
      <c r="H159">
        <v>1712.3</v>
      </c>
      <c r="I159">
        <v>101.425</v>
      </c>
      <c r="J159">
        <f t="shared" si="17"/>
        <v>1596.6079999999999</v>
      </c>
      <c r="K159">
        <f t="shared" si="18"/>
        <v>101.02374988019855</v>
      </c>
      <c r="L159">
        <f t="shared" si="19"/>
        <v>1580.4283664914201</v>
      </c>
      <c r="M159">
        <f t="shared" si="20"/>
        <v>108.74257295723527</v>
      </c>
      <c r="N159">
        <f t="shared" si="15"/>
        <v>1688.2425437515406</v>
      </c>
    </row>
    <row r="160" spans="1:14" x14ac:dyDescent="0.25">
      <c r="A160" s="5" t="s">
        <v>24</v>
      </c>
      <c r="B160">
        <v>14.260999999999999</v>
      </c>
      <c r="C160">
        <v>100.154</v>
      </c>
      <c r="D160">
        <v>66.966999999999999</v>
      </c>
      <c r="E160">
        <v>98.244</v>
      </c>
      <c r="F160" s="13">
        <f t="shared" si="14"/>
        <v>81.227999999999994</v>
      </c>
      <c r="G160" s="13">
        <f t="shared" si="16"/>
        <v>98.542257960792455</v>
      </c>
      <c r="H160">
        <v>1637.5</v>
      </c>
      <c r="I160">
        <v>100.236</v>
      </c>
      <c r="J160">
        <f t="shared" si="17"/>
        <v>1556.2719999999999</v>
      </c>
      <c r="K160">
        <f t="shared" si="18"/>
        <v>100.35873044103499</v>
      </c>
      <c r="L160">
        <f t="shared" si="19"/>
        <v>1550.7091342834151</v>
      </c>
      <c r="M160">
        <f t="shared" si="20"/>
        <v>82.429611093667674</v>
      </c>
      <c r="N160">
        <f t="shared" si="15"/>
        <v>1633.6445987469572</v>
      </c>
    </row>
    <row r="161" spans="1:14" x14ac:dyDescent="0.25">
      <c r="A161" s="5" t="s">
        <v>25</v>
      </c>
      <c r="B161">
        <v>14.217000000000001</v>
      </c>
      <c r="C161">
        <v>99.179000000000002</v>
      </c>
      <c r="D161">
        <v>55.930999999999997</v>
      </c>
      <c r="E161">
        <v>95.912999999999997</v>
      </c>
      <c r="F161" s="13">
        <f t="shared" si="14"/>
        <v>70.147999999999996</v>
      </c>
      <c r="G161" s="13">
        <f t="shared" si="16"/>
        <v>96.486403580046286</v>
      </c>
      <c r="H161">
        <v>1600.3</v>
      </c>
      <c r="I161">
        <v>99.236999999999995</v>
      </c>
      <c r="J161">
        <f t="shared" si="17"/>
        <v>1530.152</v>
      </c>
      <c r="K161">
        <f t="shared" si="18"/>
        <v>99.380564522140091</v>
      </c>
      <c r="L161">
        <f t="shared" si="19"/>
        <v>1539.6893822827012</v>
      </c>
      <c r="M161">
        <f t="shared" si="20"/>
        <v>72.702471433505522</v>
      </c>
      <c r="N161">
        <f t="shared" si="15"/>
        <v>1612.6041698156939</v>
      </c>
    </row>
    <row r="162" spans="1:14" x14ac:dyDescent="0.25">
      <c r="A162" s="5" t="s">
        <v>26</v>
      </c>
      <c r="B162">
        <v>15.87</v>
      </c>
      <c r="C162">
        <v>99.096999999999994</v>
      </c>
      <c r="D162">
        <v>56.975999999999999</v>
      </c>
      <c r="E162">
        <v>95.105999999999995</v>
      </c>
      <c r="F162" s="13">
        <f t="shared" si="14"/>
        <v>72.846000000000004</v>
      </c>
      <c r="G162" s="13">
        <f t="shared" si="16"/>
        <v>95.914861934766492</v>
      </c>
      <c r="H162">
        <v>1583.6</v>
      </c>
      <c r="I162">
        <v>99.102000000000004</v>
      </c>
      <c r="J162">
        <f t="shared" si="17"/>
        <v>1510.7539999999999</v>
      </c>
      <c r="K162">
        <f t="shared" si="18"/>
        <v>99.248110556990412</v>
      </c>
      <c r="L162">
        <f t="shared" si="19"/>
        <v>1522.1992555037027</v>
      </c>
      <c r="M162">
        <f t="shared" si="20"/>
        <v>75.948605388749812</v>
      </c>
      <c r="N162">
        <f t="shared" si="15"/>
        <v>1597.9495872938992</v>
      </c>
    </row>
    <row r="163" spans="1:14" x14ac:dyDescent="0.25">
      <c r="A163" s="5" t="s">
        <v>27</v>
      </c>
      <c r="B163">
        <v>18.427</v>
      </c>
      <c r="C163">
        <v>99.376000000000005</v>
      </c>
      <c r="D163">
        <v>68.016999999999996</v>
      </c>
      <c r="E163">
        <v>96.805999999999997</v>
      </c>
      <c r="F163" s="13">
        <f t="shared" si="14"/>
        <v>86.443999999999988</v>
      </c>
      <c r="G163" s="13">
        <f t="shared" si="16"/>
        <v>97.365892101144865</v>
      </c>
      <c r="H163">
        <v>1594.4</v>
      </c>
      <c r="I163">
        <v>98.734999999999999</v>
      </c>
      <c r="J163">
        <f t="shared" si="17"/>
        <v>1507.9560000000001</v>
      </c>
      <c r="K163">
        <f t="shared" si="18"/>
        <v>98.801016064825902</v>
      </c>
      <c r="L163">
        <f t="shared" si="19"/>
        <v>1526.255558961652</v>
      </c>
      <c r="M163">
        <f t="shared" si="20"/>
        <v>88.782630276936118</v>
      </c>
      <c r="N163">
        <f t="shared" si="15"/>
        <v>1614.8275687446194</v>
      </c>
    </row>
    <row r="164" spans="1:14" x14ac:dyDescent="0.25">
      <c r="A164" s="5" t="s">
        <v>28</v>
      </c>
      <c r="B164">
        <v>16.283999999999999</v>
      </c>
      <c r="C164">
        <v>99.634</v>
      </c>
      <c r="D164">
        <v>78.745000000000005</v>
      </c>
      <c r="E164">
        <v>98.363</v>
      </c>
      <c r="F164" s="13">
        <f t="shared" si="14"/>
        <v>95.028999999999996</v>
      </c>
      <c r="G164" s="13">
        <f t="shared" si="16"/>
        <v>98.633935137198648</v>
      </c>
      <c r="H164">
        <v>1641.8</v>
      </c>
      <c r="I164">
        <v>98.953000000000003</v>
      </c>
      <c r="J164">
        <f t="shared" si="17"/>
        <v>1546.771</v>
      </c>
      <c r="K164">
        <f t="shared" si="18"/>
        <v>98.97129048261354</v>
      </c>
      <c r="L164">
        <f t="shared" si="19"/>
        <v>1562.8481678449205</v>
      </c>
      <c r="M164">
        <f t="shared" si="20"/>
        <v>96.345137064455315</v>
      </c>
      <c r="N164">
        <f t="shared" si="15"/>
        <v>1659.1715258759209</v>
      </c>
    </row>
    <row r="165" spans="1:14" x14ac:dyDescent="0.25">
      <c r="A165" s="5" t="s">
        <v>29</v>
      </c>
      <c r="B165">
        <v>16.692</v>
      </c>
      <c r="C165">
        <v>100.113</v>
      </c>
      <c r="D165">
        <v>84.906999999999996</v>
      </c>
      <c r="E165">
        <v>98.837000000000003</v>
      </c>
      <c r="F165" s="13">
        <f t="shared" si="14"/>
        <v>101.59899999999999</v>
      </c>
      <c r="G165" s="13">
        <f t="shared" si="16"/>
        <v>99.055653084847791</v>
      </c>
      <c r="H165">
        <v>1677.4</v>
      </c>
      <c r="I165">
        <v>99.094999999999999</v>
      </c>
      <c r="J165">
        <f t="shared" si="17"/>
        <v>1575.8010000000002</v>
      </c>
      <c r="K165">
        <f t="shared" si="18"/>
        <v>99.097417357191205</v>
      </c>
      <c r="L165">
        <f t="shared" si="19"/>
        <v>1590.1534490249246</v>
      </c>
      <c r="M165">
        <f t="shared" si="20"/>
        <v>102.56759390902572</v>
      </c>
      <c r="N165">
        <f t="shared" si="15"/>
        <v>1692.719107926737</v>
      </c>
    </row>
    <row r="166" spans="1:14" x14ac:dyDescent="0.25">
      <c r="A166" s="5" t="s">
        <v>30</v>
      </c>
      <c r="B166">
        <v>19.189</v>
      </c>
      <c r="C166">
        <v>100.598</v>
      </c>
      <c r="D166">
        <v>86.649000000000001</v>
      </c>
      <c r="E166">
        <v>99.328000000000003</v>
      </c>
      <c r="F166" s="13">
        <f t="shared" si="14"/>
        <v>105.83799999999999</v>
      </c>
      <c r="G166" s="13">
        <f t="shared" si="16"/>
        <v>99.536652053661967</v>
      </c>
      <c r="H166">
        <v>1719.3</v>
      </c>
      <c r="I166">
        <v>99.495999999999995</v>
      </c>
      <c r="J166">
        <f t="shared" si="17"/>
        <v>1613.462</v>
      </c>
      <c r="K166">
        <f t="shared" si="18"/>
        <v>99.493378978690814</v>
      </c>
      <c r="L166">
        <f t="shared" si="19"/>
        <v>1621.677760432246</v>
      </c>
      <c r="M166">
        <f t="shared" si="20"/>
        <v>106.33068102686522</v>
      </c>
      <c r="N166">
        <f t="shared" si="15"/>
        <v>1728.0091661976362</v>
      </c>
    </row>
    <row r="167" spans="1:14" x14ac:dyDescent="0.25">
      <c r="A167" s="5" t="s">
        <v>31</v>
      </c>
      <c r="B167">
        <v>21.157</v>
      </c>
      <c r="C167">
        <v>101.46</v>
      </c>
      <c r="D167">
        <v>89.575000000000003</v>
      </c>
      <c r="E167">
        <v>99</v>
      </c>
      <c r="F167" s="13">
        <f t="shared" si="14"/>
        <v>110.732</v>
      </c>
      <c r="G167" s="13">
        <f t="shared" si="16"/>
        <v>99.446011262495503</v>
      </c>
      <c r="H167">
        <v>1722.4</v>
      </c>
      <c r="I167">
        <v>99.909000000000006</v>
      </c>
      <c r="J167">
        <f t="shared" si="17"/>
        <v>1611.6680000000001</v>
      </c>
      <c r="K167">
        <f t="shared" si="18"/>
        <v>99.939370595650857</v>
      </c>
      <c r="L167">
        <f t="shared" si="19"/>
        <v>1612.645737504911</v>
      </c>
      <c r="M167">
        <f t="shared" si="20"/>
        <v>111.3488601445404</v>
      </c>
      <c r="N167">
        <f t="shared" si="15"/>
        <v>1723.9688116185728</v>
      </c>
    </row>
    <row r="168" spans="1:14" x14ac:dyDescent="0.25">
      <c r="A168" s="5" t="s">
        <v>32</v>
      </c>
      <c r="B168">
        <v>24.053000000000001</v>
      </c>
      <c r="C168">
        <v>102.9</v>
      </c>
      <c r="D168">
        <v>96.043000000000006</v>
      </c>
      <c r="E168">
        <v>101</v>
      </c>
      <c r="F168" s="13">
        <f t="shared" si="14"/>
        <v>120.096</v>
      </c>
      <c r="G168" s="13">
        <f t="shared" si="16"/>
        <v>101.36302333562115</v>
      </c>
      <c r="H168">
        <v>1768.5</v>
      </c>
      <c r="I168">
        <v>100.44499999999999</v>
      </c>
      <c r="J168">
        <f t="shared" si="17"/>
        <v>1648.404</v>
      </c>
      <c r="K168">
        <f t="shared" si="18"/>
        <v>100.38192586810682</v>
      </c>
      <c r="L168">
        <f t="shared" si="19"/>
        <v>1642.1322720644557</v>
      </c>
      <c r="M168">
        <f t="shared" si="20"/>
        <v>118.48107529542844</v>
      </c>
      <c r="N168">
        <f t="shared" si="15"/>
        <v>1760.6650405694661</v>
      </c>
    </row>
    <row r="169" spans="1:14" x14ac:dyDescent="0.25">
      <c r="A169" s="5" t="s">
        <v>33</v>
      </c>
      <c r="B169">
        <v>24.282</v>
      </c>
      <c r="C169">
        <v>103.96299999999999</v>
      </c>
      <c r="D169">
        <v>104.56</v>
      </c>
      <c r="E169">
        <v>102</v>
      </c>
      <c r="F169" s="13">
        <f t="shared" si="14"/>
        <v>128.84200000000001</v>
      </c>
      <c r="G169" s="13">
        <f t="shared" si="16"/>
        <v>102.39315246969092</v>
      </c>
      <c r="H169">
        <v>1854.5</v>
      </c>
      <c r="I169">
        <v>100.761</v>
      </c>
      <c r="J169">
        <f t="shared" si="17"/>
        <v>1725.6579999999999</v>
      </c>
      <c r="K169">
        <f t="shared" si="18"/>
        <v>100.64208802029114</v>
      </c>
      <c r="L169">
        <f t="shared" si="19"/>
        <v>1714.6484477270367</v>
      </c>
      <c r="M169">
        <f t="shared" si="20"/>
        <v>125.83067997455997</v>
      </c>
      <c r="N169">
        <f t="shared" si="15"/>
        <v>1840.4938418634194</v>
      </c>
    </row>
    <row r="170" spans="1:14" x14ac:dyDescent="0.25">
      <c r="A170" s="5" t="s">
        <v>19</v>
      </c>
      <c r="B170">
        <v>20.956</v>
      </c>
      <c r="C170">
        <v>104.858</v>
      </c>
      <c r="D170">
        <v>115.697</v>
      </c>
      <c r="E170">
        <v>104</v>
      </c>
      <c r="F170" s="13">
        <f t="shared" si="14"/>
        <v>136.65299999999999</v>
      </c>
      <c r="G170" s="13">
        <f t="shared" si="16"/>
        <v>104.16170158799149</v>
      </c>
      <c r="H170">
        <v>1902.9</v>
      </c>
      <c r="I170">
        <v>101.065</v>
      </c>
      <c r="J170">
        <f t="shared" si="17"/>
        <v>1766.2470000000001</v>
      </c>
      <c r="K170">
        <f t="shared" si="18"/>
        <v>100.83379241077897</v>
      </c>
      <c r="L170" s="1">
        <f t="shared" si="19"/>
        <v>1751.6419424200801</v>
      </c>
      <c r="M170" s="1">
        <f t="shared" si="20"/>
        <v>131.19313328859283</v>
      </c>
      <c r="N170" s="1">
        <f t="shared" si="15"/>
        <v>1882.8476722901103</v>
      </c>
    </row>
    <row r="171" spans="1:14" x14ac:dyDescent="0.25">
      <c r="A171" s="5" t="s">
        <v>2</v>
      </c>
      <c r="B171">
        <v>26.593</v>
      </c>
      <c r="C171">
        <v>105.345</v>
      </c>
      <c r="D171">
        <v>123.134</v>
      </c>
      <c r="E171">
        <v>107.438</v>
      </c>
      <c r="F171" s="13">
        <f t="shared" si="14"/>
        <v>149.727</v>
      </c>
      <c r="G171" s="13">
        <f t="shared" si="16"/>
        <v>107.11703443027231</v>
      </c>
      <c r="H171">
        <v>1971.5</v>
      </c>
      <c r="I171">
        <v>101.729</v>
      </c>
      <c r="J171">
        <f t="shared" si="17"/>
        <v>1821.7729999999999</v>
      </c>
      <c r="K171">
        <f t="shared" si="18"/>
        <v>101.3121324446694</v>
      </c>
      <c r="L171" s="1">
        <f t="shared" si="19"/>
        <v>1798.1785162748824</v>
      </c>
      <c r="M171" s="1">
        <f t="shared" si="20"/>
        <v>139.77888838722902</v>
      </c>
      <c r="N171" s="1">
        <f t="shared" si="15"/>
        <v>1937.9921163090171</v>
      </c>
    </row>
    <row r="172" spans="1:14" x14ac:dyDescent="0.25">
      <c r="A172" s="5" t="s">
        <v>3</v>
      </c>
      <c r="B172">
        <v>30.516999999999999</v>
      </c>
      <c r="C172">
        <v>106.09699999999999</v>
      </c>
      <c r="D172">
        <v>128.58500000000001</v>
      </c>
      <c r="E172">
        <v>109.989</v>
      </c>
      <c r="F172" s="13">
        <f t="shared" si="14"/>
        <v>159.102</v>
      </c>
      <c r="G172" s="13">
        <f t="shared" si="16"/>
        <v>109.29774220414487</v>
      </c>
      <c r="H172">
        <v>2016.2</v>
      </c>
      <c r="I172">
        <v>102.15600000000001</v>
      </c>
      <c r="J172">
        <f t="shared" si="17"/>
        <v>1857.098</v>
      </c>
      <c r="K172">
        <f t="shared" si="18"/>
        <v>101.56903793886505</v>
      </c>
      <c r="L172" s="1">
        <f t="shared" si="19"/>
        <v>1828.409560320732</v>
      </c>
      <c r="M172" s="1">
        <f t="shared" si="20"/>
        <v>145.56750834141789</v>
      </c>
      <c r="N172" s="1">
        <f t="shared" si="15"/>
        <v>1973.6481459728257</v>
      </c>
    </row>
    <row r="173" spans="1:14" x14ac:dyDescent="0.25">
      <c r="A173" s="5" t="s">
        <v>4</v>
      </c>
      <c r="B173">
        <v>32.15</v>
      </c>
      <c r="C173">
        <v>106.70699999999999</v>
      </c>
      <c r="D173">
        <v>123.886</v>
      </c>
      <c r="E173">
        <v>110.369</v>
      </c>
      <c r="F173" s="13">
        <f t="shared" si="14"/>
        <v>156.036</v>
      </c>
      <c r="G173" s="13">
        <f t="shared" si="16"/>
        <v>109.66659994217547</v>
      </c>
      <c r="H173">
        <v>2011.7</v>
      </c>
      <c r="I173">
        <v>102.462</v>
      </c>
      <c r="J173">
        <f t="shared" si="17"/>
        <v>1855.664</v>
      </c>
      <c r="K173">
        <f t="shared" si="18"/>
        <v>101.84476479754973</v>
      </c>
      <c r="L173" s="1">
        <f t="shared" si="19"/>
        <v>1822.0514365060865</v>
      </c>
      <c r="M173" s="1">
        <f t="shared" si="20"/>
        <v>142.28215343803308</v>
      </c>
      <c r="N173" s="1">
        <f t="shared" si="15"/>
        <v>1963.3620268977768</v>
      </c>
    </row>
    <row r="174" spans="1:14" x14ac:dyDescent="0.25">
      <c r="A174" s="5" t="s">
        <v>5</v>
      </c>
      <c r="B174">
        <v>31.135000000000002</v>
      </c>
      <c r="C174">
        <v>107.035</v>
      </c>
      <c r="D174">
        <v>118.92700000000001</v>
      </c>
      <c r="E174">
        <v>109.55</v>
      </c>
      <c r="F174" s="13">
        <f t="shared" si="14"/>
        <v>150.06200000000001</v>
      </c>
      <c r="G174" s="13">
        <f t="shared" si="16"/>
        <v>109.03180387859211</v>
      </c>
      <c r="H174">
        <v>2031.2</v>
      </c>
      <c r="I174">
        <v>102.515</v>
      </c>
      <c r="J174">
        <f t="shared" si="17"/>
        <v>1881.1379999999999</v>
      </c>
      <c r="K174">
        <f t="shared" si="18"/>
        <v>101.96702579238483</v>
      </c>
      <c r="L174" s="1">
        <f t="shared" si="19"/>
        <v>1844.849337696862</v>
      </c>
      <c r="M174" s="1">
        <f t="shared" si="20"/>
        <v>137.63140172118531</v>
      </c>
      <c r="N174" s="1">
        <f t="shared" si="15"/>
        <v>1981.3685802077744</v>
      </c>
    </row>
    <row r="175" spans="1:14" x14ac:dyDescent="0.25">
      <c r="A175" s="5" t="s">
        <v>6</v>
      </c>
      <c r="B175">
        <v>27.788</v>
      </c>
      <c r="C175">
        <v>107.105</v>
      </c>
      <c r="D175">
        <v>124.273</v>
      </c>
      <c r="E175">
        <v>109.07299999999999</v>
      </c>
      <c r="F175" s="13">
        <f t="shared" si="14"/>
        <v>152.06100000000001</v>
      </c>
      <c r="G175" s="13">
        <f t="shared" si="16"/>
        <v>108.66467757326971</v>
      </c>
      <c r="H175">
        <v>2052.1</v>
      </c>
      <c r="I175">
        <v>102.574</v>
      </c>
      <c r="J175">
        <f t="shared" si="17"/>
        <v>1900.039</v>
      </c>
      <c r="K175">
        <f t="shared" si="18"/>
        <v>102.08813492364729</v>
      </c>
      <c r="L175" s="1">
        <f t="shared" si="19"/>
        <v>1861.1751516677796</v>
      </c>
      <c r="M175" s="1">
        <f t="shared" si="20"/>
        <v>139.93599704694225</v>
      </c>
      <c r="N175" s="1">
        <f t="shared" si="15"/>
        <v>2000.6044416713787</v>
      </c>
    </row>
    <row r="176" spans="1:14" x14ac:dyDescent="0.25">
      <c r="A176" s="5" t="s">
        <v>7</v>
      </c>
      <c r="B176">
        <v>28.988</v>
      </c>
      <c r="C176">
        <v>106.94799999999999</v>
      </c>
      <c r="D176">
        <v>130.434</v>
      </c>
      <c r="E176">
        <v>110.078</v>
      </c>
      <c r="F176" s="13">
        <f t="shared" si="14"/>
        <v>159.422</v>
      </c>
      <c r="G176" s="13">
        <f t="shared" si="16"/>
        <v>109.50601612510768</v>
      </c>
      <c r="H176">
        <v>2064.6</v>
      </c>
      <c r="I176">
        <v>102.943</v>
      </c>
      <c r="J176">
        <f t="shared" si="17"/>
        <v>1905.1779999999999</v>
      </c>
      <c r="K176">
        <f t="shared" si="18"/>
        <v>102.41775878389863</v>
      </c>
      <c r="L176" s="1">
        <f t="shared" si="19"/>
        <v>1860.2027837964347</v>
      </c>
      <c r="M176" s="1">
        <f t="shared" si="20"/>
        <v>145.58286899768561</v>
      </c>
      <c r="N176" s="1">
        <f t="shared" si="15"/>
        <v>2005.5759012268925</v>
      </c>
    </row>
    <row r="177" spans="1:14" x14ac:dyDescent="0.25">
      <c r="A177" s="5" t="s">
        <v>8</v>
      </c>
      <c r="B177">
        <v>31.099</v>
      </c>
      <c r="C177">
        <v>107.042</v>
      </c>
      <c r="D177">
        <v>130.08600000000001</v>
      </c>
      <c r="E177">
        <v>109.30500000000001</v>
      </c>
      <c r="F177" s="13">
        <f t="shared" si="14"/>
        <v>161.185</v>
      </c>
      <c r="G177" s="13">
        <f t="shared" si="16"/>
        <v>108.89351448357192</v>
      </c>
      <c r="H177">
        <v>2085.9</v>
      </c>
      <c r="I177">
        <v>103.11</v>
      </c>
      <c r="J177">
        <f t="shared" si="17"/>
        <v>1924.7150000000001</v>
      </c>
      <c r="K177">
        <f t="shared" si="18"/>
        <v>102.6260455107082</v>
      </c>
      <c r="L177" s="1">
        <f t="shared" si="19"/>
        <v>1875.4644500056972</v>
      </c>
      <c r="M177" s="1">
        <f t="shared" si="20"/>
        <v>148.02075290197101</v>
      </c>
      <c r="N177" s="1">
        <f t="shared" si="15"/>
        <v>2022.9851614780332</v>
      </c>
    </row>
    <row r="178" spans="1:14" x14ac:dyDescent="0.25">
      <c r="A178" s="5" t="s">
        <v>9</v>
      </c>
      <c r="B178">
        <v>31.161000000000001</v>
      </c>
      <c r="C178">
        <v>107.292</v>
      </c>
      <c r="D178">
        <v>121.706</v>
      </c>
      <c r="E178">
        <v>108.616</v>
      </c>
      <c r="F178" s="13">
        <f t="shared" si="14"/>
        <v>152.86700000000002</v>
      </c>
      <c r="G178" s="13">
        <f t="shared" si="16"/>
        <v>108.36054771846017</v>
      </c>
      <c r="H178">
        <v>2134.5</v>
      </c>
      <c r="I178">
        <v>103.345</v>
      </c>
      <c r="J178">
        <f t="shared" si="17"/>
        <v>1981.633</v>
      </c>
      <c r="K178">
        <f t="shared" si="18"/>
        <v>102.92497362778386</v>
      </c>
      <c r="L178" s="1">
        <f t="shared" si="19"/>
        <v>1925.3179574923618</v>
      </c>
      <c r="M178" s="1">
        <f t="shared" si="20"/>
        <v>141.07256120297166</v>
      </c>
      <c r="N178" s="1">
        <f t="shared" si="15"/>
        <v>2065.4119696163339</v>
      </c>
    </row>
    <row r="179" spans="1:14" x14ac:dyDescent="0.25">
      <c r="A179" s="5" t="s">
        <v>10</v>
      </c>
      <c r="B179">
        <v>31.791</v>
      </c>
      <c r="C179">
        <v>107.51</v>
      </c>
      <c r="D179">
        <v>127.27</v>
      </c>
      <c r="E179">
        <v>107.97799999999999</v>
      </c>
      <c r="F179" s="13">
        <f t="shared" si="14"/>
        <v>159.06100000000001</v>
      </c>
      <c r="G179" s="13">
        <f t="shared" si="16"/>
        <v>107.88260107151969</v>
      </c>
      <c r="H179">
        <v>2181.9</v>
      </c>
      <c r="I179">
        <v>103.56699999999999</v>
      </c>
      <c r="J179">
        <f t="shared" si="17"/>
        <v>2022.8390000000002</v>
      </c>
      <c r="K179">
        <f t="shared" si="18"/>
        <v>103.23408619154</v>
      </c>
      <c r="L179" s="1">
        <f t="shared" si="19"/>
        <v>1959.4681123508324</v>
      </c>
      <c r="M179" s="1">
        <f t="shared" si="20"/>
        <v>147.43897386618636</v>
      </c>
      <c r="N179" s="1">
        <f t="shared" si="15"/>
        <v>2106.7521507816195</v>
      </c>
    </row>
    <row r="180" spans="1:14" x14ac:dyDescent="0.25">
      <c r="A180" s="5" t="s">
        <v>11</v>
      </c>
      <c r="B180" s="7">
        <v>33.424999999999997</v>
      </c>
      <c r="C180" s="7">
        <v>107.42400000000001</v>
      </c>
      <c r="D180">
        <v>134.00299999999999</v>
      </c>
      <c r="E180">
        <v>107.20099999999999</v>
      </c>
      <c r="F180" s="13">
        <f>SUM(B180,D180)</f>
        <v>167.428</v>
      </c>
      <c r="G180" s="13">
        <f t="shared" si="16"/>
        <v>107.24557027806941</v>
      </c>
      <c r="H180">
        <v>2211.6999999999998</v>
      </c>
      <c r="I180">
        <v>103.849</v>
      </c>
      <c r="J180">
        <f t="shared" si="17"/>
        <v>2044.2719999999999</v>
      </c>
      <c r="K180">
        <f t="shared" si="18"/>
        <v>103.58191899899101</v>
      </c>
      <c r="L180" s="1">
        <f t="shared" si="19"/>
        <v>1973.5799642985114</v>
      </c>
      <c r="M180" s="1">
        <f t="shared" si="20"/>
        <v>156.11647135251167</v>
      </c>
      <c r="N180" s="1">
        <f t="shared" si="15"/>
        <v>2129.7268148947023</v>
      </c>
    </row>
    <row r="181" spans="1:14" x14ac:dyDescent="0.25">
      <c r="A181" s="5" t="s">
        <v>12</v>
      </c>
      <c r="B181">
        <v>32.704000000000001</v>
      </c>
      <c r="C181">
        <v>107.883</v>
      </c>
      <c r="D181">
        <v>133.999</v>
      </c>
      <c r="E181">
        <v>106.636</v>
      </c>
      <c r="F181" s="13">
        <f t="shared" si="14"/>
        <v>166.703</v>
      </c>
      <c r="G181" s="13">
        <f t="shared" si="16"/>
        <v>106.88494865255511</v>
      </c>
      <c r="H181">
        <v>2267</v>
      </c>
      <c r="I181">
        <v>104.17</v>
      </c>
      <c r="J181">
        <f t="shared" si="17"/>
        <v>2100.297</v>
      </c>
      <c r="K181">
        <f t="shared" si="18"/>
        <v>103.9476428855847</v>
      </c>
      <c r="L181" s="1">
        <f t="shared" si="19"/>
        <v>2020.5335510222194</v>
      </c>
      <c r="M181" s="1">
        <f t="shared" si="20"/>
        <v>155.9648969303359</v>
      </c>
      <c r="N181" s="1">
        <f t="shared" si="15"/>
        <v>2176.2503599884803</v>
      </c>
    </row>
    <row r="182" spans="1:14" x14ac:dyDescent="0.25">
      <c r="A182" s="5" t="s">
        <v>13</v>
      </c>
      <c r="B182">
        <v>27.04</v>
      </c>
      <c r="C182">
        <v>108.21</v>
      </c>
      <c r="D182">
        <v>135.80500000000001</v>
      </c>
      <c r="E182">
        <v>105.848</v>
      </c>
      <c r="F182" s="13">
        <f t="shared" si="14"/>
        <v>162.845</v>
      </c>
      <c r="G182" s="13">
        <f t="shared" si="16"/>
        <v>106.31138007114447</v>
      </c>
      <c r="H182">
        <v>2274.1</v>
      </c>
      <c r="I182">
        <v>104.322</v>
      </c>
      <c r="J182">
        <f t="shared" si="17"/>
        <v>2111.2550000000001</v>
      </c>
      <c r="K182">
        <f t="shared" si="18"/>
        <v>104.16410060481923</v>
      </c>
      <c r="L182" s="1">
        <f t="shared" si="19"/>
        <v>2026.8547299320908</v>
      </c>
      <c r="M182" s="1">
        <f t="shared" si="20"/>
        <v>153.17739257172914</v>
      </c>
      <c r="N182" s="1">
        <f t="shared" si="15"/>
        <v>2179.8853549586856</v>
      </c>
    </row>
    <row r="183" spans="1:14" x14ac:dyDescent="0.25">
      <c r="A183" s="5" t="s">
        <v>14</v>
      </c>
      <c r="B183">
        <v>24.324000000000002</v>
      </c>
      <c r="C183">
        <v>107.926</v>
      </c>
      <c r="D183">
        <v>112.562</v>
      </c>
      <c r="E183">
        <v>101.94799999999999</v>
      </c>
      <c r="F183" s="13">
        <f t="shared" si="14"/>
        <v>136.886</v>
      </c>
      <c r="G183" s="13">
        <f t="shared" si="16"/>
        <v>102.94063176640363</v>
      </c>
      <c r="H183">
        <v>2280.6999999999998</v>
      </c>
      <c r="I183">
        <v>104.211</v>
      </c>
      <c r="J183">
        <f t="shared" si="17"/>
        <v>2143.8139999999999</v>
      </c>
      <c r="K183">
        <f t="shared" si="18"/>
        <v>104.30898584964866</v>
      </c>
      <c r="L183" s="1">
        <f t="shared" si="19"/>
        <v>2055.2534209182136</v>
      </c>
      <c r="M183" s="1">
        <f t="shared" si="20"/>
        <v>132.97567505766466</v>
      </c>
      <c r="N183" s="1">
        <f t="shared" si="15"/>
        <v>2188.5405571388815</v>
      </c>
    </row>
    <row r="184" spans="1:14" x14ac:dyDescent="0.25">
      <c r="A184" s="5" t="s">
        <v>15</v>
      </c>
      <c r="B184">
        <v>20.306999999999999</v>
      </c>
      <c r="C184">
        <v>108.181</v>
      </c>
      <c r="D184">
        <v>81.188000000000002</v>
      </c>
      <c r="E184">
        <v>98.656000000000006</v>
      </c>
      <c r="F184" s="13">
        <f t="shared" si="14"/>
        <v>101.495</v>
      </c>
      <c r="G184" s="13">
        <f t="shared" si="16"/>
        <v>100.34854781350906</v>
      </c>
      <c r="H184">
        <v>2297.9</v>
      </c>
      <c r="I184">
        <v>103.953</v>
      </c>
      <c r="J184">
        <f t="shared" si="17"/>
        <v>2196.4050000000002</v>
      </c>
      <c r="K184">
        <f t="shared" si="18"/>
        <v>104.18315011656794</v>
      </c>
      <c r="L184" s="1">
        <f t="shared" si="19"/>
        <v>2108.2151936685509</v>
      </c>
      <c r="M184" s="1">
        <f t="shared" si="20"/>
        <v>101.14247013182647</v>
      </c>
      <c r="N184" s="1">
        <f t="shared" si="15"/>
        <v>2210.5182149625311</v>
      </c>
    </row>
    <row r="185" spans="1:14" x14ac:dyDescent="0.25">
      <c r="A185" s="5" t="s">
        <v>16</v>
      </c>
      <c r="B185">
        <v>17.702999999999999</v>
      </c>
      <c r="C185">
        <v>108.09</v>
      </c>
      <c r="D185">
        <v>68.575999999999993</v>
      </c>
      <c r="E185">
        <v>97.787000000000006</v>
      </c>
      <c r="F185" s="13">
        <f t="shared" si="14"/>
        <v>86.278999999999996</v>
      </c>
      <c r="G185" s="13">
        <f t="shared" si="16"/>
        <v>99.848412099118178</v>
      </c>
      <c r="H185">
        <v>2319.4</v>
      </c>
      <c r="I185">
        <v>104.251</v>
      </c>
      <c r="J185">
        <f t="shared" si="17"/>
        <v>2233.1210000000001</v>
      </c>
      <c r="K185">
        <f t="shared" si="18"/>
        <v>104.45444183290422</v>
      </c>
      <c r="L185" s="1">
        <f t="shared" si="19"/>
        <v>2137.8899363344681</v>
      </c>
      <c r="M185" s="1">
        <f t="shared" si="20"/>
        <v>86.409987085575267</v>
      </c>
      <c r="N185" s="1">
        <f t="shared" si="15"/>
        <v>2224.8227834744989</v>
      </c>
    </row>
    <row r="186" spans="1:14" x14ac:dyDescent="0.25">
      <c r="A186" s="5" t="s">
        <v>17</v>
      </c>
      <c r="B186">
        <v>15.992000000000001</v>
      </c>
      <c r="C186">
        <v>107.699</v>
      </c>
      <c r="D186">
        <v>58.732999999999997</v>
      </c>
      <c r="E186">
        <v>95.126999999999995</v>
      </c>
      <c r="F186" s="13">
        <f t="shared" si="14"/>
        <v>74.724999999999994</v>
      </c>
      <c r="G186" s="13">
        <f t="shared" si="16"/>
        <v>97.706562999107533</v>
      </c>
      <c r="H186">
        <v>2309.5</v>
      </c>
      <c r="I186">
        <v>104.364</v>
      </c>
      <c r="J186">
        <f t="shared" si="17"/>
        <v>2234.7750000000001</v>
      </c>
      <c r="K186">
        <f t="shared" si="18"/>
        <v>104.62121714452554</v>
      </c>
      <c r="L186" s="1">
        <f t="shared" si="19"/>
        <v>2136.0628952661136</v>
      </c>
      <c r="M186" s="1">
        <f t="shared" si="20"/>
        <v>76.47899762954772</v>
      </c>
      <c r="N186" s="1">
        <f t="shared" si="15"/>
        <v>2212.9278295197578</v>
      </c>
    </row>
    <row r="187" spans="1:14" x14ac:dyDescent="0.25">
      <c r="A187" s="5" t="s">
        <v>18</v>
      </c>
      <c r="B187">
        <v>13.842000000000001</v>
      </c>
      <c r="C187">
        <v>106.994</v>
      </c>
      <c r="D187">
        <v>33.411999999999999</v>
      </c>
      <c r="E187">
        <v>92.456000000000003</v>
      </c>
      <c r="F187" s="13">
        <f t="shared" si="14"/>
        <v>47.253999999999998</v>
      </c>
      <c r="G187" s="13">
        <f t="shared" si="16"/>
        <v>95.567297370357977</v>
      </c>
      <c r="H187">
        <v>2284.4</v>
      </c>
      <c r="I187">
        <v>104.42</v>
      </c>
      <c r="J187">
        <f t="shared" si="17"/>
        <v>2237.1460000000002</v>
      </c>
      <c r="K187">
        <f t="shared" si="18"/>
        <v>104.71601109910394</v>
      </c>
      <c r="L187" s="1">
        <f t="shared" si="19"/>
        <v>2136.393447877565</v>
      </c>
      <c r="M187" s="1">
        <f>100*(F187/G187)</f>
        <v>49.445784593942832</v>
      </c>
      <c r="N187" s="1">
        <f t="shared" si="15"/>
        <v>2187.7035050756558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GDP_and_components</vt:lpstr>
      <vt:lpstr>nonresidential_investment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2016-08-25T22:05:58Z</dcterms:created>
  <dcterms:modified xsi:type="dcterms:W3CDTF">2016-12-20T12:48:27Z</dcterms:modified>
</cp:coreProperties>
</file>