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hristiane\Desktop\ongoing projects\BK_CEEPR_BPEA\BPEA_data_and_codes_old\"/>
    </mc:Choice>
  </mc:AlternateContent>
  <bookViews>
    <workbookView xWindow="0" yWindow="0" windowWidth="20490" windowHeight="7155"/>
  </bookViews>
  <sheets>
    <sheet name="Table 2" sheetId="2" r:id="rId1"/>
    <sheet name="computations"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 i="1" l="1"/>
  <c r="J25" i="1"/>
  <c r="J53" i="1"/>
  <c r="J112" i="1"/>
  <c r="I53" i="1"/>
  <c r="I25" i="1"/>
  <c r="I20" i="1"/>
  <c r="I112" i="1"/>
  <c r="G25" i="1"/>
  <c r="G20" i="1"/>
  <c r="G53" i="1"/>
  <c r="E53" i="1"/>
  <c r="E25" i="1"/>
  <c r="E20" i="1"/>
  <c r="C20" i="1" l="1"/>
  <c r="C25" i="1"/>
  <c r="C53" i="1"/>
  <c r="C112" i="1"/>
  <c r="G112" i="1" l="1"/>
  <c r="E112" i="1"/>
</calcChain>
</file>

<file path=xl/sharedStrings.xml><?xml version="1.0" encoding="utf-8"?>
<sst xmlns="http://schemas.openxmlformats.org/spreadsheetml/2006/main" count="156" uniqueCount="140">
  <si>
    <t>2007M1</t>
  </si>
  <si>
    <t>2007M2</t>
  </si>
  <si>
    <t>2007M3</t>
  </si>
  <si>
    <t>2007M4</t>
  </si>
  <si>
    <t>2007M5</t>
  </si>
  <si>
    <t>2007M6</t>
  </si>
  <si>
    <t>2007M7</t>
  </si>
  <si>
    <t>2007M8</t>
  </si>
  <si>
    <t>2007M9</t>
  </si>
  <si>
    <t>2007M10</t>
  </si>
  <si>
    <t>2007M11</t>
  </si>
  <si>
    <t>2007M12</t>
  </si>
  <si>
    <t>2008M1</t>
  </si>
  <si>
    <t>2008M2</t>
  </si>
  <si>
    <t>2008M3</t>
  </si>
  <si>
    <t>2008M4</t>
  </si>
  <si>
    <t>2008M5</t>
  </si>
  <si>
    <t>2008M6</t>
  </si>
  <si>
    <t>2008M7</t>
  </si>
  <si>
    <t>2008M8</t>
  </si>
  <si>
    <t>2008M9</t>
  </si>
  <si>
    <t>2008M10</t>
  </si>
  <si>
    <t>2008M11</t>
  </si>
  <si>
    <t>2008M12</t>
  </si>
  <si>
    <t>2009M1</t>
  </si>
  <si>
    <t>2009M2</t>
  </si>
  <si>
    <t>2009M3</t>
  </si>
  <si>
    <t>2009M4</t>
  </si>
  <si>
    <t>2009M5</t>
  </si>
  <si>
    <t>2009M6</t>
  </si>
  <si>
    <t>2009M7</t>
  </si>
  <si>
    <t>2009M8</t>
  </si>
  <si>
    <t>2009M9</t>
  </si>
  <si>
    <t>2009M10</t>
  </si>
  <si>
    <t>2009M11</t>
  </si>
  <si>
    <t>2009M12</t>
  </si>
  <si>
    <t>2010M1</t>
  </si>
  <si>
    <t>2010M2</t>
  </si>
  <si>
    <t>2010M3</t>
  </si>
  <si>
    <t>2010M4</t>
  </si>
  <si>
    <t>2010M5</t>
  </si>
  <si>
    <t>2010M6</t>
  </si>
  <si>
    <t>2010M7</t>
  </si>
  <si>
    <t>2010M8</t>
  </si>
  <si>
    <t>2010M9</t>
  </si>
  <si>
    <t>2010M10</t>
  </si>
  <si>
    <t>2010M11</t>
  </si>
  <si>
    <t>2010M12</t>
  </si>
  <si>
    <t>2011M1</t>
  </si>
  <si>
    <t>2011M2</t>
  </si>
  <si>
    <t>2011M3</t>
  </si>
  <si>
    <t>2011M4</t>
  </si>
  <si>
    <t>2011M5</t>
  </si>
  <si>
    <t>2011M6</t>
  </si>
  <si>
    <t>2011M7</t>
  </si>
  <si>
    <t>2011M8</t>
  </si>
  <si>
    <t>2011M9</t>
  </si>
  <si>
    <t>2011M10</t>
  </si>
  <si>
    <t>2011M11</t>
  </si>
  <si>
    <t>2011M12</t>
  </si>
  <si>
    <t>2012M1</t>
  </si>
  <si>
    <t>2012M2</t>
  </si>
  <si>
    <t>2012M3</t>
  </si>
  <si>
    <t>2012M4</t>
  </si>
  <si>
    <t>2012M5</t>
  </si>
  <si>
    <t>2012M6</t>
  </si>
  <si>
    <t>2012M7</t>
  </si>
  <si>
    <t>2012M8</t>
  </si>
  <si>
    <t>2012M9</t>
  </si>
  <si>
    <t>2012M10</t>
  </si>
  <si>
    <t>2012M11</t>
  </si>
  <si>
    <t>2012M12</t>
  </si>
  <si>
    <t>2013M1</t>
  </si>
  <si>
    <t>2013M2</t>
  </si>
  <si>
    <t>2013M3</t>
  </si>
  <si>
    <t>2013M4</t>
  </si>
  <si>
    <t>2013M5</t>
  </si>
  <si>
    <t>2013M6</t>
  </si>
  <si>
    <t>2013M7</t>
  </si>
  <si>
    <t>2013M8</t>
  </si>
  <si>
    <t>2013M9</t>
  </si>
  <si>
    <t>2013M10</t>
  </si>
  <si>
    <t>2013M11</t>
  </si>
  <si>
    <t>2013M12</t>
  </si>
  <si>
    <t>2014M1</t>
  </si>
  <si>
    <t>2014M2</t>
  </si>
  <si>
    <t>2014M3</t>
  </si>
  <si>
    <t>2014M4</t>
  </si>
  <si>
    <t>2014M5</t>
  </si>
  <si>
    <t>2014M6</t>
  </si>
  <si>
    <t>2014M7</t>
  </si>
  <si>
    <t>2014M8</t>
  </si>
  <si>
    <t>2014M9</t>
  </si>
  <si>
    <t>2014M10</t>
  </si>
  <si>
    <t>2014M11</t>
  </si>
  <si>
    <t>2014M12</t>
  </si>
  <si>
    <t>2015M1</t>
  </si>
  <si>
    <t>2015M2</t>
  </si>
  <si>
    <t>2015M3</t>
  </si>
  <si>
    <t>2015M4</t>
  </si>
  <si>
    <t>2015M5</t>
  </si>
  <si>
    <t>2015M6</t>
  </si>
  <si>
    <t>2015M7</t>
  </si>
  <si>
    <t>2015M8</t>
  </si>
  <si>
    <t>2015M9</t>
  </si>
  <si>
    <t>2015M10</t>
  </si>
  <si>
    <t>2015M11</t>
  </si>
  <si>
    <t>2015M12</t>
  </si>
  <si>
    <t>2016M1</t>
  </si>
  <si>
    <t>2016M2</t>
  </si>
  <si>
    <t>2016M3</t>
  </si>
  <si>
    <t>US retail gasoline price</t>
  </si>
  <si>
    <t>Brent price</t>
  </si>
  <si>
    <t>Table 2: Evidence of Pass-Through from Oil Price to Gasoline Price by Episode</t>
  </si>
  <si>
    <t>Percent</t>
  </si>
  <si>
    <t>January 2007-July 2008</t>
  </si>
  <si>
    <t>July 2008-December 2008</t>
  </si>
  <si>
    <t>December 2008-April 2011</t>
  </si>
  <si>
    <t>June 2014-March 2016</t>
  </si>
  <si>
    <t>Change in U.S. Retail Gasoline Price</t>
  </si>
  <si>
    <t>Change in the Cost of Crude Oil Used in Producing a Gallon of U.S. Gasoline</t>
  </si>
  <si>
    <t>Change in the Brent Price of Crude Oil</t>
  </si>
  <si>
    <t>Average Cost Share of Crude Oil in U.S. Gasoline Production</t>
  </si>
  <si>
    <t>Expected Change in U.S. Gasoline Price</t>
  </si>
  <si>
    <t>NOTES: Computed based on the Gasoline Pump Components History reported in the EIA’s Gasoline and Diesel Fuel Update. The expected percent change in the U.S. price of gasoline is constructed by weighting the percent change in the dollar cost of crude oil used in producing a gallon of gasoline by the average cost share of oil.</t>
  </si>
  <si>
    <t>Data source:</t>
  </si>
  <si>
    <t>https://www.eia.gov/petroleum/gasdiesel/gaspump_hist.cfm</t>
  </si>
  <si>
    <t>Cost of crude oil used in producing a gallon of US gasoline</t>
  </si>
  <si>
    <t>Cost share of crude oil in US gasoline production</t>
  </si>
  <si>
    <t>Expected change in US gasoline price</t>
  </si>
  <si>
    <t>http://www.eia.gov/dnav/pet/hist/LeafHandler.ashx?n=pet&amp;s=rbrte&amp;f=m</t>
  </si>
  <si>
    <t>(Brent price)</t>
  </si>
  <si>
    <t>2008.12-2011.4</t>
  </si>
  <si>
    <t>2014.6-2016.3</t>
  </si>
  <si>
    <t>2008.7-2008.12</t>
  </si>
  <si>
    <t>2007.1-2008.7</t>
  </si>
  <si>
    <t>Change in US retail gasoline price</t>
  </si>
  <si>
    <t>Change in cost of crude oil</t>
  </si>
  <si>
    <t>Change in Brent price</t>
  </si>
  <si>
    <t>Average cost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</si>
</sst>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1"/>
      <name val="Calibri"/>
      <family val="2"/>
      <scheme val="minor"/>
    </font>
    <font>
      <sz val="11"/>
      <name val="Calibri"/>
      <family val="2"/>
      <scheme val="minor"/>
    </font>
    <font>
      <sz val="10"/>
      <name val="Arial"/>
      <family val="2"/>
    </font>
    <font>
      <b/>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3" fillId="0" borderId="0"/>
    <xf numFmtId="0" fontId="5" fillId="0" borderId="0" applyNumberFormat="0" applyFill="0" applyBorder="0" applyAlignment="0" applyProtection="0"/>
  </cellStyleXfs>
  <cellXfs count="12">
    <xf numFmtId="0" fontId="0" fillId="0" borderId="0" xfId="0"/>
    <xf numFmtId="0" fontId="1" fillId="0" borderId="0" xfId="0" applyFont="1" applyAlignment="1">
      <alignment horizontal="right"/>
    </xf>
    <xf numFmtId="0" fontId="0" fillId="0" borderId="0" xfId="0" applyFont="1"/>
    <xf numFmtId="0" fontId="2" fillId="0" borderId="0" xfId="0" applyFont="1" applyAlignment="1">
      <alignment horizontal="right"/>
    </xf>
    <xf numFmtId="164" fontId="0" fillId="0" borderId="0" xfId="0" applyNumberFormat="1"/>
    <xf numFmtId="0" fontId="4" fillId="0" borderId="0" xfId="0" applyFont="1"/>
    <xf numFmtId="0" fontId="5" fillId="0" borderId="0" xfId="2"/>
    <xf numFmtId="0" fontId="4" fillId="0" borderId="0" xfId="0" applyFont="1" applyAlignment="1">
      <alignment horizontal="center"/>
    </xf>
    <xf numFmtId="0" fontId="1" fillId="0" borderId="0" xfId="0" applyFont="1" applyFill="1" applyAlignment="1">
      <alignment horizontal="right"/>
    </xf>
    <xf numFmtId="0" fontId="0" fillId="0" borderId="0" xfId="0" applyFill="1"/>
    <xf numFmtId="164" fontId="0" fillId="0" borderId="0" xfId="0" applyNumberFormat="1" applyFill="1"/>
    <xf numFmtId="0" fontId="2" fillId="0" borderId="0" xfId="0" applyFont="1" applyFill="1" applyAlignment="1">
      <alignment horizontal="right"/>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ia.gov/dnav/pet/hist/LeafHandler.ashx?n=pet&amp;s=rbrte&amp;f=m" TargetMode="External"/><Relationship Id="rId1" Type="http://schemas.openxmlformats.org/officeDocument/2006/relationships/hyperlink" Target="https://www.eia.gov/petroleum/gasdiesel/gaspump_hist.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
  <sheetViews>
    <sheetView tabSelected="1" workbookViewId="0">
      <selection activeCell="B17" sqref="B17"/>
    </sheetView>
  </sheetViews>
  <sheetFormatPr defaultRowHeight="15" x14ac:dyDescent="0.25"/>
  <cols>
    <col min="2" max="2" width="67.28515625" customWidth="1"/>
    <col min="3" max="3" width="21" bestFit="1" customWidth="1"/>
    <col min="4" max="4" width="23.5703125" bestFit="1" customWidth="1"/>
    <col min="5" max="5" width="24.42578125" bestFit="1" customWidth="1"/>
    <col min="6" max="6" width="20.42578125" bestFit="1" customWidth="1"/>
  </cols>
  <sheetData>
    <row r="1" spans="2:6" x14ac:dyDescent="0.25">
      <c r="B1" s="5" t="s">
        <v>113</v>
      </c>
    </row>
    <row r="3" spans="2:6" s="5" customFormat="1" x14ac:dyDescent="0.25">
      <c r="B3" s="5" t="s">
        <v>114</v>
      </c>
      <c r="C3" s="5" t="s">
        <v>115</v>
      </c>
      <c r="D3" s="5" t="s">
        <v>116</v>
      </c>
      <c r="E3" s="5" t="s">
        <v>117</v>
      </c>
      <c r="F3" s="5" t="s">
        <v>118</v>
      </c>
    </row>
    <row r="4" spans="2:6" x14ac:dyDescent="0.25">
      <c r="B4" s="5" t="s">
        <v>119</v>
      </c>
      <c r="C4">
        <v>81.3</v>
      </c>
      <c r="D4">
        <v>-58.5</v>
      </c>
      <c r="E4">
        <v>125.3</v>
      </c>
      <c r="F4">
        <v>-46.7</v>
      </c>
    </row>
    <row r="5" spans="2:6" x14ac:dyDescent="0.25">
      <c r="B5" s="5" t="s">
        <v>120</v>
      </c>
      <c r="C5" s="4">
        <v>155</v>
      </c>
      <c r="D5">
        <v>-69.2</v>
      </c>
      <c r="E5">
        <v>175.4</v>
      </c>
      <c r="F5">
        <v>-68.2</v>
      </c>
    </row>
    <row r="6" spans="2:6" x14ac:dyDescent="0.25">
      <c r="B6" s="5" t="s">
        <v>121</v>
      </c>
      <c r="C6">
        <v>147.19999999999999</v>
      </c>
      <c r="D6">
        <v>-69.900000000000006</v>
      </c>
      <c r="E6">
        <v>208.5</v>
      </c>
      <c r="F6">
        <v>-65.8</v>
      </c>
    </row>
    <row r="7" spans="2:6" x14ac:dyDescent="0.25">
      <c r="B7" s="5" t="s">
        <v>122</v>
      </c>
      <c r="C7">
        <v>63.3</v>
      </c>
      <c r="D7">
        <v>65.2</v>
      </c>
      <c r="E7">
        <v>64.599999999999994</v>
      </c>
      <c r="F7">
        <v>51.4</v>
      </c>
    </row>
    <row r="8" spans="2:6" x14ac:dyDescent="0.25">
      <c r="B8" s="5" t="s">
        <v>123</v>
      </c>
      <c r="C8">
        <v>98.1</v>
      </c>
      <c r="D8">
        <v>-45.1</v>
      </c>
      <c r="E8">
        <v>113.3</v>
      </c>
      <c r="F8" s="4">
        <v>-35</v>
      </c>
    </row>
    <row r="10" spans="2:6" x14ac:dyDescent="0.25">
      <c r="B10" t="s">
        <v>124</v>
      </c>
    </row>
    <row r="11" spans="2:6" x14ac:dyDescent="0.25">
      <c r="B11" s="2" t="s">
        <v>125</v>
      </c>
    </row>
    <row r="12" spans="2:6" x14ac:dyDescent="0.25">
      <c r="B12" s="6" t="s">
        <v>126</v>
      </c>
    </row>
    <row r="13" spans="2:6" x14ac:dyDescent="0.25">
      <c r="B13" s="6" t="s">
        <v>130</v>
      </c>
      <c r="C13" t="s">
        <v>131</v>
      </c>
    </row>
  </sheetData>
  <hyperlinks>
    <hyperlink ref="B12" r:id="rId1"/>
    <hyperlink ref="B13"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workbookViewId="0">
      <pane xSplit="1" ySplit="1" topLeftCell="B2" activePane="bottomRight" state="frozen"/>
      <selection pane="topRight" activeCell="B1" sqref="B1"/>
      <selection pane="bottomLeft" activeCell="A2" sqref="A2"/>
      <selection pane="bottomRight" activeCell="J21" sqref="J21"/>
    </sheetView>
  </sheetViews>
  <sheetFormatPr defaultRowHeight="15" x14ac:dyDescent="0.25"/>
  <cols>
    <col min="2" max="2" width="21.5703125" bestFit="1" customWidth="1"/>
    <col min="3" max="3" width="31.140625" bestFit="1" customWidth="1"/>
    <col min="4" max="4" width="52.7109375" style="2" bestFit="1" customWidth="1"/>
    <col min="5" max="5" width="24.5703125" bestFit="1" customWidth="1"/>
    <col min="6" max="6" width="10.7109375" bestFit="1" customWidth="1"/>
    <col min="7" max="7" width="20.140625" bestFit="1" customWidth="1"/>
    <col min="8" max="8" width="44.5703125" bestFit="1" customWidth="1"/>
    <col min="9" max="9" width="17.85546875" bestFit="1" customWidth="1"/>
    <col min="10" max="10" width="34.28515625" bestFit="1" customWidth="1"/>
  </cols>
  <sheetData>
    <row r="1" spans="1:10" s="5" customFormat="1" x14ac:dyDescent="0.25">
      <c r="B1" s="5" t="s">
        <v>111</v>
      </c>
      <c r="C1" s="5" t="s">
        <v>136</v>
      </c>
      <c r="D1" s="5" t="s">
        <v>127</v>
      </c>
      <c r="E1" s="5" t="s">
        <v>137</v>
      </c>
      <c r="F1" s="5" t="s">
        <v>112</v>
      </c>
      <c r="G1" s="5" t="s">
        <v>138</v>
      </c>
      <c r="H1" s="5" t="s">
        <v>128</v>
      </c>
      <c r="I1" s="5" t="s">
        <v>139</v>
      </c>
      <c r="J1" s="5" t="s">
        <v>129</v>
      </c>
    </row>
    <row r="2" spans="1:10" x14ac:dyDescent="0.25">
      <c r="A2" s="1" t="s">
        <v>0</v>
      </c>
      <c r="B2">
        <v>2.2400000000000002</v>
      </c>
      <c r="D2" s="3">
        <v>1.20736</v>
      </c>
      <c r="F2">
        <v>53.68</v>
      </c>
      <c r="H2">
        <v>53.9</v>
      </c>
    </row>
    <row r="3" spans="1:10" x14ac:dyDescent="0.25">
      <c r="A3" s="1" t="s">
        <v>1</v>
      </c>
      <c r="B3">
        <v>2.278</v>
      </c>
      <c r="D3" s="3">
        <v>1.2825139999999999</v>
      </c>
      <c r="F3">
        <v>57.56</v>
      </c>
      <c r="H3">
        <v>56.3</v>
      </c>
    </row>
    <row r="4" spans="1:10" x14ac:dyDescent="0.25">
      <c r="A4" s="1" t="s">
        <v>2</v>
      </c>
      <c r="B4">
        <v>2.5630000000000002</v>
      </c>
      <c r="D4" s="3">
        <v>1.340449</v>
      </c>
      <c r="F4">
        <v>62.05</v>
      </c>
      <c r="H4">
        <v>52.3</v>
      </c>
    </row>
    <row r="5" spans="1:10" x14ac:dyDescent="0.25">
      <c r="A5" s="1" t="s">
        <v>3</v>
      </c>
      <c r="B5">
        <v>2.8450000000000002</v>
      </c>
      <c r="D5" s="3">
        <v>1.4310350000000001</v>
      </c>
      <c r="F5">
        <v>67.489999999999995</v>
      </c>
      <c r="H5">
        <v>50.3</v>
      </c>
    </row>
    <row r="6" spans="1:10" x14ac:dyDescent="0.25">
      <c r="A6" s="1" t="s">
        <v>4</v>
      </c>
      <c r="B6">
        <v>3.1459999999999999</v>
      </c>
      <c r="D6" s="3">
        <v>1.4503060000000001</v>
      </c>
      <c r="F6">
        <v>67.209999999999994</v>
      </c>
      <c r="H6">
        <v>46.1</v>
      </c>
    </row>
    <row r="7" spans="1:10" x14ac:dyDescent="0.25">
      <c r="A7" s="1" t="s">
        <v>5</v>
      </c>
      <c r="B7">
        <v>3.056</v>
      </c>
      <c r="D7" s="3">
        <v>1.54328</v>
      </c>
      <c r="F7">
        <v>71.05</v>
      </c>
      <c r="H7">
        <v>50.5</v>
      </c>
    </row>
    <row r="8" spans="1:10" x14ac:dyDescent="0.25">
      <c r="A8" s="1" t="s">
        <v>6</v>
      </c>
      <c r="B8">
        <v>2.9649999999999999</v>
      </c>
      <c r="D8" s="3">
        <v>1.6841200000000001</v>
      </c>
      <c r="F8">
        <v>76.930000000000007</v>
      </c>
      <c r="H8">
        <v>56.8</v>
      </c>
    </row>
    <row r="9" spans="1:10" x14ac:dyDescent="0.25">
      <c r="A9" s="1" t="s">
        <v>7</v>
      </c>
      <c r="B9">
        <v>2.786</v>
      </c>
      <c r="D9" s="3">
        <v>1.682744</v>
      </c>
      <c r="F9">
        <v>70.760000000000005</v>
      </c>
      <c r="H9">
        <v>60.4</v>
      </c>
    </row>
    <row r="10" spans="1:10" x14ac:dyDescent="0.25">
      <c r="A10" s="1" t="s">
        <v>8</v>
      </c>
      <c r="B10">
        <v>2.8029999999999999</v>
      </c>
      <c r="D10" s="3">
        <v>1.8023290000000001</v>
      </c>
      <c r="F10">
        <v>77.17</v>
      </c>
      <c r="H10">
        <v>64.3</v>
      </c>
    </row>
    <row r="11" spans="1:10" x14ac:dyDescent="0.25">
      <c r="A11" s="1" t="s">
        <v>9</v>
      </c>
      <c r="B11">
        <v>2.8029999999999999</v>
      </c>
      <c r="D11" s="3">
        <v>1.894828</v>
      </c>
      <c r="F11">
        <v>82.34</v>
      </c>
      <c r="H11">
        <v>67.599999999999994</v>
      </c>
    </row>
    <row r="12" spans="1:10" x14ac:dyDescent="0.25">
      <c r="A12" s="1" t="s">
        <v>10</v>
      </c>
      <c r="B12">
        <v>3.08</v>
      </c>
      <c r="D12" s="3">
        <v>2.10364</v>
      </c>
      <c r="F12">
        <v>92.41</v>
      </c>
      <c r="H12">
        <v>68.3</v>
      </c>
    </row>
    <row r="13" spans="1:10" x14ac:dyDescent="0.25">
      <c r="A13" s="1" t="s">
        <v>11</v>
      </c>
      <c r="B13">
        <v>3.0179999999999998</v>
      </c>
      <c r="D13" s="3">
        <v>2.0552579999999998</v>
      </c>
      <c r="F13">
        <v>90.93</v>
      </c>
      <c r="H13">
        <v>68.099999999999994</v>
      </c>
    </row>
    <row r="14" spans="1:10" x14ac:dyDescent="0.25">
      <c r="A14" s="1" t="s">
        <v>12</v>
      </c>
      <c r="B14">
        <v>3.0430000000000001</v>
      </c>
      <c r="D14" s="3">
        <v>2.0661969999999998</v>
      </c>
      <c r="F14">
        <v>92.18</v>
      </c>
      <c r="H14">
        <v>67.900000000000006</v>
      </c>
    </row>
    <row r="15" spans="1:10" x14ac:dyDescent="0.25">
      <c r="A15" s="1" t="s">
        <v>13</v>
      </c>
      <c r="B15">
        <v>3.028</v>
      </c>
      <c r="D15" s="3">
        <v>2.1105160000000001</v>
      </c>
      <c r="F15">
        <v>94.99</v>
      </c>
      <c r="H15">
        <v>69.7</v>
      </c>
    </row>
    <row r="16" spans="1:10" x14ac:dyDescent="0.25">
      <c r="A16" s="1" t="s">
        <v>14</v>
      </c>
      <c r="B16">
        <v>3.2440000000000002</v>
      </c>
      <c r="D16" s="3">
        <v>2.3291919999999999</v>
      </c>
      <c r="F16">
        <v>103.64</v>
      </c>
      <c r="H16">
        <v>71.8</v>
      </c>
    </row>
    <row r="17" spans="1:10" x14ac:dyDescent="0.25">
      <c r="A17" s="1" t="s">
        <v>15</v>
      </c>
      <c r="B17">
        <v>3.4580000000000002</v>
      </c>
      <c r="D17" s="3">
        <v>2.5139659999999999</v>
      </c>
      <c r="F17">
        <v>109.07</v>
      </c>
      <c r="H17">
        <v>72.7</v>
      </c>
    </row>
    <row r="18" spans="1:10" x14ac:dyDescent="0.25">
      <c r="A18" s="1" t="s">
        <v>16</v>
      </c>
      <c r="B18">
        <v>3.766</v>
      </c>
      <c r="D18" s="3">
        <v>2.813202</v>
      </c>
      <c r="F18">
        <v>122.8</v>
      </c>
      <c r="H18">
        <v>74.7</v>
      </c>
    </row>
    <row r="19" spans="1:10" x14ac:dyDescent="0.25">
      <c r="A19" s="1" t="s">
        <v>17</v>
      </c>
      <c r="B19">
        <v>4.0540000000000003</v>
      </c>
      <c r="C19" s="7" t="s">
        <v>135</v>
      </c>
      <c r="D19" s="3">
        <v>3.0323920000000002</v>
      </c>
      <c r="E19" s="7" t="s">
        <v>135</v>
      </c>
      <c r="F19">
        <v>132.32</v>
      </c>
      <c r="G19" s="7" t="s">
        <v>135</v>
      </c>
      <c r="H19">
        <v>74.8</v>
      </c>
      <c r="I19" s="7" t="s">
        <v>135</v>
      </c>
      <c r="J19" s="7" t="s">
        <v>135</v>
      </c>
    </row>
    <row r="20" spans="1:10" x14ac:dyDescent="0.25">
      <c r="A20" s="1" t="s">
        <v>18</v>
      </c>
      <c r="B20">
        <v>4.0620000000000003</v>
      </c>
      <c r="C20">
        <f>100*(B20-B2)/B2</f>
        <v>81.339285714285708</v>
      </c>
      <c r="D20" s="3">
        <v>3.0789960000000001</v>
      </c>
      <c r="E20">
        <f>100*(D20-D2)/D2</f>
        <v>155.01888417704745</v>
      </c>
      <c r="F20">
        <v>132.72</v>
      </c>
      <c r="G20">
        <f>100*(F20-F2)/F2</f>
        <v>147.2429210134128</v>
      </c>
      <c r="H20">
        <v>75.8</v>
      </c>
      <c r="I20">
        <f>AVERAGE(H2:H20)</f>
        <v>63.278947368421051</v>
      </c>
      <c r="J20">
        <f>I20/100*E20</f>
        <v>98.094318129507442</v>
      </c>
    </row>
    <row r="21" spans="1:10" x14ac:dyDescent="0.25">
      <c r="A21" s="1" t="s">
        <v>19</v>
      </c>
      <c r="B21">
        <v>3.7789999999999999</v>
      </c>
      <c r="D21" s="3">
        <v>2.7624490000000002</v>
      </c>
      <c r="F21">
        <v>113.24</v>
      </c>
      <c r="H21">
        <v>73.099999999999994</v>
      </c>
    </row>
    <row r="22" spans="1:10" x14ac:dyDescent="0.25">
      <c r="A22" s="1" t="s">
        <v>20</v>
      </c>
      <c r="B22">
        <v>3.7029999999999998</v>
      </c>
      <c r="D22" s="3">
        <v>2.4736039999999999</v>
      </c>
      <c r="F22">
        <v>97.23</v>
      </c>
      <c r="H22">
        <v>66.8</v>
      </c>
    </row>
    <row r="23" spans="1:10" x14ac:dyDescent="0.25">
      <c r="A23" s="1" t="s">
        <v>21</v>
      </c>
      <c r="B23">
        <v>3.0510000000000002</v>
      </c>
      <c r="D23" s="3">
        <v>1.7878860000000001</v>
      </c>
      <c r="F23">
        <v>71.58</v>
      </c>
      <c r="H23">
        <v>58.6</v>
      </c>
    </row>
    <row r="24" spans="1:10" x14ac:dyDescent="0.25">
      <c r="A24" s="1" t="s">
        <v>22</v>
      </c>
      <c r="B24">
        <v>2.1469999999999998</v>
      </c>
      <c r="C24" s="7" t="s">
        <v>134</v>
      </c>
      <c r="D24" s="3">
        <v>1.2967880000000001</v>
      </c>
      <c r="E24" s="7" t="s">
        <v>134</v>
      </c>
      <c r="F24">
        <v>52.45</v>
      </c>
      <c r="G24" s="7" t="s">
        <v>134</v>
      </c>
      <c r="H24">
        <v>60.4</v>
      </c>
      <c r="I24" s="7" t="s">
        <v>134</v>
      </c>
      <c r="J24" s="7" t="s">
        <v>134</v>
      </c>
    </row>
    <row r="25" spans="1:10" x14ac:dyDescent="0.25">
      <c r="A25" s="1" t="s">
        <v>23</v>
      </c>
      <c r="B25">
        <v>1.6870000000000001</v>
      </c>
      <c r="C25">
        <f>100*(B25-B20)/B20</f>
        <v>-58.468734613490888</v>
      </c>
      <c r="D25" s="3">
        <v>0.94809399999999999</v>
      </c>
      <c r="E25">
        <f>100*(D25-D20)/D20</f>
        <v>-69.207689779395608</v>
      </c>
      <c r="F25">
        <v>39.950000000000003</v>
      </c>
      <c r="G25">
        <f>100*(F25-F20)/F20</f>
        <v>-69.89903556359252</v>
      </c>
      <c r="H25">
        <v>56.2</v>
      </c>
      <c r="I25">
        <f>AVERAGE(H20:H25)</f>
        <v>65.149999999999991</v>
      </c>
      <c r="J25">
        <f>I25/100*E25</f>
        <v>-45.088809891276235</v>
      </c>
    </row>
    <row r="26" spans="1:10" x14ac:dyDescent="0.25">
      <c r="A26" s="1" t="s">
        <v>24</v>
      </c>
      <c r="B26">
        <v>1.788</v>
      </c>
      <c r="D26" s="3">
        <v>0.958368</v>
      </c>
      <c r="F26">
        <v>43.44</v>
      </c>
      <c r="H26">
        <v>53.6</v>
      </c>
    </row>
    <row r="27" spans="1:10" x14ac:dyDescent="0.25">
      <c r="A27" s="1" t="s">
        <v>25</v>
      </c>
      <c r="B27">
        <v>1.923</v>
      </c>
      <c r="D27" s="3">
        <v>0.91534800000000005</v>
      </c>
      <c r="F27">
        <v>43.32</v>
      </c>
      <c r="H27">
        <v>47.6</v>
      </c>
    </row>
    <row r="28" spans="1:10" x14ac:dyDescent="0.25">
      <c r="A28" s="1" t="s">
        <v>26</v>
      </c>
      <c r="B28">
        <v>1.9590000000000001</v>
      </c>
      <c r="D28" s="3">
        <v>1.0833269999999999</v>
      </c>
      <c r="F28">
        <v>46.54</v>
      </c>
      <c r="H28">
        <v>55.3</v>
      </c>
    </row>
    <row r="29" spans="1:10" x14ac:dyDescent="0.25">
      <c r="A29" s="1" t="s">
        <v>27</v>
      </c>
      <c r="B29">
        <v>2.0489999999999999</v>
      </c>
      <c r="D29" s="3">
        <v>1.1556360000000001</v>
      </c>
      <c r="F29">
        <v>50.18</v>
      </c>
      <c r="H29">
        <v>56.4</v>
      </c>
    </row>
    <row r="30" spans="1:10" x14ac:dyDescent="0.25">
      <c r="A30" s="1" t="s">
        <v>28</v>
      </c>
      <c r="B30">
        <v>2.266</v>
      </c>
      <c r="D30" s="3">
        <v>1.5136879999999999</v>
      </c>
      <c r="F30">
        <v>57.3</v>
      </c>
      <c r="H30">
        <v>66.8</v>
      </c>
    </row>
    <row r="31" spans="1:10" x14ac:dyDescent="0.25">
      <c r="A31" s="1" t="s">
        <v>29</v>
      </c>
      <c r="B31">
        <v>2.6309999999999998</v>
      </c>
      <c r="D31" s="3">
        <v>1.602279</v>
      </c>
      <c r="F31">
        <v>68.61</v>
      </c>
      <c r="H31">
        <v>60.9</v>
      </c>
    </row>
    <row r="32" spans="1:10" x14ac:dyDescent="0.25">
      <c r="A32" s="1" t="s">
        <v>30</v>
      </c>
      <c r="B32">
        <v>2.5270000000000001</v>
      </c>
      <c r="D32" s="3">
        <v>1.5187269999999999</v>
      </c>
      <c r="F32">
        <v>64.44</v>
      </c>
      <c r="H32">
        <v>60.1</v>
      </c>
    </row>
    <row r="33" spans="1:8" x14ac:dyDescent="0.25">
      <c r="A33" s="1" t="s">
        <v>31</v>
      </c>
      <c r="B33">
        <v>2.6160000000000001</v>
      </c>
      <c r="D33" s="3">
        <v>1.671624</v>
      </c>
      <c r="F33">
        <v>72.510000000000005</v>
      </c>
      <c r="H33">
        <v>63.9</v>
      </c>
    </row>
    <row r="34" spans="1:8" x14ac:dyDescent="0.25">
      <c r="A34" s="1" t="s">
        <v>32</v>
      </c>
      <c r="B34">
        <v>2.5539999999999998</v>
      </c>
      <c r="D34" s="3">
        <v>1.63456</v>
      </c>
      <c r="F34">
        <v>67.650000000000006</v>
      </c>
      <c r="H34">
        <v>64</v>
      </c>
    </row>
    <row r="35" spans="1:8" x14ac:dyDescent="0.25">
      <c r="A35" s="1" t="s">
        <v>33</v>
      </c>
      <c r="B35">
        <v>2.5510000000000002</v>
      </c>
      <c r="D35" s="3">
        <v>1.749986</v>
      </c>
      <c r="F35">
        <v>72.77</v>
      </c>
      <c r="H35">
        <v>68.599999999999994</v>
      </c>
    </row>
    <row r="36" spans="1:8" x14ac:dyDescent="0.25">
      <c r="A36" s="1" t="s">
        <v>34</v>
      </c>
      <c r="B36">
        <v>2.6509999999999998</v>
      </c>
      <c r="D36" s="3">
        <v>1.8291900000000001</v>
      </c>
      <c r="F36">
        <v>76.66</v>
      </c>
      <c r="H36">
        <v>69</v>
      </c>
    </row>
    <row r="37" spans="1:8" x14ac:dyDescent="0.25">
      <c r="A37" s="1" t="s">
        <v>35</v>
      </c>
      <c r="B37">
        <v>2.6070000000000002</v>
      </c>
      <c r="D37" s="3">
        <v>1.736262</v>
      </c>
      <c r="F37">
        <v>74.459999999999994</v>
      </c>
      <c r="H37">
        <v>66.599999999999994</v>
      </c>
    </row>
    <row r="38" spans="1:8" x14ac:dyDescent="0.25">
      <c r="A38" s="1" t="s">
        <v>36</v>
      </c>
      <c r="B38">
        <v>2.7149999999999999</v>
      </c>
      <c r="D38" s="3">
        <v>1.8760650000000001</v>
      </c>
      <c r="F38">
        <v>76.17</v>
      </c>
      <c r="H38">
        <v>69.099999999999994</v>
      </c>
    </row>
    <row r="39" spans="1:8" x14ac:dyDescent="0.25">
      <c r="A39" s="1" t="s">
        <v>37</v>
      </c>
      <c r="B39">
        <v>2.6440000000000001</v>
      </c>
      <c r="D39" s="3">
        <v>1.82436</v>
      </c>
      <c r="F39">
        <v>73.75</v>
      </c>
      <c r="H39">
        <v>69</v>
      </c>
    </row>
    <row r="40" spans="1:8" x14ac:dyDescent="0.25">
      <c r="A40" s="1" t="s">
        <v>38</v>
      </c>
      <c r="B40">
        <v>2.7719999999999998</v>
      </c>
      <c r="D40" s="3">
        <v>1.89882</v>
      </c>
      <c r="F40">
        <v>78.83</v>
      </c>
      <c r="H40">
        <v>68.5</v>
      </c>
    </row>
    <row r="41" spans="1:8" x14ac:dyDescent="0.25">
      <c r="A41" s="1" t="s">
        <v>39</v>
      </c>
      <c r="B41">
        <v>2.8479999999999999</v>
      </c>
      <c r="D41" s="3">
        <v>1.948032</v>
      </c>
      <c r="F41">
        <v>84.82</v>
      </c>
      <c r="H41">
        <v>68.400000000000006</v>
      </c>
    </row>
    <row r="42" spans="1:8" x14ac:dyDescent="0.25">
      <c r="A42" s="1" t="s">
        <v>40</v>
      </c>
      <c r="B42">
        <v>2.8359999999999999</v>
      </c>
      <c r="D42" s="3">
        <v>1.8122039999999999</v>
      </c>
      <c r="F42">
        <v>75.95</v>
      </c>
      <c r="H42">
        <v>63.9</v>
      </c>
    </row>
    <row r="43" spans="1:8" x14ac:dyDescent="0.25">
      <c r="A43" s="1" t="s">
        <v>41</v>
      </c>
      <c r="B43">
        <v>2.7320000000000002</v>
      </c>
      <c r="D43" s="3">
        <v>1.792192</v>
      </c>
      <c r="F43">
        <v>74.760000000000005</v>
      </c>
      <c r="H43">
        <v>65.599999999999994</v>
      </c>
    </row>
    <row r="44" spans="1:8" x14ac:dyDescent="0.25">
      <c r="A44" s="1" t="s">
        <v>42</v>
      </c>
      <c r="B44">
        <v>2.7290000000000001</v>
      </c>
      <c r="D44" s="3">
        <v>1.8038689999999999</v>
      </c>
      <c r="F44">
        <v>75.58</v>
      </c>
      <c r="H44">
        <v>66.099999999999994</v>
      </c>
    </row>
    <row r="45" spans="1:8" x14ac:dyDescent="0.25">
      <c r="A45" s="1" t="s">
        <v>43</v>
      </c>
      <c r="B45">
        <v>2.73</v>
      </c>
      <c r="D45" s="3">
        <v>1.84002</v>
      </c>
      <c r="F45">
        <v>77.040000000000006</v>
      </c>
      <c r="H45">
        <v>67.400000000000006</v>
      </c>
    </row>
    <row r="46" spans="1:8" x14ac:dyDescent="0.25">
      <c r="A46" s="1" t="s">
        <v>44</v>
      </c>
      <c r="B46">
        <v>2.7050000000000001</v>
      </c>
      <c r="D46" s="3">
        <v>1.8150550000000001</v>
      </c>
      <c r="F46">
        <v>77.84</v>
      </c>
      <c r="H46">
        <v>67.099999999999994</v>
      </c>
    </row>
    <row r="47" spans="1:8" x14ac:dyDescent="0.25">
      <c r="A47" s="1" t="s">
        <v>45</v>
      </c>
      <c r="B47">
        <v>2.8010000000000002</v>
      </c>
      <c r="D47" s="3">
        <v>1.9747049999999999</v>
      </c>
      <c r="F47">
        <v>82.67</v>
      </c>
      <c r="H47">
        <v>70.5</v>
      </c>
    </row>
    <row r="48" spans="1:8" x14ac:dyDescent="0.25">
      <c r="A48" s="1" t="s">
        <v>46</v>
      </c>
      <c r="B48">
        <v>2.859</v>
      </c>
      <c r="D48" s="3">
        <v>2.0327489999999999</v>
      </c>
      <c r="F48">
        <v>85.28</v>
      </c>
      <c r="H48">
        <v>71.099999999999994</v>
      </c>
    </row>
    <row r="49" spans="1:10" x14ac:dyDescent="0.25">
      <c r="A49" s="1" t="s">
        <v>47</v>
      </c>
      <c r="B49">
        <v>2.9929999999999999</v>
      </c>
      <c r="D49" s="3">
        <v>2.038233</v>
      </c>
      <c r="F49">
        <v>91.45</v>
      </c>
      <c r="H49">
        <v>68.099999999999994</v>
      </c>
    </row>
    <row r="50" spans="1:10" x14ac:dyDescent="0.25">
      <c r="A50" s="1" t="s">
        <v>48</v>
      </c>
      <c r="B50">
        <v>3.0950000000000002</v>
      </c>
      <c r="D50" s="3">
        <v>2.0736500000000002</v>
      </c>
      <c r="F50">
        <v>96.52</v>
      </c>
      <c r="H50">
        <v>67</v>
      </c>
    </row>
    <row r="51" spans="1:10" x14ac:dyDescent="0.25">
      <c r="A51" s="1" t="s">
        <v>49</v>
      </c>
      <c r="B51">
        <v>3.2109999999999999</v>
      </c>
      <c r="D51" s="3">
        <v>2.093572</v>
      </c>
      <c r="F51">
        <v>103.72</v>
      </c>
      <c r="H51">
        <v>65.2</v>
      </c>
    </row>
    <row r="52" spans="1:10" x14ac:dyDescent="0.25">
      <c r="A52" s="1" t="s">
        <v>50</v>
      </c>
      <c r="B52">
        <v>3.5609999999999999</v>
      </c>
      <c r="C52" s="7" t="s">
        <v>132</v>
      </c>
      <c r="D52" s="3">
        <v>2.4321630000000001</v>
      </c>
      <c r="E52" s="7" t="s">
        <v>132</v>
      </c>
      <c r="F52">
        <v>114.64</v>
      </c>
      <c r="G52" s="7" t="s">
        <v>132</v>
      </c>
      <c r="H52">
        <v>68.3</v>
      </c>
      <c r="I52" s="7" t="s">
        <v>132</v>
      </c>
      <c r="J52" s="7" t="s">
        <v>132</v>
      </c>
    </row>
    <row r="53" spans="1:10" x14ac:dyDescent="0.25">
      <c r="A53" s="1" t="s">
        <v>51</v>
      </c>
      <c r="B53">
        <v>3.8</v>
      </c>
      <c r="C53">
        <f>100*(B53-B25)/B25</f>
        <v>125.25192649673974</v>
      </c>
      <c r="D53" s="3">
        <v>2.6105999999999998</v>
      </c>
      <c r="E53">
        <f>100*(D53-D25)/D25</f>
        <v>175.35244395597906</v>
      </c>
      <c r="F53">
        <v>123.26</v>
      </c>
      <c r="G53">
        <f>100*(F53-F25)/F25</f>
        <v>208.53566958698372</v>
      </c>
      <c r="H53">
        <v>68.7</v>
      </c>
      <c r="I53">
        <f>AVERAGE(H25:H53)</f>
        <v>64.586206896551715</v>
      </c>
      <c r="J53">
        <f>I53/100*E53</f>
        <v>113.25349225156852</v>
      </c>
    </row>
    <row r="54" spans="1:10" x14ac:dyDescent="0.25">
      <c r="A54" s="1" t="s">
        <v>52</v>
      </c>
      <c r="B54">
        <v>3.9060000000000001</v>
      </c>
      <c r="D54" s="3">
        <v>2.5467119999999999</v>
      </c>
      <c r="F54">
        <v>114.99</v>
      </c>
      <c r="H54">
        <v>65.2</v>
      </c>
    </row>
    <row r="55" spans="1:10" x14ac:dyDescent="0.25">
      <c r="A55" s="1" t="s">
        <v>53</v>
      </c>
      <c r="B55">
        <v>3.68</v>
      </c>
      <c r="D55" s="3">
        <v>2.4472</v>
      </c>
      <c r="F55">
        <v>113.83</v>
      </c>
      <c r="H55">
        <v>66.5</v>
      </c>
    </row>
    <row r="56" spans="1:10" x14ac:dyDescent="0.25">
      <c r="A56" s="1" t="s">
        <v>54</v>
      </c>
      <c r="B56">
        <v>3.65</v>
      </c>
      <c r="D56" s="3">
        <v>2.47105</v>
      </c>
      <c r="F56">
        <v>116.97</v>
      </c>
      <c r="H56">
        <v>67.7</v>
      </c>
    </row>
    <row r="57" spans="1:10" x14ac:dyDescent="0.25">
      <c r="A57" s="1" t="s">
        <v>55</v>
      </c>
      <c r="B57">
        <v>3.6389999999999998</v>
      </c>
      <c r="D57" s="3">
        <v>2.274375</v>
      </c>
      <c r="F57">
        <v>110.22</v>
      </c>
      <c r="H57">
        <v>62.5</v>
      </c>
    </row>
    <row r="58" spans="1:10" x14ac:dyDescent="0.25">
      <c r="A58" s="1" t="s">
        <v>56</v>
      </c>
      <c r="B58">
        <v>3.6110000000000002</v>
      </c>
      <c r="D58" s="3">
        <v>2.256875</v>
      </c>
      <c r="F58">
        <v>112.83</v>
      </c>
      <c r="H58">
        <v>62.5</v>
      </c>
    </row>
    <row r="59" spans="1:10" x14ac:dyDescent="0.25">
      <c r="A59" s="1" t="s">
        <v>57</v>
      </c>
      <c r="B59">
        <v>3.448</v>
      </c>
      <c r="D59" s="3">
        <v>2.3618800000000002</v>
      </c>
      <c r="F59">
        <v>109.55</v>
      </c>
      <c r="H59">
        <v>68.5</v>
      </c>
    </row>
    <row r="60" spans="1:10" x14ac:dyDescent="0.25">
      <c r="A60" s="1" t="s">
        <v>58</v>
      </c>
      <c r="B60">
        <v>3.3839999999999999</v>
      </c>
      <c r="D60" s="3">
        <v>2.5955279999999998</v>
      </c>
      <c r="F60">
        <v>110.77</v>
      </c>
      <c r="H60">
        <v>76.7</v>
      </c>
    </row>
    <row r="61" spans="1:10" x14ac:dyDescent="0.25">
      <c r="A61" s="1" t="s">
        <v>59</v>
      </c>
      <c r="B61">
        <v>3.266</v>
      </c>
      <c r="D61" s="3">
        <v>2.6128</v>
      </c>
      <c r="F61">
        <v>107.87</v>
      </c>
      <c r="H61">
        <v>80</v>
      </c>
    </row>
    <row r="62" spans="1:10" x14ac:dyDescent="0.25">
      <c r="A62" s="1" t="s">
        <v>60</v>
      </c>
      <c r="B62">
        <v>3.38</v>
      </c>
      <c r="D62" s="3">
        <v>2.5518999999999998</v>
      </c>
      <c r="F62">
        <v>110.69</v>
      </c>
      <c r="H62">
        <v>75.5</v>
      </c>
    </row>
    <row r="63" spans="1:10" x14ac:dyDescent="0.25">
      <c r="A63" s="1" t="s">
        <v>61</v>
      </c>
      <c r="B63">
        <v>3.5790000000000002</v>
      </c>
      <c r="D63" s="3">
        <v>2.5589849999999998</v>
      </c>
      <c r="F63">
        <v>119.33</v>
      </c>
      <c r="H63">
        <v>71.5</v>
      </c>
    </row>
    <row r="64" spans="1:10" x14ac:dyDescent="0.25">
      <c r="A64" s="1" t="s">
        <v>62</v>
      </c>
      <c r="B64">
        <v>3.8519999999999999</v>
      </c>
      <c r="D64" s="3">
        <v>2.5962480000000001</v>
      </c>
      <c r="F64">
        <v>125.45</v>
      </c>
      <c r="H64">
        <v>67.400000000000006</v>
      </c>
    </row>
    <row r="65" spans="1:8" x14ac:dyDescent="0.25">
      <c r="A65" s="1" t="s">
        <v>63</v>
      </c>
      <c r="B65">
        <v>3.9</v>
      </c>
      <c r="D65" s="3">
        <v>2.5779000000000001</v>
      </c>
      <c r="F65">
        <v>119.75</v>
      </c>
      <c r="H65">
        <v>66.099999999999994</v>
      </c>
    </row>
    <row r="66" spans="1:8" x14ac:dyDescent="0.25">
      <c r="A66" s="1" t="s">
        <v>64</v>
      </c>
      <c r="B66">
        <v>3.7320000000000002</v>
      </c>
      <c r="D66" s="3">
        <v>2.440728</v>
      </c>
      <c r="F66">
        <v>110.34</v>
      </c>
      <c r="H66">
        <v>65.400000000000006</v>
      </c>
    </row>
    <row r="67" spans="1:8" x14ac:dyDescent="0.25">
      <c r="A67" s="1" t="s">
        <v>65</v>
      </c>
      <c r="B67">
        <v>3.5390000000000001</v>
      </c>
      <c r="D67" s="3">
        <v>2.1906409999999998</v>
      </c>
      <c r="F67">
        <v>95.16</v>
      </c>
      <c r="H67">
        <v>61.9</v>
      </c>
    </row>
    <row r="68" spans="1:8" x14ac:dyDescent="0.25">
      <c r="A68" s="1" t="s">
        <v>66</v>
      </c>
      <c r="B68">
        <v>3.4390000000000001</v>
      </c>
      <c r="D68" s="3">
        <v>2.2319110000000002</v>
      </c>
      <c r="F68">
        <v>102.62</v>
      </c>
      <c r="H68">
        <v>64.900000000000006</v>
      </c>
    </row>
    <row r="69" spans="1:8" x14ac:dyDescent="0.25">
      <c r="A69" s="1" t="s">
        <v>67</v>
      </c>
      <c r="B69">
        <v>3.722</v>
      </c>
      <c r="D69" s="3">
        <v>2.3820800000000002</v>
      </c>
      <c r="F69">
        <v>113.36</v>
      </c>
      <c r="H69">
        <v>64</v>
      </c>
    </row>
    <row r="70" spans="1:8" x14ac:dyDescent="0.25">
      <c r="A70" s="1" t="s">
        <v>68</v>
      </c>
      <c r="B70">
        <v>3.8490000000000002</v>
      </c>
      <c r="D70" s="3">
        <v>2.3940779999999999</v>
      </c>
      <c r="F70">
        <v>112.86</v>
      </c>
      <c r="H70">
        <v>62.2</v>
      </c>
    </row>
    <row r="71" spans="1:8" x14ac:dyDescent="0.25">
      <c r="A71" s="1" t="s">
        <v>69</v>
      </c>
      <c r="B71">
        <v>3.746</v>
      </c>
      <c r="D71" s="3">
        <v>2.39744</v>
      </c>
      <c r="F71">
        <v>111.71</v>
      </c>
      <c r="H71">
        <v>64</v>
      </c>
    </row>
    <row r="72" spans="1:8" x14ac:dyDescent="0.25">
      <c r="A72" s="1" t="s">
        <v>70</v>
      </c>
      <c r="B72">
        <v>3.452</v>
      </c>
      <c r="D72" s="3">
        <v>2.299032</v>
      </c>
      <c r="F72">
        <v>109.06</v>
      </c>
      <c r="H72">
        <v>66.599999999999994</v>
      </c>
    </row>
    <row r="73" spans="1:8" x14ac:dyDescent="0.25">
      <c r="A73" s="1" t="s">
        <v>71</v>
      </c>
      <c r="B73">
        <v>3.31</v>
      </c>
      <c r="D73" s="3">
        <v>2.2507999999999999</v>
      </c>
      <c r="F73">
        <v>109.49</v>
      </c>
      <c r="H73">
        <v>68</v>
      </c>
    </row>
    <row r="74" spans="1:8" x14ac:dyDescent="0.25">
      <c r="A74" s="1" t="s">
        <v>72</v>
      </c>
      <c r="B74">
        <v>3.319</v>
      </c>
      <c r="D74" s="3">
        <v>2.3830420000000001</v>
      </c>
      <c r="F74">
        <v>112.96</v>
      </c>
      <c r="H74">
        <v>71.8</v>
      </c>
    </row>
    <row r="75" spans="1:8" x14ac:dyDescent="0.25">
      <c r="A75" s="1" t="s">
        <v>73</v>
      </c>
      <c r="B75">
        <v>3.67</v>
      </c>
      <c r="D75" s="3">
        <v>2.4478900000000001</v>
      </c>
      <c r="F75">
        <v>116.05</v>
      </c>
      <c r="H75">
        <v>66.7</v>
      </c>
    </row>
    <row r="76" spans="1:8" x14ac:dyDescent="0.25">
      <c r="A76" s="1" t="s">
        <v>74</v>
      </c>
      <c r="B76">
        <v>3.7109999999999999</v>
      </c>
      <c r="D76" s="3">
        <v>2.3490630000000001</v>
      </c>
      <c r="F76">
        <v>108.47</v>
      </c>
      <c r="H76">
        <v>63.3</v>
      </c>
    </row>
    <row r="77" spans="1:8" x14ac:dyDescent="0.25">
      <c r="A77" s="1" t="s">
        <v>75</v>
      </c>
      <c r="B77">
        <v>3.57</v>
      </c>
      <c r="D77" s="3">
        <v>2.3347799999999999</v>
      </c>
      <c r="F77">
        <v>102.25</v>
      </c>
      <c r="H77">
        <v>65.400000000000006</v>
      </c>
    </row>
    <row r="78" spans="1:8" x14ac:dyDescent="0.25">
      <c r="A78" s="1" t="s">
        <v>76</v>
      </c>
      <c r="B78">
        <v>3.6150000000000002</v>
      </c>
      <c r="D78" s="3">
        <v>2.403975</v>
      </c>
      <c r="F78">
        <v>102.56</v>
      </c>
      <c r="H78">
        <v>66.5</v>
      </c>
    </row>
    <row r="79" spans="1:8" x14ac:dyDescent="0.25">
      <c r="A79" s="1" t="s">
        <v>77</v>
      </c>
      <c r="B79">
        <v>3.6259999999999999</v>
      </c>
      <c r="D79" s="3">
        <v>2.3786559999999999</v>
      </c>
      <c r="F79">
        <v>102.92</v>
      </c>
      <c r="H79">
        <v>65.599999999999994</v>
      </c>
    </row>
    <row r="80" spans="1:8" x14ac:dyDescent="0.25">
      <c r="A80" s="1" t="s">
        <v>78</v>
      </c>
      <c r="B80">
        <v>3.5910000000000002</v>
      </c>
      <c r="D80" s="3">
        <v>2.5137</v>
      </c>
      <c r="F80">
        <v>107.93</v>
      </c>
      <c r="H80">
        <v>70</v>
      </c>
    </row>
    <row r="81" spans="1:8" x14ac:dyDescent="0.25">
      <c r="A81" s="1" t="s">
        <v>79</v>
      </c>
      <c r="B81">
        <v>3.5739999999999998</v>
      </c>
      <c r="D81" s="3">
        <v>2.5339659999999999</v>
      </c>
      <c r="F81">
        <v>111.28</v>
      </c>
      <c r="H81">
        <v>70.900000000000006</v>
      </c>
    </row>
    <row r="82" spans="1:8" x14ac:dyDescent="0.25">
      <c r="A82" s="1" t="s">
        <v>80</v>
      </c>
      <c r="B82">
        <v>3.532</v>
      </c>
      <c r="D82" s="3">
        <v>2.5006560000000002</v>
      </c>
      <c r="F82">
        <v>111.6</v>
      </c>
      <c r="H82">
        <v>70.8</v>
      </c>
    </row>
    <row r="83" spans="1:8" x14ac:dyDescent="0.25">
      <c r="A83" s="1" t="s">
        <v>81</v>
      </c>
      <c r="B83">
        <v>3.3439999999999999</v>
      </c>
      <c r="D83" s="3">
        <v>2.387616</v>
      </c>
      <c r="F83">
        <v>109.08</v>
      </c>
      <c r="H83">
        <v>71.400000000000006</v>
      </c>
    </row>
    <row r="84" spans="1:8" x14ac:dyDescent="0.25">
      <c r="A84" s="1" t="s">
        <v>82</v>
      </c>
      <c r="B84">
        <v>3.2429999999999999</v>
      </c>
      <c r="D84" s="3">
        <v>2.2344270000000002</v>
      </c>
      <c r="F84">
        <v>107.79</v>
      </c>
      <c r="H84">
        <v>68.900000000000006</v>
      </c>
    </row>
    <row r="85" spans="1:8" x14ac:dyDescent="0.25">
      <c r="A85" s="1" t="s">
        <v>83</v>
      </c>
      <c r="B85">
        <v>3.2759999999999998</v>
      </c>
      <c r="D85" s="3">
        <v>2.2309559999999999</v>
      </c>
      <c r="F85">
        <v>110.76</v>
      </c>
      <c r="H85">
        <v>68.099999999999994</v>
      </c>
    </row>
    <row r="86" spans="1:8" x14ac:dyDescent="0.25">
      <c r="A86" s="1" t="s">
        <v>84</v>
      </c>
      <c r="B86">
        <v>3.3130000000000002</v>
      </c>
      <c r="D86" s="3">
        <v>2.2197100000000001</v>
      </c>
      <c r="F86">
        <v>108.12</v>
      </c>
      <c r="H86">
        <v>67</v>
      </c>
    </row>
    <row r="87" spans="1:8" x14ac:dyDescent="0.25">
      <c r="A87" s="1" t="s">
        <v>85</v>
      </c>
      <c r="B87">
        <v>3.3559999999999999</v>
      </c>
      <c r="D87" s="3">
        <v>2.3324199999999999</v>
      </c>
      <c r="F87">
        <v>108.9</v>
      </c>
      <c r="H87">
        <v>69.5</v>
      </c>
    </row>
    <row r="88" spans="1:8" x14ac:dyDescent="0.25">
      <c r="A88" s="1" t="s">
        <v>86</v>
      </c>
      <c r="B88">
        <v>3.5329999999999999</v>
      </c>
      <c r="D88" s="3">
        <v>2.3635769999999998</v>
      </c>
      <c r="F88">
        <v>107.48</v>
      </c>
      <c r="H88">
        <v>66.900000000000006</v>
      </c>
    </row>
    <row r="89" spans="1:8" x14ac:dyDescent="0.25">
      <c r="A89" s="1" t="s">
        <v>87</v>
      </c>
      <c r="B89">
        <v>3.661</v>
      </c>
      <c r="D89" s="3">
        <v>2.3869720000000001</v>
      </c>
      <c r="F89">
        <v>107.76</v>
      </c>
      <c r="H89">
        <v>65.2</v>
      </c>
    </row>
    <row r="90" spans="1:8" x14ac:dyDescent="0.25">
      <c r="A90" s="1" t="s">
        <v>88</v>
      </c>
      <c r="B90">
        <v>3.673</v>
      </c>
      <c r="D90" s="3">
        <v>2.398469</v>
      </c>
      <c r="F90">
        <v>109.54</v>
      </c>
      <c r="H90">
        <v>65.3</v>
      </c>
    </row>
    <row r="91" spans="1:8" x14ac:dyDescent="0.25">
      <c r="A91" s="1" t="s">
        <v>89</v>
      </c>
      <c r="B91">
        <v>3.6920000000000002</v>
      </c>
      <c r="D91" s="3">
        <v>2.4588719999999999</v>
      </c>
      <c r="F91">
        <v>111.8</v>
      </c>
      <c r="H91">
        <v>66.599999999999994</v>
      </c>
    </row>
    <row r="92" spans="1:8" x14ac:dyDescent="0.25">
      <c r="A92" s="1" t="s">
        <v>90</v>
      </c>
      <c r="B92">
        <v>3.6110000000000002</v>
      </c>
      <c r="D92" s="3">
        <v>2.3688159999999998</v>
      </c>
      <c r="F92">
        <v>106.77</v>
      </c>
      <c r="H92">
        <v>65.599999999999994</v>
      </c>
    </row>
    <row r="93" spans="1:8" x14ac:dyDescent="0.25">
      <c r="A93" s="1" t="s">
        <v>91</v>
      </c>
      <c r="B93">
        <v>3.4870000000000001</v>
      </c>
      <c r="D93" s="3">
        <v>2.2665500000000001</v>
      </c>
      <c r="F93">
        <v>101.61</v>
      </c>
      <c r="H93">
        <v>65</v>
      </c>
    </row>
    <row r="94" spans="1:8" x14ac:dyDescent="0.25">
      <c r="A94" s="1" t="s">
        <v>92</v>
      </c>
      <c r="B94">
        <v>3.4060000000000001</v>
      </c>
      <c r="D94" s="3">
        <v>2.186652</v>
      </c>
      <c r="F94">
        <v>97.09</v>
      </c>
      <c r="H94">
        <v>64.2</v>
      </c>
    </row>
    <row r="95" spans="1:8" x14ac:dyDescent="0.25">
      <c r="A95" s="1" t="s">
        <v>93</v>
      </c>
      <c r="B95">
        <v>3.1709999999999998</v>
      </c>
      <c r="D95" s="3">
        <v>2.0104139999999999</v>
      </c>
      <c r="F95">
        <v>87.43</v>
      </c>
      <c r="H95">
        <v>63.4</v>
      </c>
    </row>
    <row r="96" spans="1:8" x14ac:dyDescent="0.25">
      <c r="A96" s="1" t="s">
        <v>94</v>
      </c>
      <c r="B96">
        <v>2.9119999999999999</v>
      </c>
      <c r="D96" s="3">
        <v>1.817088</v>
      </c>
      <c r="F96">
        <v>79.44</v>
      </c>
      <c r="H96">
        <v>62.4</v>
      </c>
    </row>
    <row r="97" spans="1:10" x14ac:dyDescent="0.25">
      <c r="A97" s="1" t="s">
        <v>95</v>
      </c>
      <c r="B97">
        <v>2.5430000000000001</v>
      </c>
      <c r="D97" s="3">
        <v>1.441881</v>
      </c>
      <c r="F97">
        <v>62.34</v>
      </c>
      <c r="H97">
        <v>56.7</v>
      </c>
    </row>
    <row r="98" spans="1:10" x14ac:dyDescent="0.25">
      <c r="A98" s="1" t="s">
        <v>96</v>
      </c>
      <c r="B98">
        <v>2.1160000000000001</v>
      </c>
      <c r="D98" s="3">
        <v>1.1362920000000001</v>
      </c>
      <c r="F98">
        <v>47.76</v>
      </c>
      <c r="H98">
        <v>53.7</v>
      </c>
    </row>
    <row r="99" spans="1:10" x14ac:dyDescent="0.25">
      <c r="A99" s="1" t="s">
        <v>97</v>
      </c>
      <c r="B99">
        <v>2.2160000000000002</v>
      </c>
      <c r="D99" s="3">
        <v>1.136808</v>
      </c>
      <c r="F99">
        <v>58.1</v>
      </c>
      <c r="H99">
        <v>51.3</v>
      </c>
    </row>
    <row r="100" spans="1:10" x14ac:dyDescent="0.25">
      <c r="A100" s="1" t="s">
        <v>98</v>
      </c>
      <c r="B100">
        <v>2.464</v>
      </c>
      <c r="D100" s="3">
        <v>1.13344</v>
      </c>
      <c r="F100">
        <v>55.89</v>
      </c>
      <c r="H100">
        <v>46</v>
      </c>
    </row>
    <row r="101" spans="1:10" x14ac:dyDescent="0.25">
      <c r="A101" s="1" t="s">
        <v>99</v>
      </c>
      <c r="B101">
        <v>2.4689999999999999</v>
      </c>
      <c r="D101" s="3">
        <v>1.256721</v>
      </c>
      <c r="F101">
        <v>59.52</v>
      </c>
      <c r="H101">
        <v>50.9</v>
      </c>
    </row>
    <row r="102" spans="1:10" x14ac:dyDescent="0.25">
      <c r="A102" s="1" t="s">
        <v>100</v>
      </c>
      <c r="B102">
        <v>2.718</v>
      </c>
      <c r="D102" s="3">
        <v>1.397052</v>
      </c>
      <c r="F102">
        <v>64.08</v>
      </c>
      <c r="H102">
        <v>51.4</v>
      </c>
    </row>
    <row r="103" spans="1:10" x14ac:dyDescent="0.25">
      <c r="A103" s="1" t="s">
        <v>101</v>
      </c>
      <c r="B103">
        <v>2.802</v>
      </c>
      <c r="D103" s="3">
        <v>1.42902</v>
      </c>
      <c r="F103">
        <v>61.48</v>
      </c>
      <c r="H103">
        <v>51</v>
      </c>
    </row>
    <row r="104" spans="1:10" x14ac:dyDescent="0.25">
      <c r="A104" s="1" t="s">
        <v>102</v>
      </c>
      <c r="B104">
        <v>2.794</v>
      </c>
      <c r="D104" s="3">
        <v>1.2740640000000001</v>
      </c>
      <c r="F104">
        <v>56.56</v>
      </c>
      <c r="H104">
        <v>45.6</v>
      </c>
    </row>
    <row r="105" spans="1:10" x14ac:dyDescent="0.25">
      <c r="A105" s="1" t="s">
        <v>103</v>
      </c>
      <c r="B105">
        <v>2.6360000000000001</v>
      </c>
      <c r="D105" s="3">
        <v>1.0491280000000001</v>
      </c>
      <c r="F105">
        <v>46.52</v>
      </c>
      <c r="H105">
        <v>39.799999999999997</v>
      </c>
    </row>
    <row r="106" spans="1:10" x14ac:dyDescent="0.25">
      <c r="A106" s="1" t="s">
        <v>104</v>
      </c>
      <c r="B106">
        <v>2.3650000000000002</v>
      </c>
      <c r="D106" s="3">
        <v>1.080805</v>
      </c>
      <c r="F106">
        <v>47.62</v>
      </c>
      <c r="H106">
        <v>45.7</v>
      </c>
    </row>
    <row r="107" spans="1:10" x14ac:dyDescent="0.25">
      <c r="A107" s="1" t="s">
        <v>105</v>
      </c>
      <c r="B107">
        <v>2.29</v>
      </c>
      <c r="D107" s="3">
        <v>1.0740099999999999</v>
      </c>
      <c r="F107">
        <v>48.43</v>
      </c>
      <c r="H107">
        <v>46.9</v>
      </c>
    </row>
    <row r="108" spans="1:10" x14ac:dyDescent="0.25">
      <c r="A108" s="1" t="s">
        <v>106</v>
      </c>
      <c r="B108">
        <v>2.1579999999999999</v>
      </c>
      <c r="D108" s="3">
        <v>0.994838</v>
      </c>
      <c r="F108">
        <v>44.27</v>
      </c>
      <c r="H108">
        <v>46.1</v>
      </c>
    </row>
    <row r="109" spans="1:10" x14ac:dyDescent="0.25">
      <c r="A109" s="1" t="s">
        <v>107</v>
      </c>
      <c r="B109">
        <v>2.0379999999999998</v>
      </c>
      <c r="C109" s="4"/>
      <c r="D109" s="3">
        <v>0.86003600000000002</v>
      </c>
      <c r="E109" s="4"/>
      <c r="F109">
        <v>38.01</v>
      </c>
      <c r="G109" s="4"/>
      <c r="H109">
        <v>42.2</v>
      </c>
      <c r="I109" s="4"/>
      <c r="J109" s="4"/>
    </row>
    <row r="110" spans="1:10" x14ac:dyDescent="0.25">
      <c r="A110" s="1" t="s">
        <v>108</v>
      </c>
      <c r="B110">
        <v>1.9490000000000001</v>
      </c>
      <c r="D110" s="3">
        <v>0.73477300000000001</v>
      </c>
      <c r="F110">
        <v>30.7</v>
      </c>
      <c r="H110">
        <v>37.700000000000003</v>
      </c>
      <c r="I110" s="4"/>
    </row>
    <row r="111" spans="1:10" x14ac:dyDescent="0.25">
      <c r="A111" s="1" t="s">
        <v>109</v>
      </c>
      <c r="B111">
        <v>1.764</v>
      </c>
      <c r="C111" s="7" t="s">
        <v>133</v>
      </c>
      <c r="D111" s="3">
        <v>0.67737599999999998</v>
      </c>
      <c r="E111" s="7" t="s">
        <v>133</v>
      </c>
      <c r="F111">
        <v>32.18</v>
      </c>
      <c r="G111" s="7" t="s">
        <v>133</v>
      </c>
      <c r="H111">
        <v>38.4</v>
      </c>
      <c r="I111" s="7" t="s">
        <v>133</v>
      </c>
      <c r="J111" s="7" t="s">
        <v>133</v>
      </c>
    </row>
    <row r="112" spans="1:10" s="9" customFormat="1" x14ac:dyDescent="0.25">
      <c r="A112" s="8" t="s">
        <v>110</v>
      </c>
      <c r="B112" s="9">
        <v>1.9690000000000001</v>
      </c>
      <c r="C112" s="10">
        <f>100*(B112-B91)/B91</f>
        <v>-46.668472372697728</v>
      </c>
      <c r="D112" s="11">
        <v>0.78169299999999997</v>
      </c>
      <c r="E112" s="10">
        <f>100*(D112-D91)/D91</f>
        <v>-68.20928458252402</v>
      </c>
      <c r="F112" s="9">
        <v>38.21</v>
      </c>
      <c r="G112" s="10">
        <f>100*(F112-F91)/F91</f>
        <v>-65.822898032200357</v>
      </c>
      <c r="H112" s="9">
        <v>39.700000000000003</v>
      </c>
      <c r="I112" s="10">
        <f>AVERAGE(H91:H112)</f>
        <v>51.377272727272725</v>
      </c>
      <c r="J112" s="10">
        <f>I112/100*E112</f>
        <v>-35.044070165284957</v>
      </c>
    </row>
    <row r="113" spans="1:4" x14ac:dyDescent="0.25">
      <c r="A113" s="1"/>
      <c r="D113" s="3"/>
    </row>
    <row r="114" spans="1:4" x14ac:dyDescent="0.25">
      <c r="A114" s="1"/>
      <c r="D114" s="3"/>
    </row>
    <row r="115" spans="1:4" x14ac:dyDescent="0.25">
      <c r="A115" s="1"/>
      <c r="D115"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2</vt:lpstr>
      <vt:lpstr>computations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Christiane</dc:creator>
  <cp:lastModifiedBy>Christiane</cp:lastModifiedBy>
  <dcterms:created xsi:type="dcterms:W3CDTF">2016-10-12T02:21:21Z</dcterms:created>
  <dcterms:modified xsi:type="dcterms:W3CDTF">2016-12-11T21:28:01Z</dcterms:modified>
</cp:coreProperties>
</file>