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ace Da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<sst xmlns="http://schemas.openxmlformats.org/spreadsheetml/2006/main" count="283" uniqueCount="35">
  <si>
    <t>Jurisdiction</t>
  </si>
  <si>
    <t>Race/Ethnicity of Recipients</t>
  </si>
  <si>
    <t>%</t>
  </si>
  <si>
    <t>#</t>
  </si>
  <si>
    <t>White</t>
  </si>
  <si>
    <t>Black</t>
  </si>
  <si>
    <t>Hispanic</t>
  </si>
  <si>
    <t>Asian/Pacific Isl.</t>
  </si>
  <si>
    <t>Native American</t>
  </si>
  <si>
    <t>Other</t>
  </si>
  <si>
    <t>Chicago-Cook Co., IL</t>
  </si>
  <si>
    <t>Houston-Harris Co., TX</t>
  </si>
  <si>
    <t>Phoenix-Maricopa Co., AZ</t>
  </si>
  <si>
    <t>n/a</t>
  </si>
  <si>
    <t>Detroit-Wayne Co., MI</t>
  </si>
  <si>
    <t>Seattle-King Co., WA</t>
  </si>
  <si>
    <t>San Antonio-Bexar Co., TX</t>
  </si>
  <si>
    <t>Columbus-Franklin Co., OH</t>
  </si>
  <si>
    <t>Indianapolis-Marion Co., IN</t>
  </si>
  <si>
    <t>Jacksonville-Duval Co., FL</t>
  </si>
  <si>
    <t>Austin-Travis Co., TX</t>
  </si>
  <si>
    <t xml:space="preserve">White </t>
  </si>
  <si>
    <t xml:space="preserve">Black </t>
  </si>
  <si>
    <t>Washington, DC</t>
  </si>
  <si>
    <t>Los Angeles Co., CA</t>
  </si>
  <si>
    <t>San Diego Co., CA</t>
  </si>
  <si>
    <t>Dallas Co., TX</t>
  </si>
  <si>
    <t>San Jose-Santa Clara Co., CA</t>
  </si>
  <si>
    <t>Philadelphia Co., PA</t>
  </si>
  <si>
    <t>Milwaukee Co., WI</t>
  </si>
  <si>
    <t>San Francisco Co., CA</t>
  </si>
  <si>
    <t>El Paso Co., TX</t>
  </si>
  <si>
    <t>City of Boston, MA</t>
  </si>
  <si>
    <t xml:space="preserve">             n/a</t>
  </si>
  <si>
    <t>Racial and Ethnic Welfare Caseload Composition, 1994-1999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</si>
</sst>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6">
    <font>
      <sz val="10"/>
      <name val="Arial"/>
      <family val="0"/>
    </font>
    <font>
      <b/>
      <sz val="16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1" fontId="0" fillId="0" borderId="5" xfId="0" applyNumberForma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wrapText="1"/>
    </xf>
    <xf numFmtId="0" fontId="4" fillId="0" borderId="9" xfId="0" applyFont="1" applyBorder="1" applyAlignment="1">
      <alignment/>
    </xf>
    <xf numFmtId="10" fontId="4" fillId="0" borderId="0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0" fontId="4" fillId="0" borderId="0" xfId="0" applyFont="1" applyAlignment="1">
      <alignment/>
    </xf>
    <xf numFmtId="1" fontId="4" fillId="0" borderId="5" xfId="0" applyNumberFormat="1" applyFont="1" applyBorder="1" applyAlignment="1">
      <alignment horizontal="right"/>
    </xf>
    <xf numFmtId="0" fontId="2" fillId="2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1" fontId="4" fillId="2" borderId="5" xfId="0" applyNumberFormat="1" applyFont="1" applyFill="1" applyBorder="1" applyAlignment="1">
      <alignment horizontal="right"/>
    </xf>
    <xf numFmtId="1" fontId="4" fillId="2" borderId="5" xfId="0" applyNumberFormat="1" applyFont="1" applyFill="1" applyBorder="1" applyAlignment="1">
      <alignment/>
    </xf>
    <xf numFmtId="10" fontId="4" fillId="0" borderId="0" xfId="19" applyNumberFormat="1" applyFont="1" applyBorder="1" applyAlignment="1">
      <alignment/>
    </xf>
    <xf numFmtId="1" fontId="4" fillId="0" borderId="5" xfId="19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164" fontId="4" fillId="0" borderId="5" xfId="15" applyNumberFormat="1" applyFont="1" applyBorder="1" applyAlignment="1">
      <alignment/>
    </xf>
    <xf numFmtId="3" fontId="4" fillId="2" borderId="0" xfId="0" applyNumberFormat="1" applyFont="1" applyFill="1" applyBorder="1" applyAlignment="1">
      <alignment/>
    </xf>
    <xf numFmtId="1" fontId="4" fillId="2" borderId="5" xfId="19" applyNumberFormat="1" applyFont="1" applyFill="1" applyBorder="1" applyAlignment="1">
      <alignment/>
    </xf>
    <xf numFmtId="10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2" borderId="0" xfId="0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0" borderId="0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0" fontId="4" fillId="0" borderId="0" xfId="0" applyNumberFormat="1" applyFont="1" applyAlignment="1">
      <alignment/>
    </xf>
    <xf numFmtId="165" fontId="5" fillId="0" borderId="0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0" fontId="4" fillId="0" borderId="0" xfId="19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1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10" fontId="4" fillId="0" borderId="5" xfId="19" applyNumberFormat="1" applyFont="1" applyFill="1" applyBorder="1" applyAlignment="1">
      <alignment/>
    </xf>
    <xf numFmtId="165" fontId="4" fillId="0" borderId="5" xfId="0" applyNumberFormat="1" applyFont="1" applyBorder="1" applyAlignment="1">
      <alignment horizontal="right"/>
    </xf>
    <xf numFmtId="1" fontId="4" fillId="0" borderId="5" xfId="19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10" fontId="4" fillId="0" borderId="13" xfId="19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9.421875" style="0" customWidth="1"/>
    <col min="2" max="2" width="17.00390625" style="0" customWidth="1"/>
    <col min="3" max="3" width="10.57421875" style="0" customWidth="1"/>
    <col min="4" max="4" width="11.00390625" style="0" customWidth="1"/>
    <col min="5" max="5" width="9.421875" style="0" customWidth="1"/>
    <col min="12" max="12" width="9.8515625" style="0" customWidth="1"/>
  </cols>
  <sheetData>
    <row r="1" spans="1:14" ht="23.25" customHeight="1">
      <c r="A1" s="1" t="s">
        <v>34</v>
      </c>
      <c r="B1" s="43"/>
      <c r="C1" s="2"/>
      <c r="D1" s="3"/>
      <c r="E1" s="2"/>
      <c r="F1" s="3"/>
      <c r="G1" s="44"/>
      <c r="H1" s="3"/>
      <c r="I1" s="2"/>
      <c r="J1" s="3"/>
      <c r="K1" s="2"/>
      <c r="L1" s="3"/>
      <c r="M1" s="2"/>
      <c r="N1" s="3"/>
    </row>
    <row r="2" spans="1:14" ht="12.75" hidden="1">
      <c r="A2" s="4"/>
      <c r="B2" s="42"/>
      <c r="C2" s="5"/>
      <c r="D2" s="6"/>
      <c r="F2" s="6"/>
      <c r="G2" s="5"/>
      <c r="H2" s="6"/>
      <c r="J2" s="6"/>
      <c r="L2" s="6"/>
      <c r="N2" s="6"/>
    </row>
    <row r="3" spans="1:14" ht="34.5" customHeight="1">
      <c r="A3" s="7" t="s">
        <v>0</v>
      </c>
      <c r="B3" s="8" t="s">
        <v>1</v>
      </c>
      <c r="C3" s="9">
        <v>1994</v>
      </c>
      <c r="D3" s="10"/>
      <c r="E3" s="9">
        <v>1995</v>
      </c>
      <c r="F3" s="10"/>
      <c r="G3" s="9">
        <v>1996</v>
      </c>
      <c r="H3" s="10"/>
      <c r="I3" s="9">
        <v>1997</v>
      </c>
      <c r="J3" s="10"/>
      <c r="K3" s="9">
        <v>1998</v>
      </c>
      <c r="L3" s="10"/>
      <c r="M3" s="9">
        <v>1999</v>
      </c>
      <c r="N3" s="10"/>
    </row>
    <row r="4" spans="1:14" ht="16.5">
      <c r="A4" s="11"/>
      <c r="B4" s="12"/>
      <c r="C4" s="13" t="s">
        <v>2</v>
      </c>
      <c r="D4" s="14" t="s">
        <v>3</v>
      </c>
      <c r="E4" s="13" t="s">
        <v>2</v>
      </c>
      <c r="F4" s="14" t="s">
        <v>3</v>
      </c>
      <c r="G4" s="13" t="s">
        <v>2</v>
      </c>
      <c r="H4" s="14" t="s">
        <v>3</v>
      </c>
      <c r="I4" s="13" t="s">
        <v>2</v>
      </c>
      <c r="J4" s="14" t="s">
        <v>3</v>
      </c>
      <c r="K4" s="13" t="s">
        <v>2</v>
      </c>
      <c r="L4" s="14" t="s">
        <v>3</v>
      </c>
      <c r="M4" s="13" t="s">
        <v>2</v>
      </c>
      <c r="N4" s="14" t="s">
        <v>3</v>
      </c>
    </row>
    <row r="5" spans="1:14" ht="16.5">
      <c r="A5" s="11" t="s">
        <v>24</v>
      </c>
      <c r="B5" s="15" t="s">
        <v>4</v>
      </c>
      <c r="C5" s="16">
        <v>0.14042227115819544</v>
      </c>
      <c r="D5" s="17">
        <f>(C5*D12)</f>
        <v>43342.878637959766</v>
      </c>
      <c r="E5" s="16">
        <v>0.13558798661912289</v>
      </c>
      <c r="F5" s="17">
        <v>42772</v>
      </c>
      <c r="G5" s="16">
        <v>0.1296731401807243</v>
      </c>
      <c r="H5" s="17">
        <f>G5*H12</f>
        <v>40272.97616534808</v>
      </c>
      <c r="I5" s="16">
        <v>0.12486262502726118</v>
      </c>
      <c r="J5" s="17">
        <f>I5*J12</f>
        <v>36772.29279577847</v>
      </c>
      <c r="K5" s="16">
        <v>0.12219061506466188</v>
      </c>
      <c r="L5" s="17">
        <f>K5*L12</f>
        <v>31785.566887385557</v>
      </c>
      <c r="M5" s="16">
        <v>0.10815900988767067</v>
      </c>
      <c r="N5" s="17">
        <f>M5*N12</f>
        <v>25452.08636577655</v>
      </c>
    </row>
    <row r="6" spans="1:14" ht="16.5">
      <c r="A6" s="11"/>
      <c r="B6" s="15" t="s">
        <v>5</v>
      </c>
      <c r="C6" s="16">
        <v>0.28910248779907155</v>
      </c>
      <c r="D6" s="17">
        <f>(C6*D12)</f>
        <v>89234.66298654923</v>
      </c>
      <c r="E6" s="16">
        <v>0.2883248171157593</v>
      </c>
      <c r="F6" s="17">
        <f>E6*F12</f>
        <v>90955.52345697166</v>
      </c>
      <c r="G6" s="16">
        <v>0.2823451017248153</v>
      </c>
      <c r="H6" s="17">
        <f>G6*H12</f>
        <v>87688.76527798106</v>
      </c>
      <c r="I6" s="16">
        <v>0.29229117935077764</v>
      </c>
      <c r="J6" s="17">
        <f>I6*J12</f>
        <v>86080.33690116272</v>
      </c>
      <c r="K6" s="16">
        <v>0.30341596347381256</v>
      </c>
      <c r="L6" s="17">
        <f>K6*L12</f>
        <v>78927.89799440633</v>
      </c>
      <c r="M6" s="16">
        <v>0.30774922259418125</v>
      </c>
      <c r="N6" s="17">
        <f>M6*N12</f>
        <v>72419.85481008532</v>
      </c>
    </row>
    <row r="7" spans="1:14" ht="16.5">
      <c r="A7" s="11"/>
      <c r="B7" s="15" t="s">
        <v>6</v>
      </c>
      <c r="C7" s="16">
        <v>0.5241451910486847</v>
      </c>
      <c r="D7" s="17">
        <f>C7*D12</f>
        <v>161783.17881427807</v>
      </c>
      <c r="E7" s="16">
        <v>0.5229754071242142</v>
      </c>
      <c r="F7" s="17">
        <f>E7*F12</f>
        <v>164978.86788221885</v>
      </c>
      <c r="G7" s="16">
        <v>0.5370037978291516</v>
      </c>
      <c r="H7" s="17">
        <f>G7*H12</f>
        <v>166778.88050319313</v>
      </c>
      <c r="I7" s="16">
        <v>0.5326856219184174</v>
      </c>
      <c r="J7" s="17">
        <f>I7*J12</f>
        <v>156876.98102621775</v>
      </c>
      <c r="K7" s="16">
        <v>0.5235388329787488</v>
      </c>
      <c r="L7" s="17">
        <f>K7*L12</f>
        <v>136188.6801615949</v>
      </c>
      <c r="M7" s="16">
        <v>0.535238085382701</v>
      </c>
      <c r="N7" s="17">
        <f>M7*N12</f>
        <v>125952.76149034259</v>
      </c>
    </row>
    <row r="8" spans="1:14" ht="16.5" hidden="1">
      <c r="A8" s="11"/>
      <c r="B8" s="15" t="s">
        <v>7</v>
      </c>
      <c r="C8" s="16">
        <v>0.04439575645756458</v>
      </c>
      <c r="D8" s="17">
        <f>C8*D12</f>
        <v>13703.23858394834</v>
      </c>
      <c r="E8" s="16">
        <v>0.046939675771054665</v>
      </c>
      <c r="F8" s="17">
        <f>E8*F12</f>
        <v>14807.683998088447</v>
      </c>
      <c r="G8" s="16">
        <v>0.047846484504394854</v>
      </c>
      <c r="H8" s="17">
        <f>G8*H12</f>
        <v>14859.826231983423</v>
      </c>
      <c r="I8" s="16">
        <v>0.04832178029412142</v>
      </c>
      <c r="J8" s="17">
        <f>I8*J12</f>
        <v>14230.860940179347</v>
      </c>
      <c r="K8" s="16">
        <v>0.04899003179308202</v>
      </c>
      <c r="L8" s="17">
        <f>K8*L12</f>
        <v>12743.825960366219</v>
      </c>
      <c r="M8" s="16">
        <v>0.04733767611281568</v>
      </c>
      <c r="N8" s="17">
        <f>M8*N12</f>
        <v>11139.549280543899</v>
      </c>
    </row>
    <row r="9" spans="1:14" ht="16.5" hidden="1">
      <c r="A9" s="11"/>
      <c r="B9" s="15" t="s">
        <v>8</v>
      </c>
      <c r="C9" s="16">
        <v>0.0019342935364837519</v>
      </c>
      <c r="D9" s="17">
        <f>C9*D12</f>
        <v>597.0409772646113</v>
      </c>
      <c r="E9" s="16">
        <v>0.0019225820681542476</v>
      </c>
      <c r="F9" s="17">
        <f>E9*F12</f>
        <v>606.5015843840753</v>
      </c>
      <c r="G9" s="16">
        <v>0.002114612783200191</v>
      </c>
      <c r="H9" s="17">
        <f>G9*H12</f>
        <v>656.7416359168329</v>
      </c>
      <c r="I9" s="16">
        <v>0.0018387934094223194</v>
      </c>
      <c r="J9" s="17">
        <f>I9*J12</f>
        <v>541.5283366616919</v>
      </c>
      <c r="K9" s="16">
        <v>0.0018645566896947387</v>
      </c>
      <c r="L9" s="17">
        <f>K9*L12</f>
        <v>485.02899624698205</v>
      </c>
      <c r="M9" s="16">
        <v>0.0015160060226314346</v>
      </c>
      <c r="N9" s="17">
        <f>M9*N12</f>
        <v>356.7480532516518</v>
      </c>
    </row>
    <row r="10" spans="1:14" ht="16.5" hidden="1">
      <c r="A10" s="11"/>
      <c r="B10" s="15" t="s">
        <v>9</v>
      </c>
      <c r="C10" s="16"/>
      <c r="D10" s="17"/>
      <c r="E10" s="16">
        <v>0.004249531301694666</v>
      </c>
      <c r="F10" s="17">
        <f>E10*F12</f>
        <v>1340.5656434952027</v>
      </c>
      <c r="G10" s="16">
        <v>0.0010168629777137532</v>
      </c>
      <c r="H10" s="17">
        <f>G10*H12</f>
        <v>315.8101855774935</v>
      </c>
      <c r="I10" s="16"/>
      <c r="J10" s="17"/>
      <c r="K10" s="16"/>
      <c r="L10" s="17"/>
      <c r="M10" s="16"/>
      <c r="N10" s="17"/>
    </row>
    <row r="11" spans="1:14" ht="16.5">
      <c r="A11" s="11"/>
      <c r="B11" s="15" t="s">
        <v>9</v>
      </c>
      <c r="C11" s="16">
        <f aca="true" t="shared" si="0" ref="C11:N11">SUM(C8:C10)</f>
        <v>0.04633004999404833</v>
      </c>
      <c r="D11" s="17">
        <f t="shared" si="0"/>
        <v>14300.27956121295</v>
      </c>
      <c r="E11" s="16">
        <f t="shared" si="0"/>
        <v>0.05311178914090357</v>
      </c>
      <c r="F11" s="17">
        <f t="shared" si="0"/>
        <v>16754.751225967724</v>
      </c>
      <c r="G11" s="16">
        <f t="shared" si="0"/>
        <v>0.0509779602653088</v>
      </c>
      <c r="H11" s="17">
        <f t="shared" si="0"/>
        <v>15832.378053477749</v>
      </c>
      <c r="I11" s="16">
        <f t="shared" si="0"/>
        <v>0.050160573703543744</v>
      </c>
      <c r="J11" s="17">
        <f t="shared" si="0"/>
        <v>14772.389276841039</v>
      </c>
      <c r="K11" s="16">
        <f t="shared" si="0"/>
        <v>0.050854588482776755</v>
      </c>
      <c r="L11" s="17">
        <f t="shared" si="0"/>
        <v>13228.8549566132</v>
      </c>
      <c r="M11" s="16">
        <f t="shared" si="0"/>
        <v>0.048853682135447114</v>
      </c>
      <c r="N11" s="17">
        <f t="shared" si="0"/>
        <v>11496.29733379555</v>
      </c>
    </row>
    <row r="12" spans="1:14" ht="16.5">
      <c r="A12" s="11"/>
      <c r="B12" s="15"/>
      <c r="C12" s="18"/>
      <c r="D12" s="19">
        <v>308661</v>
      </c>
      <c r="E12" s="20"/>
      <c r="F12" s="19">
        <v>315462</v>
      </c>
      <c r="G12" s="18"/>
      <c r="H12" s="19">
        <v>310573</v>
      </c>
      <c r="I12" s="20"/>
      <c r="J12" s="21">
        <v>294502</v>
      </c>
      <c r="K12" s="20"/>
      <c r="L12" s="21">
        <v>260131</v>
      </c>
      <c r="M12" s="20"/>
      <c r="N12" s="21">
        <v>235321</v>
      </c>
    </row>
    <row r="13" spans="1:14" ht="16.5">
      <c r="A13" s="22"/>
      <c r="B13" s="23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6"/>
    </row>
    <row r="14" spans="1:14" ht="16.5">
      <c r="A14" s="11" t="s">
        <v>10</v>
      </c>
      <c r="B14" s="15" t="s">
        <v>4</v>
      </c>
      <c r="C14" s="27">
        <v>0.117</v>
      </c>
      <c r="D14" s="28">
        <f>C14*D21</f>
        <v>18016.596</v>
      </c>
      <c r="E14" s="27">
        <v>0.1163</v>
      </c>
      <c r="F14" s="28">
        <f>E14*F21</f>
        <v>17544.9017</v>
      </c>
      <c r="G14" s="27">
        <v>0.1096</v>
      </c>
      <c r="H14" s="28">
        <f>G14*$H$21</f>
        <v>14265.3168</v>
      </c>
      <c r="I14" s="27">
        <v>0.1023</v>
      </c>
      <c r="J14" s="28">
        <f>I14*J21</f>
        <v>12074.1621</v>
      </c>
      <c r="K14" s="27">
        <v>0.0974</v>
      </c>
      <c r="L14" s="28">
        <f>K14*L21</f>
        <v>9565.167</v>
      </c>
      <c r="M14" s="27">
        <v>0.0816</v>
      </c>
      <c r="N14" s="28">
        <f>M14*N21</f>
        <v>5972.304</v>
      </c>
    </row>
    <row r="15" spans="1:14" ht="16.5">
      <c r="A15" s="11"/>
      <c r="B15" s="15" t="s">
        <v>5</v>
      </c>
      <c r="C15" s="27">
        <v>0.713</v>
      </c>
      <c r="D15" s="28">
        <f>C15*D21</f>
        <v>109793.44399999999</v>
      </c>
      <c r="E15" s="27">
        <v>0.7085</v>
      </c>
      <c r="F15" s="28">
        <f>E15*F21</f>
        <v>106883.6015</v>
      </c>
      <c r="G15" s="27">
        <v>0.7216</v>
      </c>
      <c r="H15" s="28">
        <f aca="true" t="shared" si="1" ref="H15:H20">G15*$H$21</f>
        <v>93922.0128</v>
      </c>
      <c r="I15" s="27">
        <v>0.7409</v>
      </c>
      <c r="J15" s="28">
        <f>I15*J21</f>
        <v>87446.2043</v>
      </c>
      <c r="K15" s="27">
        <v>0.752</v>
      </c>
      <c r="L15" s="28">
        <f>K15*L21</f>
        <v>73850.16</v>
      </c>
      <c r="M15" s="27">
        <v>0.7746</v>
      </c>
      <c r="N15" s="28">
        <f>M15*N21</f>
        <v>56692.973999999995</v>
      </c>
    </row>
    <row r="16" spans="1:14" ht="16.5">
      <c r="A16" s="11"/>
      <c r="B16" s="15" t="s">
        <v>6</v>
      </c>
      <c r="C16" s="27">
        <v>0.1578</v>
      </c>
      <c r="D16" s="28">
        <f>C16*D21</f>
        <v>24299.306399999998</v>
      </c>
      <c r="E16" s="27">
        <v>0.1621</v>
      </c>
      <c r="F16" s="28">
        <f>E16*F21</f>
        <v>24454.243899999998</v>
      </c>
      <c r="G16" s="27">
        <v>0.1554</v>
      </c>
      <c r="H16" s="28">
        <f t="shared" si="1"/>
        <v>20226.553200000002</v>
      </c>
      <c r="I16" s="27">
        <v>0.1434</v>
      </c>
      <c r="J16" s="28">
        <f>I16*J21</f>
        <v>16925.0718</v>
      </c>
      <c r="K16" s="27">
        <v>0.1375</v>
      </c>
      <c r="L16" s="28">
        <f>K16*L21</f>
        <v>13503.187500000002</v>
      </c>
      <c r="M16" s="27">
        <v>0.1305</v>
      </c>
      <c r="N16" s="28">
        <f>M16*N21</f>
        <v>9551.295</v>
      </c>
    </row>
    <row r="17" spans="1:14" ht="16.5" hidden="1">
      <c r="A17" s="11"/>
      <c r="B17" s="15" t="s">
        <v>7</v>
      </c>
      <c r="C17" s="27">
        <v>0.0106</v>
      </c>
      <c r="D17" s="28"/>
      <c r="E17" s="27">
        <v>0.0115</v>
      </c>
      <c r="F17" s="28"/>
      <c r="G17" s="27">
        <v>0.0119</v>
      </c>
      <c r="H17" s="28">
        <f t="shared" si="1"/>
        <v>1548.8802</v>
      </c>
      <c r="I17" s="27">
        <v>0.0119</v>
      </c>
      <c r="J17" s="28"/>
      <c r="K17" s="27">
        <v>0.0117</v>
      </c>
      <c r="L17" s="28"/>
      <c r="M17" s="27">
        <v>0.0117</v>
      </c>
      <c r="N17" s="28"/>
    </row>
    <row r="18" spans="1:14" ht="16.5" hidden="1">
      <c r="A18" s="11"/>
      <c r="B18" s="15" t="s">
        <v>8</v>
      </c>
      <c r="C18" s="27">
        <v>0.0016</v>
      </c>
      <c r="D18" s="28"/>
      <c r="E18" s="27">
        <v>0.0016</v>
      </c>
      <c r="F18" s="28"/>
      <c r="G18" s="27">
        <v>0.0016</v>
      </c>
      <c r="H18" s="28">
        <f t="shared" si="1"/>
        <v>208.2528</v>
      </c>
      <c r="I18" s="27">
        <v>0.0014</v>
      </c>
      <c r="J18" s="28"/>
      <c r="K18" s="27">
        <v>0.0015</v>
      </c>
      <c r="L18" s="28"/>
      <c r="M18" s="27">
        <v>0.0016</v>
      </c>
      <c r="N18" s="28"/>
    </row>
    <row r="19" spans="1:14" ht="16.5" hidden="1">
      <c r="A19" s="11"/>
      <c r="B19" s="15" t="s">
        <v>9</v>
      </c>
      <c r="C19" s="27">
        <v>0</v>
      </c>
      <c r="D19" s="28"/>
      <c r="E19" s="27">
        <v>0</v>
      </c>
      <c r="F19" s="28"/>
      <c r="G19" s="27">
        <v>0</v>
      </c>
      <c r="H19" s="28">
        <f t="shared" si="1"/>
        <v>0</v>
      </c>
      <c r="I19" s="27">
        <v>0</v>
      </c>
      <c r="J19" s="28"/>
      <c r="K19" s="27">
        <v>0</v>
      </c>
      <c r="L19" s="28"/>
      <c r="M19" s="27">
        <v>0</v>
      </c>
      <c r="N19" s="28"/>
    </row>
    <row r="20" spans="1:14" ht="16.5">
      <c r="A20" s="11"/>
      <c r="B20" s="15" t="s">
        <v>9</v>
      </c>
      <c r="C20" s="27">
        <f>SUM(C17:C19)</f>
        <v>0.0122</v>
      </c>
      <c r="D20" s="28">
        <f>C20*D21</f>
        <v>1878.6536</v>
      </c>
      <c r="E20" s="27">
        <f>SUM(E17:E19)</f>
        <v>0.0131</v>
      </c>
      <c r="F20" s="28">
        <f>E20*F21</f>
        <v>1976.2529000000002</v>
      </c>
      <c r="G20" s="27">
        <f>SUM(G17:G19)</f>
        <v>0.013500000000000002</v>
      </c>
      <c r="H20" s="28">
        <f t="shared" si="1"/>
        <v>1757.1330000000003</v>
      </c>
      <c r="I20" s="27">
        <f>SUM(I17:I19)</f>
        <v>0.013300000000000001</v>
      </c>
      <c r="J20" s="28">
        <f>I20*J21</f>
        <v>1569.7591000000002</v>
      </c>
      <c r="K20" s="27">
        <f>SUM(K17:K19)</f>
        <v>0.0132</v>
      </c>
      <c r="L20" s="28">
        <f>K20*L21</f>
        <v>1296.306</v>
      </c>
      <c r="M20" s="27">
        <f>SUM(M17:M19)</f>
        <v>0.013300000000000001</v>
      </c>
      <c r="N20" s="28">
        <f>M20*N21</f>
        <v>973.427</v>
      </c>
    </row>
    <row r="21" spans="1:14" ht="16.5">
      <c r="A21" s="11"/>
      <c r="B21" s="15"/>
      <c r="C21" s="18"/>
      <c r="D21" s="19">
        <v>153988</v>
      </c>
      <c r="E21" s="20"/>
      <c r="F21" s="29">
        <v>150859</v>
      </c>
      <c r="G21" s="18"/>
      <c r="H21" s="30">
        <v>130158</v>
      </c>
      <c r="I21" s="20"/>
      <c r="J21" s="17">
        <v>118027</v>
      </c>
      <c r="K21" s="20"/>
      <c r="L21" s="17">
        <v>98205</v>
      </c>
      <c r="M21" s="20"/>
      <c r="N21" s="17">
        <v>73190</v>
      </c>
    </row>
    <row r="22" spans="1:14" ht="16.5">
      <c r="A22" s="22"/>
      <c r="B22" s="23"/>
      <c r="C22" s="24"/>
      <c r="D22" s="25"/>
      <c r="E22" s="31"/>
      <c r="F22" s="26"/>
      <c r="G22" s="24"/>
      <c r="H22" s="25"/>
      <c r="I22" s="31"/>
      <c r="J22" s="26"/>
      <c r="K22" s="31"/>
      <c r="L22" s="26"/>
      <c r="M22" s="31"/>
      <c r="N22" s="32"/>
    </row>
    <row r="23" spans="1:14" ht="16.5">
      <c r="A23" s="11" t="s">
        <v>11</v>
      </c>
      <c r="B23" s="15" t="s">
        <v>4</v>
      </c>
      <c r="C23" s="27">
        <v>0.1309</v>
      </c>
      <c r="D23" s="28">
        <f>C23*D29</f>
        <v>7188.897099999999</v>
      </c>
      <c r="E23" s="27">
        <v>0.1296</v>
      </c>
      <c r="F23" s="28">
        <f>E23*F29</f>
        <v>6745.9392</v>
      </c>
      <c r="G23" s="27">
        <v>0.1245</v>
      </c>
      <c r="H23" s="28">
        <f>G23*H29</f>
        <v>5561.913</v>
      </c>
      <c r="I23" s="27">
        <v>0.1187</v>
      </c>
      <c r="J23" s="28">
        <f>I23*J29</f>
        <v>3967.4288</v>
      </c>
      <c r="K23" s="27">
        <v>0.1072</v>
      </c>
      <c r="L23" s="28">
        <f>K23*L29</f>
        <v>2546.536</v>
      </c>
      <c r="M23" s="27">
        <v>0.0959</v>
      </c>
      <c r="N23" s="28">
        <f aca="true" t="shared" si="2" ref="N23:N28">M23*$N$29</f>
        <v>1575.7329</v>
      </c>
    </row>
    <row r="24" spans="1:14" ht="16.5">
      <c r="A24" s="11"/>
      <c r="B24" s="15" t="s">
        <v>5</v>
      </c>
      <c r="C24" s="27">
        <v>0.5475</v>
      </c>
      <c r="D24" s="28">
        <f>C24*D29</f>
        <v>30068.1525</v>
      </c>
      <c r="E24" s="27">
        <v>0.5455</v>
      </c>
      <c r="F24" s="28">
        <f>E24*F29</f>
        <v>28394.365999999998</v>
      </c>
      <c r="G24" s="27">
        <v>0.5706</v>
      </c>
      <c r="H24" s="28">
        <f>G24*H29</f>
        <v>25490.9844</v>
      </c>
      <c r="I24" s="27">
        <v>0.6023</v>
      </c>
      <c r="J24" s="28">
        <f>I24*J29</f>
        <v>20131.275199999996</v>
      </c>
      <c r="K24" s="27">
        <v>0.6315</v>
      </c>
      <c r="L24" s="28">
        <f>K24*L29</f>
        <v>15001.2825</v>
      </c>
      <c r="M24" s="27">
        <v>0.6493</v>
      </c>
      <c r="N24" s="28">
        <f t="shared" si="2"/>
        <v>10668.648299999999</v>
      </c>
    </row>
    <row r="25" spans="1:14" ht="16.5">
      <c r="A25" s="11"/>
      <c r="B25" s="15" t="s">
        <v>6</v>
      </c>
      <c r="C25" s="27">
        <v>0.2986</v>
      </c>
      <c r="D25" s="28">
        <f>C25*D29</f>
        <v>16398.8134</v>
      </c>
      <c r="E25" s="27">
        <v>0.3011</v>
      </c>
      <c r="F25" s="28">
        <f>E25*F29</f>
        <v>15672.857199999999</v>
      </c>
      <c r="G25" s="27">
        <v>0.2806</v>
      </c>
      <c r="H25" s="28">
        <f>G25*H29</f>
        <v>12535.5244</v>
      </c>
      <c r="I25" s="27">
        <v>0.2569</v>
      </c>
      <c r="J25" s="28">
        <f>I25*J29</f>
        <v>8586.625600000001</v>
      </c>
      <c r="K25" s="27">
        <v>0.2393</v>
      </c>
      <c r="L25" s="28">
        <f>K25*L29</f>
        <v>5684.5715</v>
      </c>
      <c r="M25" s="27">
        <v>0.2337</v>
      </c>
      <c r="N25" s="28">
        <f t="shared" si="2"/>
        <v>3839.9247</v>
      </c>
    </row>
    <row r="26" spans="1:14" ht="16.5" hidden="1">
      <c r="A26" s="11"/>
      <c r="B26" s="15" t="s">
        <v>7</v>
      </c>
      <c r="C26" s="27"/>
      <c r="D26" s="28"/>
      <c r="E26" s="27"/>
      <c r="F26" s="28"/>
      <c r="G26" s="27"/>
      <c r="H26" s="28"/>
      <c r="I26" s="27"/>
      <c r="J26" s="28"/>
      <c r="K26" s="27"/>
      <c r="L26" s="28"/>
      <c r="M26" s="27"/>
      <c r="N26" s="28">
        <f t="shared" si="2"/>
        <v>0</v>
      </c>
    </row>
    <row r="27" spans="1:14" ht="16.5" hidden="1">
      <c r="A27" s="11"/>
      <c r="B27" s="15" t="s">
        <v>8</v>
      </c>
      <c r="C27" s="27"/>
      <c r="D27" s="28"/>
      <c r="E27" s="27"/>
      <c r="F27" s="28"/>
      <c r="G27" s="27"/>
      <c r="H27" s="28"/>
      <c r="I27" s="27"/>
      <c r="J27" s="28"/>
      <c r="K27" s="27"/>
      <c r="L27" s="28"/>
      <c r="M27" s="27"/>
      <c r="N27" s="28">
        <f t="shared" si="2"/>
        <v>0</v>
      </c>
    </row>
    <row r="28" spans="1:14" ht="16.5">
      <c r="A28" s="11"/>
      <c r="B28" s="15" t="s">
        <v>9</v>
      </c>
      <c r="C28" s="27">
        <v>0.0229</v>
      </c>
      <c r="D28" s="28">
        <f>C28*D29</f>
        <v>1257.6451</v>
      </c>
      <c r="E28" s="27">
        <v>0.0238</v>
      </c>
      <c r="F28" s="28">
        <f>E28*F29</f>
        <v>1238.8376</v>
      </c>
      <c r="G28" s="27">
        <v>0.0243</v>
      </c>
      <c r="H28" s="28">
        <f>G28*H29</f>
        <v>1085.5782</v>
      </c>
      <c r="I28" s="27">
        <v>0.0222</v>
      </c>
      <c r="J28" s="28">
        <f>I28*J29</f>
        <v>742.0128000000001</v>
      </c>
      <c r="K28" s="27">
        <v>0.022</v>
      </c>
      <c r="L28" s="28">
        <f>K28*L29</f>
        <v>522.61</v>
      </c>
      <c r="M28" s="27">
        <v>0.0211</v>
      </c>
      <c r="N28" s="28">
        <f t="shared" si="2"/>
        <v>346.6941</v>
      </c>
    </row>
    <row r="29" spans="1:14" ht="16.5">
      <c r="A29" s="11"/>
      <c r="B29" s="15"/>
      <c r="C29" s="18"/>
      <c r="D29" s="29">
        <v>54919</v>
      </c>
      <c r="E29" s="20"/>
      <c r="F29" s="29">
        <v>52052</v>
      </c>
      <c r="G29" s="18"/>
      <c r="H29" s="29">
        <v>44674</v>
      </c>
      <c r="I29" s="20"/>
      <c r="J29" s="29">
        <v>33424</v>
      </c>
      <c r="K29" s="20"/>
      <c r="L29" s="17">
        <v>23755</v>
      </c>
      <c r="M29" s="20"/>
      <c r="N29" s="17">
        <v>16431</v>
      </c>
    </row>
    <row r="30" spans="1:14" ht="16.5">
      <c r="A30" s="22"/>
      <c r="B30" s="23"/>
      <c r="C30" s="31"/>
      <c r="D30" s="26"/>
      <c r="E30" s="31"/>
      <c r="F30" s="26"/>
      <c r="G30" s="31"/>
      <c r="H30" s="26"/>
      <c r="I30" s="31"/>
      <c r="J30" s="26"/>
      <c r="K30" s="31"/>
      <c r="L30" s="26"/>
      <c r="M30" s="31"/>
      <c r="N30" s="32"/>
    </row>
    <row r="31" spans="1:14" ht="16.5">
      <c r="A31" s="11" t="s">
        <v>12</v>
      </c>
      <c r="B31" s="15" t="s">
        <v>4</v>
      </c>
      <c r="C31" s="33" t="s">
        <v>13</v>
      </c>
      <c r="D31" s="21"/>
      <c r="E31" s="33" t="s">
        <v>13</v>
      </c>
      <c r="F31" s="21"/>
      <c r="G31" s="16">
        <v>0.3618</v>
      </c>
      <c r="H31" s="17">
        <f>G31*$H$38</f>
        <v>11866.3164</v>
      </c>
      <c r="I31" s="16">
        <v>0.346</v>
      </c>
      <c r="J31" s="17">
        <f>I31*$J$38</f>
        <v>9877.954</v>
      </c>
      <c r="K31" s="16">
        <v>0.323</v>
      </c>
      <c r="L31" s="17">
        <f>K31*$L$38</f>
        <v>6487.1320000000005</v>
      </c>
      <c r="M31" s="16">
        <v>0.2991</v>
      </c>
      <c r="N31" s="17">
        <f>M31*$N$38</f>
        <v>4683.906</v>
      </c>
    </row>
    <row r="32" spans="1:14" ht="16.5">
      <c r="A32" s="11"/>
      <c r="B32" s="15" t="s">
        <v>5</v>
      </c>
      <c r="C32" s="33" t="s">
        <v>13</v>
      </c>
      <c r="D32" s="21"/>
      <c r="E32" s="33" t="s">
        <v>13</v>
      </c>
      <c r="F32" s="21"/>
      <c r="G32" s="16">
        <v>0.1422</v>
      </c>
      <c r="H32" s="17">
        <f aca="true" t="shared" si="3" ref="H32:H37">G32*$H$38</f>
        <v>4663.875599999999</v>
      </c>
      <c r="I32" s="16">
        <v>0.1548</v>
      </c>
      <c r="J32" s="17">
        <f aca="true" t="shared" si="4" ref="J32:J37">I32*$J$38</f>
        <v>4419.3852</v>
      </c>
      <c r="K32" s="16">
        <v>0.1645</v>
      </c>
      <c r="L32" s="17">
        <f aca="true" t="shared" si="5" ref="L32:L37">K32*$L$38</f>
        <v>3303.818</v>
      </c>
      <c r="M32" s="16">
        <v>0.1665</v>
      </c>
      <c r="N32" s="17">
        <f aca="true" t="shared" si="6" ref="N32:N37">M32*$N$38</f>
        <v>2607.3900000000003</v>
      </c>
    </row>
    <row r="33" spans="1:14" ht="16.5">
      <c r="A33" s="11"/>
      <c r="B33" s="15" t="s">
        <v>6</v>
      </c>
      <c r="C33" s="33" t="s">
        <v>13</v>
      </c>
      <c r="D33" s="21"/>
      <c r="E33" s="33" t="s">
        <v>13</v>
      </c>
      <c r="F33" s="21"/>
      <c r="G33" s="16">
        <v>0.4329</v>
      </c>
      <c r="H33" s="17">
        <f t="shared" si="3"/>
        <v>14198.2542</v>
      </c>
      <c r="I33" s="16">
        <v>0.4319</v>
      </c>
      <c r="J33" s="17">
        <f t="shared" si="4"/>
        <v>12330.3131</v>
      </c>
      <c r="K33" s="16">
        <v>0.4467</v>
      </c>
      <c r="L33" s="17">
        <f t="shared" si="5"/>
        <v>8971.522799999999</v>
      </c>
      <c r="M33" s="16">
        <v>0.4682</v>
      </c>
      <c r="N33" s="17">
        <f t="shared" si="6"/>
        <v>7332.012</v>
      </c>
    </row>
    <row r="34" spans="1:14" ht="16.5" hidden="1">
      <c r="A34" s="11"/>
      <c r="B34" s="15" t="s">
        <v>7</v>
      </c>
      <c r="C34" s="33" t="s">
        <v>13</v>
      </c>
      <c r="D34" s="21"/>
      <c r="E34" s="33" t="s">
        <v>13</v>
      </c>
      <c r="F34" s="21"/>
      <c r="G34" s="16">
        <v>0</v>
      </c>
      <c r="H34" s="17">
        <f t="shared" si="3"/>
        <v>0</v>
      </c>
      <c r="I34" s="16">
        <v>0</v>
      </c>
      <c r="J34" s="17">
        <f t="shared" si="4"/>
        <v>0</v>
      </c>
      <c r="K34" s="16">
        <v>0</v>
      </c>
      <c r="L34" s="17">
        <f t="shared" si="5"/>
        <v>0</v>
      </c>
      <c r="M34" s="16">
        <v>0</v>
      </c>
      <c r="N34" s="17">
        <f t="shared" si="6"/>
        <v>0</v>
      </c>
    </row>
    <row r="35" spans="1:14" ht="16.5" hidden="1">
      <c r="A35" s="11"/>
      <c r="B35" s="15" t="s">
        <v>8</v>
      </c>
      <c r="C35" s="33" t="s">
        <v>13</v>
      </c>
      <c r="D35" s="21"/>
      <c r="E35" s="33" t="s">
        <v>13</v>
      </c>
      <c r="F35" s="21"/>
      <c r="G35" s="16">
        <v>0.0493</v>
      </c>
      <c r="H35" s="17">
        <f t="shared" si="3"/>
        <v>1616.9414</v>
      </c>
      <c r="I35" s="16">
        <v>0.0543</v>
      </c>
      <c r="J35" s="17">
        <f t="shared" si="4"/>
        <v>1550.2107</v>
      </c>
      <c r="K35" s="16">
        <v>0.0526</v>
      </c>
      <c r="L35" s="17">
        <f t="shared" si="5"/>
        <v>1056.4184</v>
      </c>
      <c r="M35" s="16">
        <v>0.0526</v>
      </c>
      <c r="N35" s="17">
        <f t="shared" si="6"/>
        <v>823.716</v>
      </c>
    </row>
    <row r="36" spans="1:14" ht="16.5" hidden="1">
      <c r="A36" s="11"/>
      <c r="B36" s="15" t="s">
        <v>9</v>
      </c>
      <c r="C36" s="33" t="s">
        <v>13</v>
      </c>
      <c r="D36" s="21"/>
      <c r="E36" s="33" t="s">
        <v>13</v>
      </c>
      <c r="F36" s="21"/>
      <c r="G36" s="16">
        <v>0.0138</v>
      </c>
      <c r="H36" s="17">
        <f t="shared" si="3"/>
        <v>452.6124</v>
      </c>
      <c r="I36" s="16">
        <v>0.0131</v>
      </c>
      <c r="J36" s="17">
        <f t="shared" si="4"/>
        <v>373.9919</v>
      </c>
      <c r="K36" s="16">
        <v>0.0131</v>
      </c>
      <c r="L36" s="17">
        <f t="shared" si="5"/>
        <v>263.10040000000004</v>
      </c>
      <c r="M36" s="16">
        <v>0.0136</v>
      </c>
      <c r="N36" s="17">
        <f t="shared" si="6"/>
        <v>212.976</v>
      </c>
    </row>
    <row r="37" spans="1:14" ht="16.5">
      <c r="A37" s="11"/>
      <c r="B37" s="15" t="s">
        <v>9</v>
      </c>
      <c r="C37" s="33" t="s">
        <v>13</v>
      </c>
      <c r="D37" s="21"/>
      <c r="E37" s="33" t="s">
        <v>13</v>
      </c>
      <c r="F37" s="21"/>
      <c r="G37" s="16">
        <f>SUM(G34:G36)</f>
        <v>0.06309999999999999</v>
      </c>
      <c r="H37" s="17">
        <f t="shared" si="3"/>
        <v>2069.5537999999997</v>
      </c>
      <c r="I37" s="16">
        <f>SUM(I34:I36)</f>
        <v>0.0674</v>
      </c>
      <c r="J37" s="17">
        <f t="shared" si="4"/>
        <v>1924.2026</v>
      </c>
      <c r="K37" s="16">
        <f>SUM(K34:K36)</f>
        <v>0.06570000000000001</v>
      </c>
      <c r="L37" s="17">
        <f t="shared" si="5"/>
        <v>1319.5188</v>
      </c>
      <c r="M37" s="16">
        <f>SUM(M34:M36)</f>
        <v>0.0662</v>
      </c>
      <c r="N37" s="17">
        <f t="shared" si="6"/>
        <v>1036.692</v>
      </c>
    </row>
    <row r="38" spans="1:14" ht="16.5">
      <c r="A38" s="11"/>
      <c r="B38" s="15"/>
      <c r="C38" s="18"/>
      <c r="D38" s="29">
        <v>38500</v>
      </c>
      <c r="E38" s="20"/>
      <c r="F38" s="29">
        <v>37403</v>
      </c>
      <c r="G38" s="34"/>
      <c r="H38" s="29">
        <v>32798</v>
      </c>
      <c r="I38" s="20"/>
      <c r="J38" s="17">
        <v>28549</v>
      </c>
      <c r="K38" s="20"/>
      <c r="L38" s="17">
        <v>20084</v>
      </c>
      <c r="M38" s="20"/>
      <c r="N38" s="17">
        <v>15660</v>
      </c>
    </row>
    <row r="39" spans="1:14" ht="16.5">
      <c r="A39" s="22"/>
      <c r="B39" s="23"/>
      <c r="C39" s="31"/>
      <c r="D39" s="26"/>
      <c r="E39" s="31"/>
      <c r="F39" s="26"/>
      <c r="G39" s="31"/>
      <c r="H39" s="26"/>
      <c r="I39" s="31"/>
      <c r="J39" s="26"/>
      <c r="K39" s="31"/>
      <c r="L39" s="26"/>
      <c r="M39" s="31"/>
      <c r="N39" s="26"/>
    </row>
    <row r="40" spans="1:14" ht="16.5">
      <c r="A40" s="11" t="s">
        <v>25</v>
      </c>
      <c r="B40" s="15" t="s">
        <v>4</v>
      </c>
      <c r="C40" s="16">
        <v>0.32988590228195436</v>
      </c>
      <c r="D40" s="17">
        <f>C40*D47</f>
        <v>22059.47028559429</v>
      </c>
      <c r="E40" s="16">
        <v>0.3309907288946529</v>
      </c>
      <c r="F40" s="17">
        <f>E40*$F$47</f>
        <v>22532.85585096129</v>
      </c>
      <c r="G40" s="16">
        <v>0.3254458293384468</v>
      </c>
      <c r="H40" s="17">
        <f>G40*$H$47</f>
        <v>21307.914784276127</v>
      </c>
      <c r="I40" s="16">
        <v>0.320147645565299</v>
      </c>
      <c r="J40" s="17">
        <f>I40*$J$47</f>
        <v>19237.992169664383</v>
      </c>
      <c r="K40" s="16">
        <v>0.3030397022332506</v>
      </c>
      <c r="L40" s="17">
        <f>K40*$L$47</f>
        <v>15151.682071960297</v>
      </c>
      <c r="M40" s="16">
        <v>0.28607191624943107</v>
      </c>
      <c r="N40" s="17">
        <f>M40*$N$47</f>
        <v>11576.186162949478</v>
      </c>
    </row>
    <row r="41" spans="1:14" ht="16.5">
      <c r="A41" s="11"/>
      <c r="B41" s="15" t="s">
        <v>5</v>
      </c>
      <c r="C41" s="16">
        <v>0.1975535489290214</v>
      </c>
      <c r="D41" s="17">
        <f>C41*D47</f>
        <v>13210.405816883662</v>
      </c>
      <c r="E41" s="16">
        <v>0.20522616940359978</v>
      </c>
      <c r="F41" s="17">
        <f aca="true" t="shared" si="7" ref="F41:F46">E41*$F$47</f>
        <v>13971.181934488863</v>
      </c>
      <c r="G41" s="16">
        <v>0.20676893576222435</v>
      </c>
      <c r="H41" s="17">
        <f aca="true" t="shared" si="8" ref="H41:H46">G41*$H$47</f>
        <v>13537.782531160115</v>
      </c>
      <c r="I41" s="16">
        <v>0.2110563485459472</v>
      </c>
      <c r="J41" s="17">
        <f aca="true" t="shared" si="9" ref="J41:J46">I41*$J$47</f>
        <v>12682.587040474513</v>
      </c>
      <c r="K41" s="16">
        <v>0.21962882547559967</v>
      </c>
      <c r="L41" s="17">
        <f aca="true" t="shared" si="10" ref="L41:L46">K41*$L$47</f>
        <v>10981.221644954509</v>
      </c>
      <c r="M41" s="16">
        <v>0.2211132063203069</v>
      </c>
      <c r="N41" s="17">
        <f aca="true" t="shared" si="11" ref="N41:N46">M41*$N$47</f>
        <v>8947.567006957539</v>
      </c>
    </row>
    <row r="42" spans="1:14" ht="16.5">
      <c r="A42" s="11"/>
      <c r="B42" s="15" t="s">
        <v>6</v>
      </c>
      <c r="C42" s="16">
        <v>0.38278734425311495</v>
      </c>
      <c r="D42" s="17">
        <f>C42*D47</f>
        <v>25596.989710205795</v>
      </c>
      <c r="E42" s="16">
        <v>0.37264936294011464</v>
      </c>
      <c r="F42" s="17">
        <f t="shared" si="7"/>
        <v>25368.850680874184</v>
      </c>
      <c r="G42" s="16">
        <v>0.37961649089165866</v>
      </c>
      <c r="H42" s="17">
        <f t="shared" si="8"/>
        <v>24854.630508149567</v>
      </c>
      <c r="I42" s="16">
        <v>0.38317437965392903</v>
      </c>
      <c r="J42" s="17">
        <f t="shared" si="9"/>
        <v>23025.33164778425</v>
      </c>
      <c r="K42" s="16">
        <v>0.3917235318444996</v>
      </c>
      <c r="L42" s="17">
        <f t="shared" si="10"/>
        <v>19585.784868693136</v>
      </c>
      <c r="M42" s="16">
        <v>0.41218544768840626</v>
      </c>
      <c r="N42" s="17">
        <f t="shared" si="11"/>
        <v>16679.49632615905</v>
      </c>
    </row>
    <row r="43" spans="1:14" ht="15.75" customHeight="1" hidden="1">
      <c r="A43" s="11"/>
      <c r="B43" s="15" t="s">
        <v>7</v>
      </c>
      <c r="C43" s="16">
        <v>0.08228335433291334</v>
      </c>
      <c r="D43" s="17"/>
      <c r="E43" s="16">
        <v>0.07968944425945075</v>
      </c>
      <c r="F43" s="17">
        <f t="shared" si="7"/>
        <v>5425.018296850629</v>
      </c>
      <c r="G43" s="16">
        <v>0.08067114093959732</v>
      </c>
      <c r="H43" s="17">
        <f t="shared" si="8"/>
        <v>5281.781610738255</v>
      </c>
      <c r="I43" s="16">
        <v>0.07826068403422305</v>
      </c>
      <c r="J43" s="17">
        <f t="shared" si="9"/>
        <v>4702.762764300497</v>
      </c>
      <c r="K43" s="16">
        <v>0.07800868486352357</v>
      </c>
      <c r="L43" s="17">
        <f t="shared" si="10"/>
        <v>3900.356234491315</v>
      </c>
      <c r="M43" s="16">
        <v>0.07565511411665257</v>
      </c>
      <c r="N43" s="17">
        <f t="shared" si="11"/>
        <v>3061.459847844463</v>
      </c>
    </row>
    <row r="44" spans="1:14" ht="16.5" hidden="1">
      <c r="A44" s="11"/>
      <c r="B44" s="15" t="s">
        <v>8</v>
      </c>
      <c r="C44" s="16">
        <v>0.00748985020299594</v>
      </c>
      <c r="D44" s="17"/>
      <c r="E44" s="16">
        <v>0.007711316356753536</v>
      </c>
      <c r="F44" s="17">
        <f t="shared" si="7"/>
        <v>524.9632836187104</v>
      </c>
      <c r="G44" s="16">
        <v>0.00713326941514861</v>
      </c>
      <c r="H44" s="17">
        <f t="shared" si="8"/>
        <v>467.03654841802495</v>
      </c>
      <c r="I44" s="16">
        <v>0.007360942200601677</v>
      </c>
      <c r="J44" s="17">
        <f t="shared" si="9"/>
        <v>442.3263777763554</v>
      </c>
      <c r="K44" s="16">
        <v>0.007599255583126551</v>
      </c>
      <c r="L44" s="17">
        <f t="shared" si="10"/>
        <v>379.9551799007444</v>
      </c>
      <c r="M44" s="16">
        <v>0.004974315625203199</v>
      </c>
      <c r="N44" s="17">
        <f t="shared" si="11"/>
        <v>201.29065608947266</v>
      </c>
    </row>
    <row r="45" spans="1:14" ht="16.5" hidden="1">
      <c r="A45" s="11"/>
      <c r="B45" s="15" t="s">
        <v>9</v>
      </c>
      <c r="C45" s="16">
        <v>0</v>
      </c>
      <c r="D45" s="17"/>
      <c r="E45" s="16">
        <v>0.0037329781454284163</v>
      </c>
      <c r="F45" s="17">
        <f t="shared" si="7"/>
        <v>254.1299532063303</v>
      </c>
      <c r="G45" s="16">
        <v>0.000364333652924257</v>
      </c>
      <c r="H45" s="17">
        <f t="shared" si="8"/>
        <v>23.854017257909877</v>
      </c>
      <c r="I45" s="16">
        <v>0</v>
      </c>
      <c r="J45" s="17">
        <f t="shared" si="9"/>
        <v>0</v>
      </c>
      <c r="K45" s="16">
        <v>0</v>
      </c>
      <c r="L45" s="17">
        <f t="shared" si="10"/>
        <v>0</v>
      </c>
      <c r="M45" s="16">
        <v>0</v>
      </c>
      <c r="N45" s="17">
        <f t="shared" si="11"/>
        <v>0</v>
      </c>
    </row>
    <row r="46" spans="1:14" ht="16.5">
      <c r="A46" s="11"/>
      <c r="B46" s="15" t="s">
        <v>9</v>
      </c>
      <c r="C46" s="16">
        <f>SUM(C43:C45)</f>
        <v>0.08977320453590928</v>
      </c>
      <c r="D46" s="17">
        <f>C46*D47</f>
        <v>6003.134187316254</v>
      </c>
      <c r="E46" s="16">
        <f>SUM(E43:E45)</f>
        <v>0.09113373876163271</v>
      </c>
      <c r="F46" s="17">
        <f t="shared" si="7"/>
        <v>6204.11153367567</v>
      </c>
      <c r="G46" s="16">
        <f>SUM(G43:G45)</f>
        <v>0.08816874400767018</v>
      </c>
      <c r="H46" s="17">
        <f t="shared" si="8"/>
        <v>5772.672176414189</v>
      </c>
      <c r="I46" s="16">
        <f>SUM(I43:I45)</f>
        <v>0.08562162623482474</v>
      </c>
      <c r="J46" s="17">
        <f t="shared" si="9"/>
        <v>5145.089142076853</v>
      </c>
      <c r="K46" s="16">
        <f>SUM(K43:K45)</f>
        <v>0.08560794044665011</v>
      </c>
      <c r="L46" s="17">
        <f t="shared" si="10"/>
        <v>4280.311414392059</v>
      </c>
      <c r="M46" s="16">
        <f>SUM(M43:M45)</f>
        <v>0.08062942974185577</v>
      </c>
      <c r="N46" s="17">
        <f t="shared" si="11"/>
        <v>3262.7505039339358</v>
      </c>
    </row>
    <row r="47" spans="1:14" ht="16.5">
      <c r="A47" s="11"/>
      <c r="B47" s="15"/>
      <c r="C47" s="18"/>
      <c r="D47" s="19">
        <v>66870</v>
      </c>
      <c r="E47" s="20"/>
      <c r="F47" s="19">
        <v>68077</v>
      </c>
      <c r="G47" s="18"/>
      <c r="H47" s="19">
        <v>65473</v>
      </c>
      <c r="I47" s="20"/>
      <c r="J47" s="21">
        <v>60091</v>
      </c>
      <c r="K47" s="20"/>
      <c r="L47" s="21">
        <v>49999</v>
      </c>
      <c r="M47" s="20"/>
      <c r="N47" s="21">
        <v>40466</v>
      </c>
    </row>
    <row r="48" spans="1:14" ht="16.5">
      <c r="A48" s="22"/>
      <c r="B48" s="23"/>
      <c r="C48" s="24"/>
      <c r="D48" s="25"/>
      <c r="E48" s="24"/>
      <c r="F48" s="25"/>
      <c r="G48" s="24"/>
      <c r="H48" s="25"/>
      <c r="I48" s="24"/>
      <c r="J48" s="25"/>
      <c r="K48" s="24"/>
      <c r="L48" s="25"/>
      <c r="M48" s="24"/>
      <c r="N48" s="26"/>
    </row>
    <row r="49" spans="1:14" ht="16.5">
      <c r="A49" s="11" t="s">
        <v>14</v>
      </c>
      <c r="B49" s="15" t="s">
        <v>4</v>
      </c>
      <c r="C49" s="16">
        <v>0.192</v>
      </c>
      <c r="D49" s="17">
        <f>C49*D56</f>
        <v>18222.912</v>
      </c>
      <c r="E49" s="16">
        <v>0.184</v>
      </c>
      <c r="F49" s="17">
        <f>E49*$F$56</f>
        <v>16305.712</v>
      </c>
      <c r="G49" s="16">
        <v>0.18</v>
      </c>
      <c r="H49" s="17">
        <f>G49*$H$56</f>
        <v>14361.84</v>
      </c>
      <c r="I49" s="16">
        <v>0.167</v>
      </c>
      <c r="J49" s="17">
        <f>I49*$J$56</f>
        <v>11698.684000000001</v>
      </c>
      <c r="K49" s="16">
        <v>0.154</v>
      </c>
      <c r="L49" s="17">
        <f>K49*$L$56</f>
        <v>9095.24</v>
      </c>
      <c r="M49" s="16">
        <v>0.142</v>
      </c>
      <c r="N49" s="17">
        <f>M49*$N$56</f>
        <v>6145.476</v>
      </c>
    </row>
    <row r="50" spans="1:14" ht="16.5">
      <c r="A50" s="11"/>
      <c r="B50" s="15" t="s">
        <v>5</v>
      </c>
      <c r="C50" s="16">
        <v>0.778</v>
      </c>
      <c r="D50" s="17">
        <f>C50*D56</f>
        <v>73840.758</v>
      </c>
      <c r="E50" s="16">
        <v>0.784</v>
      </c>
      <c r="F50" s="17">
        <f aca="true" t="shared" si="12" ref="F50:F55">E50*$F$56</f>
        <v>69476.512</v>
      </c>
      <c r="G50" s="16">
        <v>0.785</v>
      </c>
      <c r="H50" s="17">
        <f aca="true" t="shared" si="13" ref="H50:H55">G50*$H$56</f>
        <v>62633.58</v>
      </c>
      <c r="I50" s="16">
        <v>0.796</v>
      </c>
      <c r="J50" s="17">
        <f aca="true" t="shared" si="14" ref="J50:J55">I50*$J$56</f>
        <v>55761.392</v>
      </c>
      <c r="K50" s="16">
        <v>0.806</v>
      </c>
      <c r="L50" s="17">
        <f aca="true" t="shared" si="15" ref="L50:L55">K50*$L$56</f>
        <v>47602.36</v>
      </c>
      <c r="M50" s="16">
        <v>0.812</v>
      </c>
      <c r="N50" s="17">
        <f aca="true" t="shared" si="16" ref="N50:N55">M50*$N$56</f>
        <v>35141.736000000004</v>
      </c>
    </row>
    <row r="51" spans="1:14" ht="16.5">
      <c r="A51" s="11"/>
      <c r="B51" s="15" t="s">
        <v>6</v>
      </c>
      <c r="C51" s="16">
        <v>0.016</v>
      </c>
      <c r="D51" s="17">
        <f>C51*D56</f>
        <v>1518.576</v>
      </c>
      <c r="E51" s="16">
        <v>0.017</v>
      </c>
      <c r="F51" s="17">
        <f t="shared" si="12"/>
        <v>1506.506</v>
      </c>
      <c r="G51" s="16">
        <v>0.017</v>
      </c>
      <c r="H51" s="17">
        <f t="shared" si="13"/>
        <v>1356.3960000000002</v>
      </c>
      <c r="I51" s="16">
        <v>0.016</v>
      </c>
      <c r="J51" s="17">
        <f t="shared" si="14"/>
        <v>1120.832</v>
      </c>
      <c r="K51" s="16">
        <v>0.016</v>
      </c>
      <c r="L51" s="17">
        <f t="shared" si="15"/>
        <v>944.96</v>
      </c>
      <c r="M51" s="16">
        <v>0.015</v>
      </c>
      <c r="N51" s="17">
        <f t="shared" si="16"/>
        <v>649.17</v>
      </c>
    </row>
    <row r="52" spans="1:14" ht="16.5" hidden="1">
      <c r="A52" s="11"/>
      <c r="B52" s="15" t="s">
        <v>7</v>
      </c>
      <c r="C52" s="33" t="s">
        <v>13</v>
      </c>
      <c r="D52" s="21"/>
      <c r="E52" s="33" t="s">
        <v>13</v>
      </c>
      <c r="F52" s="17" t="e">
        <f t="shared" si="12"/>
        <v>#VALUE!</v>
      </c>
      <c r="G52" s="33" t="s">
        <v>13</v>
      </c>
      <c r="H52" s="17" t="e">
        <f t="shared" si="13"/>
        <v>#VALUE!</v>
      </c>
      <c r="I52" s="33" t="s">
        <v>13</v>
      </c>
      <c r="J52" s="17" t="e">
        <f t="shared" si="14"/>
        <v>#VALUE!</v>
      </c>
      <c r="K52" s="33" t="s">
        <v>13</v>
      </c>
      <c r="L52" s="17" t="e">
        <f t="shared" si="15"/>
        <v>#VALUE!</v>
      </c>
      <c r="M52" s="33" t="s">
        <v>13</v>
      </c>
      <c r="N52" s="17" t="e">
        <f t="shared" si="16"/>
        <v>#VALUE!</v>
      </c>
    </row>
    <row r="53" spans="1:14" ht="16.5" hidden="1">
      <c r="A53" s="11"/>
      <c r="B53" s="15" t="s">
        <v>8</v>
      </c>
      <c r="C53" s="16">
        <v>0.001</v>
      </c>
      <c r="D53" s="17"/>
      <c r="E53" s="16">
        <v>0.001</v>
      </c>
      <c r="F53" s="17">
        <f t="shared" si="12"/>
        <v>88.618</v>
      </c>
      <c r="G53" s="16">
        <v>0.001</v>
      </c>
      <c r="H53" s="17">
        <f t="shared" si="13"/>
        <v>79.788</v>
      </c>
      <c r="I53" s="16">
        <v>0.001</v>
      </c>
      <c r="J53" s="17">
        <f t="shared" si="14"/>
        <v>70.052</v>
      </c>
      <c r="K53" s="16">
        <v>0.001</v>
      </c>
      <c r="L53" s="17">
        <f t="shared" si="15"/>
        <v>59.06</v>
      </c>
      <c r="M53" s="16">
        <v>0.001</v>
      </c>
      <c r="N53" s="17">
        <f t="shared" si="16"/>
        <v>43.278</v>
      </c>
    </row>
    <row r="54" spans="1:14" ht="16.5" hidden="1">
      <c r="A54" s="11"/>
      <c r="B54" s="15" t="s">
        <v>9</v>
      </c>
      <c r="C54" s="16">
        <v>0.013</v>
      </c>
      <c r="D54" s="17"/>
      <c r="E54" s="16">
        <v>0.014</v>
      </c>
      <c r="F54" s="17">
        <f t="shared" si="12"/>
        <v>1240.652</v>
      </c>
      <c r="G54" s="16">
        <v>0.017</v>
      </c>
      <c r="H54" s="17">
        <f t="shared" si="13"/>
        <v>1356.3960000000002</v>
      </c>
      <c r="I54" s="16">
        <v>0.02</v>
      </c>
      <c r="J54" s="17">
        <f t="shared" si="14"/>
        <v>1401.04</v>
      </c>
      <c r="K54" s="16">
        <v>0.023</v>
      </c>
      <c r="L54" s="17">
        <f t="shared" si="15"/>
        <v>1358.3799999999999</v>
      </c>
      <c r="M54" s="16">
        <v>0.03</v>
      </c>
      <c r="N54" s="17">
        <f t="shared" si="16"/>
        <v>1298.34</v>
      </c>
    </row>
    <row r="55" spans="1:14" ht="16.5">
      <c r="A55" s="11"/>
      <c r="B55" s="15" t="s">
        <v>9</v>
      </c>
      <c r="C55" s="16">
        <f>SUM(C53:C54)</f>
        <v>0.013999999999999999</v>
      </c>
      <c r="D55" s="17">
        <f>C55*D56</f>
        <v>1328.754</v>
      </c>
      <c r="E55" s="16">
        <f>SUM(E53:E54)</f>
        <v>0.015</v>
      </c>
      <c r="F55" s="17">
        <f t="shared" si="12"/>
        <v>1329.27</v>
      </c>
      <c r="G55" s="16">
        <f>SUM(G53:G54)</f>
        <v>0.018000000000000002</v>
      </c>
      <c r="H55" s="17">
        <f t="shared" si="13"/>
        <v>1436.1840000000002</v>
      </c>
      <c r="I55" s="16">
        <f>SUM(I53:I54)</f>
        <v>0.021</v>
      </c>
      <c r="J55" s="17">
        <f t="shared" si="14"/>
        <v>1471.092</v>
      </c>
      <c r="K55" s="16">
        <f>SUM(K53:K54)</f>
        <v>0.024</v>
      </c>
      <c r="L55" s="17">
        <f t="shared" si="15"/>
        <v>1417.44</v>
      </c>
      <c r="M55" s="16">
        <f>SUM(M53:M54)</f>
        <v>0.031</v>
      </c>
      <c r="N55" s="17">
        <f t="shared" si="16"/>
        <v>1341.618</v>
      </c>
    </row>
    <row r="56" spans="1:14" ht="16.5">
      <c r="A56" s="11"/>
      <c r="B56" s="15"/>
      <c r="C56" s="18"/>
      <c r="D56" s="29">
        <v>94911</v>
      </c>
      <c r="E56" s="20"/>
      <c r="F56" s="29">
        <v>88618</v>
      </c>
      <c r="G56" s="18"/>
      <c r="H56" s="29">
        <v>79788</v>
      </c>
      <c r="I56" s="20"/>
      <c r="J56" s="17">
        <v>70052</v>
      </c>
      <c r="K56" s="20"/>
      <c r="L56" s="17">
        <v>59060</v>
      </c>
      <c r="M56" s="20"/>
      <c r="N56" s="17">
        <v>43278</v>
      </c>
    </row>
    <row r="57" spans="1:14" ht="16.5">
      <c r="A57" s="22"/>
      <c r="B57" s="23"/>
      <c r="C57" s="31"/>
      <c r="D57" s="26"/>
      <c r="E57" s="31"/>
      <c r="F57" s="26"/>
      <c r="G57" s="31"/>
      <c r="H57" s="26"/>
      <c r="I57" s="31"/>
      <c r="J57" s="26"/>
      <c r="K57" s="31"/>
      <c r="L57" s="26"/>
      <c r="M57" s="31"/>
      <c r="N57" s="26"/>
    </row>
    <row r="58" spans="1:14" ht="16.5">
      <c r="A58" s="11" t="s">
        <v>26</v>
      </c>
      <c r="B58" s="15" t="s">
        <v>4</v>
      </c>
      <c r="C58" s="16">
        <v>0.157</v>
      </c>
      <c r="D58" s="17">
        <f>C58*D65</f>
        <v>4825.552</v>
      </c>
      <c r="E58" s="16">
        <v>0.153</v>
      </c>
      <c r="F58" s="17">
        <f>E58*$F$65</f>
        <v>4391.559</v>
      </c>
      <c r="G58" s="16">
        <v>0.143</v>
      </c>
      <c r="H58" s="17">
        <f>G58*$H$65</f>
        <v>3909.477</v>
      </c>
      <c r="I58" s="16">
        <v>0.135</v>
      </c>
      <c r="J58" s="17">
        <f>I58*$J$65</f>
        <v>2994.7050000000004</v>
      </c>
      <c r="K58" s="16">
        <v>0.127</v>
      </c>
      <c r="L58" s="17">
        <f>K58*$L$65</f>
        <v>2104.136</v>
      </c>
      <c r="M58" s="16">
        <v>0.107</v>
      </c>
      <c r="N58" s="17">
        <f>M58*$N$65</f>
        <v>1321.771</v>
      </c>
    </row>
    <row r="59" spans="1:14" ht="16.5">
      <c r="A59" s="11"/>
      <c r="B59" s="15" t="s">
        <v>5</v>
      </c>
      <c r="C59" s="16">
        <v>0.607</v>
      </c>
      <c r="D59" s="17">
        <f>C59*D65</f>
        <v>18656.752</v>
      </c>
      <c r="E59" s="16">
        <v>0.604</v>
      </c>
      <c r="F59" s="17">
        <f aca="true" t="shared" si="17" ref="F59:F64">E59*$F$65</f>
        <v>17336.612</v>
      </c>
      <c r="G59" s="16">
        <v>0.618</v>
      </c>
      <c r="H59" s="17">
        <f aca="true" t="shared" si="18" ref="H59:H64">G59*$H$65</f>
        <v>16895.502</v>
      </c>
      <c r="I59" s="16">
        <v>0.653</v>
      </c>
      <c r="J59" s="17">
        <f aca="true" t="shared" si="19" ref="J59:J64">I59*$J$65</f>
        <v>14485.499</v>
      </c>
      <c r="K59" s="16">
        <v>0.666</v>
      </c>
      <c r="L59" s="17">
        <f aca="true" t="shared" si="20" ref="L59:L64">K59*$L$65</f>
        <v>11034.288</v>
      </c>
      <c r="M59" s="16">
        <v>0.695</v>
      </c>
      <c r="N59" s="17">
        <f aca="true" t="shared" si="21" ref="N59:N64">M59*$N$65</f>
        <v>8585.335</v>
      </c>
    </row>
    <row r="60" spans="1:14" ht="16.5">
      <c r="A60" s="11"/>
      <c r="B60" s="15" t="s">
        <v>6</v>
      </c>
      <c r="C60" s="16">
        <v>0.213</v>
      </c>
      <c r="D60" s="17">
        <f>C60*D65</f>
        <v>6546.768</v>
      </c>
      <c r="E60" s="16">
        <v>0.22</v>
      </c>
      <c r="F60" s="17">
        <f t="shared" si="17"/>
        <v>6314.66</v>
      </c>
      <c r="G60" s="16">
        <v>0.216</v>
      </c>
      <c r="H60" s="17">
        <f t="shared" si="18"/>
        <v>5905.224</v>
      </c>
      <c r="I60" s="16">
        <v>0.193</v>
      </c>
      <c r="J60" s="17">
        <f t="shared" si="19"/>
        <v>4281.319</v>
      </c>
      <c r="K60" s="16">
        <v>0.188</v>
      </c>
      <c r="L60" s="17">
        <f t="shared" si="20"/>
        <v>3114.784</v>
      </c>
      <c r="M60" s="16">
        <v>0.18</v>
      </c>
      <c r="N60" s="17">
        <f t="shared" si="21"/>
        <v>2223.54</v>
      </c>
    </row>
    <row r="61" spans="1:14" ht="16.5" hidden="1">
      <c r="A61" s="11"/>
      <c r="B61" s="15" t="s">
        <v>7</v>
      </c>
      <c r="C61" s="16">
        <v>0.019</v>
      </c>
      <c r="D61" s="17"/>
      <c r="E61" s="16">
        <v>0.019</v>
      </c>
      <c r="F61" s="17">
        <f t="shared" si="17"/>
        <v>545.357</v>
      </c>
      <c r="G61" s="16">
        <v>0.019</v>
      </c>
      <c r="H61" s="17">
        <f t="shared" si="18"/>
        <v>519.441</v>
      </c>
      <c r="I61" s="16">
        <v>0.016</v>
      </c>
      <c r="J61" s="17">
        <f t="shared" si="19"/>
        <v>354.928</v>
      </c>
      <c r="K61" s="16">
        <v>0.016</v>
      </c>
      <c r="L61" s="17">
        <f t="shared" si="20"/>
        <v>265.088</v>
      </c>
      <c r="M61" s="16">
        <v>0.015</v>
      </c>
      <c r="N61" s="17">
        <f t="shared" si="21"/>
        <v>185.295</v>
      </c>
    </row>
    <row r="62" spans="1:14" ht="16.5" hidden="1">
      <c r="A62" s="11"/>
      <c r="B62" s="15" t="s">
        <v>8</v>
      </c>
      <c r="C62" s="16">
        <v>0.004</v>
      </c>
      <c r="D62" s="17"/>
      <c r="E62" s="16">
        <v>0.003</v>
      </c>
      <c r="F62" s="17">
        <f t="shared" si="17"/>
        <v>86.10900000000001</v>
      </c>
      <c r="G62" s="16">
        <v>0.004</v>
      </c>
      <c r="H62" s="17">
        <f t="shared" si="18"/>
        <v>109.35600000000001</v>
      </c>
      <c r="I62" s="16">
        <v>0.003</v>
      </c>
      <c r="J62" s="17">
        <f t="shared" si="19"/>
        <v>66.549</v>
      </c>
      <c r="K62" s="16">
        <v>0.003</v>
      </c>
      <c r="L62" s="17">
        <f t="shared" si="20"/>
        <v>49.704</v>
      </c>
      <c r="M62" s="16">
        <v>0.003</v>
      </c>
      <c r="N62" s="17">
        <f t="shared" si="21"/>
        <v>37.059</v>
      </c>
    </row>
    <row r="63" spans="1:14" ht="16.5" hidden="1">
      <c r="A63" s="11"/>
      <c r="B63" s="15" t="s">
        <v>9</v>
      </c>
      <c r="C63" s="16">
        <v>0</v>
      </c>
      <c r="D63" s="17"/>
      <c r="E63" s="16">
        <v>0</v>
      </c>
      <c r="F63" s="17">
        <f t="shared" si="17"/>
        <v>0</v>
      </c>
      <c r="G63" s="16">
        <v>0</v>
      </c>
      <c r="H63" s="17">
        <f t="shared" si="18"/>
        <v>0</v>
      </c>
      <c r="I63" s="16">
        <v>0</v>
      </c>
      <c r="J63" s="17">
        <f t="shared" si="19"/>
        <v>0</v>
      </c>
      <c r="K63" s="16">
        <v>0</v>
      </c>
      <c r="L63" s="17">
        <f t="shared" si="20"/>
        <v>0</v>
      </c>
      <c r="M63" s="16">
        <v>0</v>
      </c>
      <c r="N63" s="17">
        <f t="shared" si="21"/>
        <v>0</v>
      </c>
    </row>
    <row r="64" spans="1:14" ht="16.5">
      <c r="A64" s="11"/>
      <c r="B64" s="15" t="s">
        <v>9</v>
      </c>
      <c r="C64" s="16">
        <f>SUM(C61:C63)</f>
        <v>0.023</v>
      </c>
      <c r="D64" s="17">
        <f>C64*D65</f>
        <v>706.928</v>
      </c>
      <c r="E64" s="16">
        <f>SUM(E61:E63)</f>
        <v>0.022</v>
      </c>
      <c r="F64" s="17">
        <f t="shared" si="17"/>
        <v>631.466</v>
      </c>
      <c r="G64" s="16">
        <f>SUM(G61:G63)</f>
        <v>0.023</v>
      </c>
      <c r="H64" s="17">
        <f t="shared" si="18"/>
        <v>628.797</v>
      </c>
      <c r="I64" s="16">
        <f>SUM(I61:I63)</f>
        <v>0.019</v>
      </c>
      <c r="J64" s="17">
        <f t="shared" si="19"/>
        <v>421.477</v>
      </c>
      <c r="K64" s="16">
        <f>SUM(K61:K63)</f>
        <v>0.019</v>
      </c>
      <c r="L64" s="17">
        <f t="shared" si="20"/>
        <v>314.792</v>
      </c>
      <c r="M64" s="16">
        <f>SUM(M61:M63)</f>
        <v>0.018</v>
      </c>
      <c r="N64" s="17">
        <f t="shared" si="21"/>
        <v>222.35399999999998</v>
      </c>
    </row>
    <row r="65" spans="1:14" ht="16.5">
      <c r="A65" s="11"/>
      <c r="B65" s="15"/>
      <c r="C65" s="18"/>
      <c r="D65" s="29">
        <v>30736</v>
      </c>
      <c r="E65" s="20"/>
      <c r="F65" s="29">
        <v>28703</v>
      </c>
      <c r="G65" s="18"/>
      <c r="H65" s="29">
        <v>27339</v>
      </c>
      <c r="I65" s="20"/>
      <c r="J65" s="29">
        <v>22183</v>
      </c>
      <c r="K65" s="20"/>
      <c r="L65" s="29">
        <v>16568</v>
      </c>
      <c r="M65" s="20"/>
      <c r="N65" s="29">
        <v>12353</v>
      </c>
    </row>
    <row r="66" spans="1:14" ht="16.5">
      <c r="A66" s="22"/>
      <c r="B66" s="23"/>
      <c r="C66" s="31"/>
      <c r="D66" s="26"/>
      <c r="E66" s="31"/>
      <c r="F66" s="26"/>
      <c r="G66" s="31"/>
      <c r="H66" s="26"/>
      <c r="I66" s="31"/>
      <c r="J66" s="26"/>
      <c r="K66" s="31"/>
      <c r="L66" s="26"/>
      <c r="M66" s="31"/>
      <c r="N66" s="26"/>
    </row>
    <row r="67" spans="1:14" ht="16.5">
      <c r="A67" s="11" t="s">
        <v>15</v>
      </c>
      <c r="B67" s="15" t="s">
        <v>4</v>
      </c>
      <c r="C67" s="16">
        <v>0.512</v>
      </c>
      <c r="D67" s="17">
        <f>C67*D74</f>
        <v>12538.880000000001</v>
      </c>
      <c r="E67" s="16">
        <v>0.5013</v>
      </c>
      <c r="F67" s="17">
        <f>E67*$F$74</f>
        <v>12369.0762</v>
      </c>
      <c r="G67" s="16">
        <v>0.4929</v>
      </c>
      <c r="H67" s="17">
        <f>G67*$H$74</f>
        <v>11723.1336</v>
      </c>
      <c r="I67" s="33" t="s">
        <v>13</v>
      </c>
      <c r="J67" s="33" t="s">
        <v>13</v>
      </c>
      <c r="K67" s="33">
        <v>0.4598</v>
      </c>
      <c r="L67" s="21">
        <f>K67*$L$74</f>
        <v>8139.8394</v>
      </c>
      <c r="M67" s="33">
        <v>0.4345</v>
      </c>
      <c r="N67" s="17">
        <f>M67*$N$74</f>
        <v>6064.3165</v>
      </c>
    </row>
    <row r="68" spans="1:14" ht="16.5">
      <c r="A68" s="11"/>
      <c r="B68" s="15" t="s">
        <v>5</v>
      </c>
      <c r="C68" s="16">
        <v>0.2682</v>
      </c>
      <c r="D68" s="17">
        <f>C68*D74</f>
        <v>6568.218</v>
      </c>
      <c r="E68" s="16">
        <v>0.2703</v>
      </c>
      <c r="F68" s="17">
        <f aca="true" t="shared" si="22" ref="F68:F73">E68*$F$74</f>
        <v>6669.3822</v>
      </c>
      <c r="G68" s="16">
        <v>0.2764</v>
      </c>
      <c r="H68" s="17">
        <f aca="true" t="shared" si="23" ref="H68:H73">G68*$H$74</f>
        <v>6573.897599999999</v>
      </c>
      <c r="I68" s="33" t="s">
        <v>13</v>
      </c>
      <c r="J68" s="33" t="s">
        <v>13</v>
      </c>
      <c r="K68" s="33">
        <v>0.2862</v>
      </c>
      <c r="L68" s="21">
        <f aca="true" t="shared" si="24" ref="L68:L73">K68*$L$74</f>
        <v>5066.5986</v>
      </c>
      <c r="M68" s="33">
        <v>0.2996</v>
      </c>
      <c r="N68" s="17">
        <f aca="true" t="shared" si="25" ref="N68:N73">M68*$N$74</f>
        <v>4181.517199999999</v>
      </c>
    </row>
    <row r="69" spans="1:14" ht="16.5">
      <c r="A69" s="11"/>
      <c r="B69" s="15" t="s">
        <v>6</v>
      </c>
      <c r="C69" s="16">
        <v>0.0406</v>
      </c>
      <c r="D69" s="17">
        <f>C69*D74</f>
        <v>994.294</v>
      </c>
      <c r="E69" s="16">
        <v>0.046</v>
      </c>
      <c r="F69" s="17">
        <f t="shared" si="22"/>
        <v>1135.004</v>
      </c>
      <c r="G69" s="16">
        <v>0.0479</v>
      </c>
      <c r="H69" s="17">
        <f t="shared" si="23"/>
        <v>1139.2536</v>
      </c>
      <c r="I69" s="33" t="s">
        <v>13</v>
      </c>
      <c r="J69" s="33" t="s">
        <v>13</v>
      </c>
      <c r="K69" s="33">
        <v>0.053</v>
      </c>
      <c r="L69" s="21">
        <f t="shared" si="24"/>
        <v>938.259</v>
      </c>
      <c r="M69" s="33">
        <v>0.0601</v>
      </c>
      <c r="N69" s="17">
        <f t="shared" si="25"/>
        <v>838.8157</v>
      </c>
    </row>
    <row r="70" spans="1:14" ht="16.5" hidden="1">
      <c r="A70" s="11"/>
      <c r="B70" s="15" t="s">
        <v>7</v>
      </c>
      <c r="C70" s="16">
        <v>0.1428</v>
      </c>
      <c r="D70" s="17"/>
      <c r="E70" s="16">
        <v>0.1461</v>
      </c>
      <c r="F70" s="17">
        <f t="shared" si="22"/>
        <v>3604.8714</v>
      </c>
      <c r="G70" s="16">
        <v>0.1473</v>
      </c>
      <c r="H70" s="17">
        <f t="shared" si="23"/>
        <v>3503.3831999999998</v>
      </c>
      <c r="I70" s="33" t="s">
        <v>13</v>
      </c>
      <c r="J70" s="33" t="s">
        <v>13</v>
      </c>
      <c r="K70" s="33">
        <v>0.1168</v>
      </c>
      <c r="L70" s="21">
        <f t="shared" si="24"/>
        <v>2067.7104</v>
      </c>
      <c r="M70" s="33">
        <v>0.119</v>
      </c>
      <c r="N70" s="17">
        <f t="shared" si="25"/>
        <v>1660.883</v>
      </c>
    </row>
    <row r="71" spans="1:14" ht="16.5" hidden="1">
      <c r="A71" s="11"/>
      <c r="B71" s="15" t="s">
        <v>8</v>
      </c>
      <c r="C71" s="16">
        <v>0.0317</v>
      </c>
      <c r="D71" s="17"/>
      <c r="E71" s="16">
        <v>0.0319</v>
      </c>
      <c r="F71" s="17">
        <f t="shared" si="22"/>
        <v>787.1006</v>
      </c>
      <c r="G71" s="16">
        <v>0.0314</v>
      </c>
      <c r="H71" s="17">
        <f t="shared" si="23"/>
        <v>746.8176</v>
      </c>
      <c r="I71" s="33" t="s">
        <v>13</v>
      </c>
      <c r="J71" s="33" t="s">
        <v>13</v>
      </c>
      <c r="K71" s="33">
        <v>0.0301</v>
      </c>
      <c r="L71" s="21">
        <f t="shared" si="24"/>
        <v>532.8602999999999</v>
      </c>
      <c r="M71" s="33">
        <v>0.0308</v>
      </c>
      <c r="N71" s="17">
        <f t="shared" si="25"/>
        <v>429.8756</v>
      </c>
    </row>
    <row r="72" spans="1:14" ht="16.5" hidden="1">
      <c r="A72" s="11"/>
      <c r="B72" s="15" t="s">
        <v>9</v>
      </c>
      <c r="C72" s="16">
        <v>0.0048</v>
      </c>
      <c r="D72" s="17"/>
      <c r="E72" s="16">
        <v>0.0043</v>
      </c>
      <c r="F72" s="17">
        <f t="shared" si="22"/>
        <v>106.0982</v>
      </c>
      <c r="G72" s="16">
        <v>0.0042</v>
      </c>
      <c r="H72" s="17">
        <f t="shared" si="23"/>
        <v>99.8928</v>
      </c>
      <c r="I72" s="33" t="s">
        <v>13</v>
      </c>
      <c r="J72" s="33" t="s">
        <v>13</v>
      </c>
      <c r="K72" s="33">
        <v>0.0541</v>
      </c>
      <c r="L72" s="21">
        <f t="shared" si="24"/>
        <v>957.7323</v>
      </c>
      <c r="M72" s="33">
        <v>0.0681</v>
      </c>
      <c r="N72" s="17">
        <f t="shared" si="25"/>
        <v>950.4716999999999</v>
      </c>
    </row>
    <row r="73" spans="1:14" ht="16.5">
      <c r="A73" s="11"/>
      <c r="B73" s="15" t="s">
        <v>9</v>
      </c>
      <c r="C73" s="16">
        <f>SUM(C70:C72)</f>
        <v>0.17930000000000001</v>
      </c>
      <c r="D73" s="17">
        <f>C73*D74</f>
        <v>4391.057000000001</v>
      </c>
      <c r="E73" s="16">
        <f>SUM(E70:E72)</f>
        <v>0.1823</v>
      </c>
      <c r="F73" s="17">
        <f t="shared" si="22"/>
        <v>4498.0702</v>
      </c>
      <c r="G73" s="16">
        <f>SUM(G70:G72)</f>
        <v>0.18289999999999998</v>
      </c>
      <c r="H73" s="17">
        <f t="shared" si="23"/>
        <v>4350.093599999999</v>
      </c>
      <c r="I73" s="33" t="s">
        <v>13</v>
      </c>
      <c r="J73" s="33" t="s">
        <v>13</v>
      </c>
      <c r="K73" s="33">
        <f>SUM(K70:K72)</f>
        <v>0.201</v>
      </c>
      <c r="L73" s="21">
        <f t="shared" si="24"/>
        <v>3558.3030000000003</v>
      </c>
      <c r="M73" s="33">
        <f>SUM(M70:M72)</f>
        <v>0.21789999999999998</v>
      </c>
      <c r="N73" s="17">
        <f t="shared" si="25"/>
        <v>3041.2302999999997</v>
      </c>
    </row>
    <row r="74" spans="1:14" ht="16.5">
      <c r="A74" s="11"/>
      <c r="B74" s="15"/>
      <c r="C74" s="18"/>
      <c r="D74" s="29">
        <v>24490</v>
      </c>
      <c r="E74" s="20"/>
      <c r="F74" s="29">
        <v>24674</v>
      </c>
      <c r="G74" s="18"/>
      <c r="H74" s="29">
        <v>23784</v>
      </c>
      <c r="I74" s="20"/>
      <c r="J74" s="29">
        <v>20725</v>
      </c>
      <c r="K74" s="20"/>
      <c r="L74" s="29">
        <v>17703</v>
      </c>
      <c r="M74" s="20"/>
      <c r="N74" s="29">
        <v>13957</v>
      </c>
    </row>
    <row r="75" spans="1:14" ht="16.5">
      <c r="A75" s="22"/>
      <c r="B75" s="23"/>
      <c r="C75" s="31"/>
      <c r="D75" s="26"/>
      <c r="E75" s="31"/>
      <c r="F75" s="26"/>
      <c r="G75" s="31"/>
      <c r="H75" s="26"/>
      <c r="I75" s="31"/>
      <c r="J75" s="26"/>
      <c r="K75" s="31"/>
      <c r="L75" s="26"/>
      <c r="M75" s="31"/>
      <c r="N75" s="26"/>
    </row>
    <row r="76" spans="1:14" ht="16.5">
      <c r="A76" s="11" t="s">
        <v>27</v>
      </c>
      <c r="B76" s="15" t="s">
        <v>4</v>
      </c>
      <c r="C76" s="33">
        <v>0.22319408837279445</v>
      </c>
      <c r="D76" s="21">
        <f>C76*D83</f>
        <v>7066.324837882672</v>
      </c>
      <c r="E76" s="33">
        <v>0.22600773264938942</v>
      </c>
      <c r="F76" s="21">
        <f>E76*F83</f>
        <v>7119.2435784557665</v>
      </c>
      <c r="G76" s="33">
        <v>0.21350430416068866</v>
      </c>
      <c r="H76" s="21">
        <f>G76*H83</f>
        <v>6257.597650645624</v>
      </c>
      <c r="I76" s="33">
        <v>0.24217269102555722</v>
      </c>
      <c r="J76" s="21">
        <f>I76*$J$83</f>
        <v>6049.7159945094445</v>
      </c>
      <c r="K76" s="33">
        <v>0.18936567164179105</v>
      </c>
      <c r="L76" s="21">
        <f>K76*$L$83</f>
        <v>3622.186567164179</v>
      </c>
      <c r="M76" s="33">
        <v>0.17215932914046123</v>
      </c>
      <c r="N76" s="17">
        <f>M76*$N$83</f>
        <v>2665.02641509434</v>
      </c>
    </row>
    <row r="77" spans="1:14" ht="16.5">
      <c r="A77" s="11"/>
      <c r="B77" s="15" t="s">
        <v>5</v>
      </c>
      <c r="C77" s="33">
        <v>0.09365103302669281</v>
      </c>
      <c r="D77" s="21">
        <f>C77*D83</f>
        <v>2964.9917056250943</v>
      </c>
      <c r="E77" s="33">
        <v>0.09332771886843012</v>
      </c>
      <c r="F77" s="21">
        <f>E77*F83</f>
        <v>2939.8231443555487</v>
      </c>
      <c r="G77" s="33">
        <v>0.09101506456241033</v>
      </c>
      <c r="H77" s="21">
        <f>G77*H83</f>
        <v>2667.5605272596845</v>
      </c>
      <c r="I77" s="33">
        <v>0.10033335512124976</v>
      </c>
      <c r="J77" s="21">
        <f aca="true" t="shared" si="26" ref="J77:J82">I77*$J$83</f>
        <v>2506.4275442839403</v>
      </c>
      <c r="K77" s="33">
        <v>0.08101320321469575</v>
      </c>
      <c r="L77" s="21">
        <f aca="true" t="shared" si="27" ref="L77:L82">K77*$L$83</f>
        <v>1549.6205510907005</v>
      </c>
      <c r="M77" s="33">
        <v>0.08159329140461216</v>
      </c>
      <c r="N77" s="17">
        <f aca="true" t="shared" si="28" ref="N77:N82">M77*$N$83</f>
        <v>1263.0641509433963</v>
      </c>
    </row>
    <row r="78" spans="1:14" ht="16.5">
      <c r="A78" s="11"/>
      <c r="B78" s="15" t="s">
        <v>6</v>
      </c>
      <c r="C78" s="33">
        <v>0.475418488915699</v>
      </c>
      <c r="D78" s="21">
        <f>C78*D83</f>
        <v>15051.74935907103</v>
      </c>
      <c r="E78" s="33">
        <v>0.4750220112544501</v>
      </c>
      <c r="F78" s="21">
        <f>E78*F83</f>
        <v>14963.193354515179</v>
      </c>
      <c r="G78" s="33">
        <v>0.48323170731707316</v>
      </c>
      <c r="H78" s="21">
        <f>G78*H83</f>
        <v>14163.038109756097</v>
      </c>
      <c r="I78" s="33">
        <v>0.5752009935289888</v>
      </c>
      <c r="J78" s="21">
        <f t="shared" si="26"/>
        <v>14369.09601934767</v>
      </c>
      <c r="K78" s="33">
        <v>0.495048794489093</v>
      </c>
      <c r="L78" s="21">
        <f t="shared" si="27"/>
        <v>9469.293340987371</v>
      </c>
      <c r="M78" s="33">
        <v>0.5142976939203354</v>
      </c>
      <c r="N78" s="17">
        <f t="shared" si="28"/>
        <v>7961.328301886792</v>
      </c>
    </row>
    <row r="79" spans="1:14" ht="16.5" hidden="1">
      <c r="A79" s="11"/>
      <c r="B79" s="15" t="s">
        <v>7</v>
      </c>
      <c r="C79" s="33">
        <v>0.20019604886140854</v>
      </c>
      <c r="D79" s="21"/>
      <c r="E79" s="33">
        <v>0.19331623473567355</v>
      </c>
      <c r="F79" s="21"/>
      <c r="G79" s="33">
        <v>0.20476147776183645</v>
      </c>
      <c r="H79" s="21"/>
      <c r="I79" s="33">
        <v>0.07379567291979867</v>
      </c>
      <c r="J79" s="21">
        <f t="shared" si="26"/>
        <v>1843.4897052094907</v>
      </c>
      <c r="K79" s="33">
        <v>0.22761194029850745</v>
      </c>
      <c r="L79" s="21">
        <f t="shared" si="27"/>
        <v>4353.76119402985</v>
      </c>
      <c r="M79" s="33">
        <v>0.22465408805031448</v>
      </c>
      <c r="N79" s="17">
        <f t="shared" si="28"/>
        <v>3477.645283018868</v>
      </c>
    </row>
    <row r="80" spans="1:14" ht="16.5" hidden="1">
      <c r="A80" s="11"/>
      <c r="B80" s="15" t="s">
        <v>8</v>
      </c>
      <c r="C80" s="33">
        <v>0.007540340823405218</v>
      </c>
      <c r="D80" s="21"/>
      <c r="E80" s="33">
        <v>0.007526014668048996</v>
      </c>
      <c r="F80" s="21"/>
      <c r="G80" s="33">
        <v>0.006859756097560976</v>
      </c>
      <c r="H80" s="21"/>
      <c r="I80" s="33">
        <v>0.008497287404405517</v>
      </c>
      <c r="J80" s="21">
        <f t="shared" si="26"/>
        <v>212.27073664945422</v>
      </c>
      <c r="K80" s="33">
        <v>0.006960390355912744</v>
      </c>
      <c r="L80" s="21">
        <f t="shared" si="27"/>
        <v>133.13834672789898</v>
      </c>
      <c r="M80" s="33">
        <v>0.00729559748427673</v>
      </c>
      <c r="N80" s="17">
        <f t="shared" si="28"/>
        <v>112.93584905660377</v>
      </c>
    </row>
    <row r="81" spans="1:14" ht="16.5" hidden="1">
      <c r="A81" s="11"/>
      <c r="B81" s="15" t="s">
        <v>9</v>
      </c>
      <c r="C81" s="16">
        <v>0</v>
      </c>
      <c r="D81" s="17"/>
      <c r="E81" s="33">
        <v>0.0048381522866029255</v>
      </c>
      <c r="F81" s="21"/>
      <c r="G81" s="33">
        <v>0.000627690100430416</v>
      </c>
      <c r="H81" s="21"/>
      <c r="I81" s="16">
        <v>0</v>
      </c>
      <c r="J81" s="21">
        <f t="shared" si="26"/>
        <v>0</v>
      </c>
      <c r="K81" s="16">
        <v>0</v>
      </c>
      <c r="L81" s="21">
        <f t="shared" si="27"/>
        <v>0</v>
      </c>
      <c r="M81" s="16">
        <v>0</v>
      </c>
      <c r="N81" s="17">
        <f t="shared" si="28"/>
        <v>0</v>
      </c>
    </row>
    <row r="82" spans="1:14" ht="16.5">
      <c r="A82" s="11"/>
      <c r="B82" s="15" t="s">
        <v>9</v>
      </c>
      <c r="C82" s="16">
        <f>SUM(C79:C81)</f>
        <v>0.20773638968481375</v>
      </c>
      <c r="D82" s="17">
        <f>C82*D83</f>
        <v>6576.934097421204</v>
      </c>
      <c r="E82" s="33">
        <f>SUM(E79:E81)</f>
        <v>0.20568040169032548</v>
      </c>
      <c r="F82" s="21">
        <f>E82*F83</f>
        <v>6478.932653245252</v>
      </c>
      <c r="G82" s="33">
        <f>SUM(G79:G81)</f>
        <v>0.21224892395982786</v>
      </c>
      <c r="H82" s="21">
        <f>G82*H83</f>
        <v>6220.803712338595</v>
      </c>
      <c r="I82" s="16">
        <f>SUM(I79:I81)</f>
        <v>0.08229296032420419</v>
      </c>
      <c r="J82" s="21">
        <f t="shared" si="26"/>
        <v>2055.760441858945</v>
      </c>
      <c r="K82" s="16">
        <f>SUM(K79:K81)</f>
        <v>0.2345723306544202</v>
      </c>
      <c r="L82" s="21">
        <f t="shared" si="27"/>
        <v>4486.8995407577495</v>
      </c>
      <c r="M82" s="16">
        <f>SUM(M79:M81)</f>
        <v>0.2319496855345912</v>
      </c>
      <c r="N82" s="17">
        <f t="shared" si="28"/>
        <v>3590.5811320754715</v>
      </c>
    </row>
    <row r="83" spans="1:14" ht="16.5">
      <c r="A83" s="11"/>
      <c r="B83" s="15"/>
      <c r="C83" s="18"/>
      <c r="D83" s="19">
        <v>31660</v>
      </c>
      <c r="E83" s="20"/>
      <c r="F83" s="19">
        <v>31500</v>
      </c>
      <c r="G83" s="18"/>
      <c r="H83" s="19">
        <v>29309</v>
      </c>
      <c r="I83" s="20"/>
      <c r="J83" s="21">
        <v>24981</v>
      </c>
      <c r="K83" s="20"/>
      <c r="L83" s="19">
        <v>19128</v>
      </c>
      <c r="M83" s="20"/>
      <c r="N83" s="19">
        <v>15480</v>
      </c>
    </row>
    <row r="84" spans="1:14" ht="16.5">
      <c r="A84" s="22"/>
      <c r="B84" s="23"/>
      <c r="C84" s="24"/>
      <c r="D84" s="25"/>
      <c r="E84" s="24"/>
      <c r="F84" s="25"/>
      <c r="G84" s="24"/>
      <c r="H84" s="25"/>
      <c r="I84" s="24"/>
      <c r="J84" s="25"/>
      <c r="K84" s="24"/>
      <c r="L84" s="25"/>
      <c r="M84" s="24"/>
      <c r="N84" s="26"/>
    </row>
    <row r="85" spans="1:14" ht="16.5">
      <c r="A85" s="11" t="s">
        <v>28</v>
      </c>
      <c r="B85" s="15" t="s">
        <v>4</v>
      </c>
      <c r="C85" s="16">
        <v>0.1381</v>
      </c>
      <c r="D85" s="17">
        <f>C85*D92</f>
        <v>11313.7044</v>
      </c>
      <c r="E85" s="33" t="s">
        <v>13</v>
      </c>
      <c r="F85" s="59" t="s">
        <v>13</v>
      </c>
      <c r="G85" s="33" t="s">
        <v>13</v>
      </c>
      <c r="H85" s="59" t="s">
        <v>13</v>
      </c>
      <c r="I85" s="16">
        <v>0.12</v>
      </c>
      <c r="J85" s="17">
        <f>I85*$J$92</f>
        <v>8326.8</v>
      </c>
      <c r="K85" s="16">
        <v>0.1066</v>
      </c>
      <c r="L85" s="17">
        <f>K85*$L$92</f>
        <v>6593.743</v>
      </c>
      <c r="M85" s="16">
        <v>0.1023</v>
      </c>
      <c r="N85" s="17">
        <f>M85*$N$92</f>
        <v>5345.2773</v>
      </c>
    </row>
    <row r="86" spans="1:14" ht="16.5">
      <c r="A86" s="11"/>
      <c r="B86" s="15" t="s">
        <v>5</v>
      </c>
      <c r="C86" s="16">
        <v>0.6867</v>
      </c>
      <c r="D86" s="17">
        <f>C86*D92</f>
        <v>56257.2108</v>
      </c>
      <c r="E86" s="33" t="s">
        <v>13</v>
      </c>
      <c r="F86" s="59" t="s">
        <v>13</v>
      </c>
      <c r="G86" s="33" t="s">
        <v>13</v>
      </c>
      <c r="H86" s="59" t="s">
        <v>13</v>
      </c>
      <c r="I86" s="16">
        <v>0.6828</v>
      </c>
      <c r="J86" s="17">
        <f aca="true" t="shared" si="29" ref="J86:J91">I86*$J$92</f>
        <v>47379.492</v>
      </c>
      <c r="K86" s="16">
        <v>0.6926</v>
      </c>
      <c r="L86" s="17">
        <f aca="true" t="shared" si="30" ref="L86:L91">K86*$L$92</f>
        <v>42840.773</v>
      </c>
      <c r="M86" s="16">
        <v>0.6937</v>
      </c>
      <c r="N86" s="17">
        <f aca="true" t="shared" si="31" ref="N86:N91">M86*$N$92</f>
        <v>36246.5187</v>
      </c>
    </row>
    <row r="87" spans="1:14" ht="16.5">
      <c r="A87" s="11"/>
      <c r="B87" s="15" t="s">
        <v>6</v>
      </c>
      <c r="C87" s="16">
        <v>0.1344</v>
      </c>
      <c r="D87" s="17">
        <f>C87*D92</f>
        <v>11010.585599999999</v>
      </c>
      <c r="E87" s="33" t="s">
        <v>13</v>
      </c>
      <c r="F87" s="59" t="s">
        <v>13</v>
      </c>
      <c r="G87" s="33" t="s">
        <v>13</v>
      </c>
      <c r="H87" s="59" t="s">
        <v>13</v>
      </c>
      <c r="I87" s="16">
        <v>0.1467</v>
      </c>
      <c r="J87" s="17">
        <f t="shared" si="29"/>
        <v>10179.512999999999</v>
      </c>
      <c r="K87" s="16">
        <v>0.1525</v>
      </c>
      <c r="L87" s="17">
        <f t="shared" si="30"/>
        <v>9432.887499999999</v>
      </c>
      <c r="M87" s="16">
        <v>0.1556</v>
      </c>
      <c r="N87" s="17">
        <f t="shared" si="31"/>
        <v>8130.2555999999995</v>
      </c>
    </row>
    <row r="88" spans="1:14" ht="16.5" hidden="1">
      <c r="A88" s="11"/>
      <c r="B88" s="15" t="s">
        <v>7</v>
      </c>
      <c r="C88" s="16">
        <v>0.0339</v>
      </c>
      <c r="D88" s="17"/>
      <c r="E88" s="33" t="s">
        <v>13</v>
      </c>
      <c r="F88" s="59" t="s">
        <v>13</v>
      </c>
      <c r="G88" s="33" t="s">
        <v>13</v>
      </c>
      <c r="H88" s="59" t="s">
        <v>13</v>
      </c>
      <c r="I88" s="16">
        <v>0.0448</v>
      </c>
      <c r="J88" s="17">
        <f t="shared" si="29"/>
        <v>3108.672</v>
      </c>
      <c r="K88" s="16">
        <v>0.0423</v>
      </c>
      <c r="L88" s="17">
        <f t="shared" si="30"/>
        <v>2616.4665</v>
      </c>
      <c r="M88" s="16">
        <v>0.0422</v>
      </c>
      <c r="N88" s="17">
        <f t="shared" si="31"/>
        <v>2204.9922</v>
      </c>
    </row>
    <row r="89" spans="1:14" ht="16.5" hidden="1">
      <c r="A89" s="11"/>
      <c r="B89" s="15" t="s">
        <v>8</v>
      </c>
      <c r="C89" s="16">
        <v>0.0004</v>
      </c>
      <c r="D89" s="17"/>
      <c r="E89" s="33" t="s">
        <v>13</v>
      </c>
      <c r="F89" s="59" t="s">
        <v>13</v>
      </c>
      <c r="G89" s="33" t="s">
        <v>13</v>
      </c>
      <c r="H89" s="59" t="s">
        <v>13</v>
      </c>
      <c r="I89" s="16">
        <v>0.0004</v>
      </c>
      <c r="J89" s="17">
        <f t="shared" si="29"/>
        <v>27.756</v>
      </c>
      <c r="K89" s="16">
        <v>0.0005</v>
      </c>
      <c r="L89" s="17">
        <f t="shared" si="30"/>
        <v>30.927500000000002</v>
      </c>
      <c r="M89" s="16">
        <v>0.0005</v>
      </c>
      <c r="N89" s="17">
        <f t="shared" si="31"/>
        <v>26.1255</v>
      </c>
    </row>
    <row r="90" spans="1:14" ht="16.5" hidden="1">
      <c r="A90" s="11"/>
      <c r="B90" s="15" t="s">
        <v>9</v>
      </c>
      <c r="C90" s="16">
        <v>0.0065</v>
      </c>
      <c r="D90" s="17"/>
      <c r="E90" s="33" t="s">
        <v>13</v>
      </c>
      <c r="F90" s="59" t="s">
        <v>13</v>
      </c>
      <c r="G90" s="33" t="s">
        <v>13</v>
      </c>
      <c r="H90" s="59" t="s">
        <v>13</v>
      </c>
      <c r="I90" s="16">
        <v>0.0053</v>
      </c>
      <c r="J90" s="17">
        <f t="shared" si="29"/>
        <v>367.767</v>
      </c>
      <c r="K90" s="16">
        <v>0.0055</v>
      </c>
      <c r="L90" s="17">
        <f t="shared" si="30"/>
        <v>340.2025</v>
      </c>
      <c r="M90" s="16">
        <v>0.0057</v>
      </c>
      <c r="N90" s="17">
        <f t="shared" si="31"/>
        <v>297.83070000000004</v>
      </c>
    </row>
    <row r="91" spans="1:14" ht="16.5">
      <c r="A91" s="11"/>
      <c r="B91" s="15" t="s">
        <v>9</v>
      </c>
      <c r="C91" s="16">
        <f>SUM(C88:C90)</f>
        <v>0.040799999999999996</v>
      </c>
      <c r="D91" s="17">
        <f>C91*D92</f>
        <v>3342.4991999999997</v>
      </c>
      <c r="E91" s="33" t="s">
        <v>13</v>
      </c>
      <c r="F91" s="59" t="s">
        <v>13</v>
      </c>
      <c r="G91" s="33" t="s">
        <v>13</v>
      </c>
      <c r="H91" s="59" t="s">
        <v>13</v>
      </c>
      <c r="I91" s="16">
        <f>SUM(I88:I90)</f>
        <v>0.050499999999999996</v>
      </c>
      <c r="J91" s="17">
        <f t="shared" si="29"/>
        <v>3504.1949999999997</v>
      </c>
      <c r="K91" s="16">
        <f>SUM(K88:K90)</f>
        <v>0.048299999999999996</v>
      </c>
      <c r="L91" s="17">
        <f t="shared" si="30"/>
        <v>2987.5964999999997</v>
      </c>
      <c r="M91" s="16">
        <f>SUM(M88:M90)</f>
        <v>0.0484</v>
      </c>
      <c r="N91" s="17">
        <f t="shared" si="31"/>
        <v>2528.9483999999998</v>
      </c>
    </row>
    <row r="92" spans="1:14" ht="16.5">
      <c r="A92" s="11"/>
      <c r="B92" s="15"/>
      <c r="C92" s="18"/>
      <c r="D92" s="29">
        <v>81924</v>
      </c>
      <c r="E92" s="20"/>
      <c r="F92" s="29">
        <v>80619</v>
      </c>
      <c r="G92" s="18"/>
      <c r="H92" s="29">
        <v>76930</v>
      </c>
      <c r="I92" s="20"/>
      <c r="J92" s="17">
        <v>69390</v>
      </c>
      <c r="K92" s="20"/>
      <c r="L92" s="29">
        <v>61855</v>
      </c>
      <c r="M92" s="20"/>
      <c r="N92" s="29">
        <v>52251</v>
      </c>
    </row>
    <row r="93" spans="1:14" ht="16.5">
      <c r="A93" s="22"/>
      <c r="B93" s="23"/>
      <c r="C93" s="31"/>
      <c r="D93" s="26"/>
      <c r="E93" s="31"/>
      <c r="F93" s="26"/>
      <c r="G93" s="31"/>
      <c r="H93" s="26"/>
      <c r="I93" s="31"/>
      <c r="J93" s="26"/>
      <c r="K93" s="31"/>
      <c r="L93" s="26"/>
      <c r="M93" s="31"/>
      <c r="N93" s="26"/>
    </row>
    <row r="94" spans="1:14" ht="16.5">
      <c r="A94" s="11" t="s">
        <v>16</v>
      </c>
      <c r="B94" s="15" t="s">
        <v>4</v>
      </c>
      <c r="C94" s="16">
        <v>0.1</v>
      </c>
      <c r="D94" s="17">
        <f>C94*D101</f>
        <v>2279.5</v>
      </c>
      <c r="E94" s="16">
        <v>0.096</v>
      </c>
      <c r="F94" s="17">
        <f>E94*F101</f>
        <v>2008.896</v>
      </c>
      <c r="G94" s="16">
        <v>0.097</v>
      </c>
      <c r="H94" s="17">
        <f>G94*H101</f>
        <v>1991.507</v>
      </c>
      <c r="I94" s="16">
        <v>0.089</v>
      </c>
      <c r="J94" s="17">
        <f>I94*J101</f>
        <v>1604.759</v>
      </c>
      <c r="K94" s="16">
        <v>0.087</v>
      </c>
      <c r="L94" s="17">
        <f>K94*L101</f>
        <v>1275.7679999999998</v>
      </c>
      <c r="M94" s="16">
        <v>0.083</v>
      </c>
      <c r="N94" s="17">
        <f>M94*N101</f>
        <v>942.714</v>
      </c>
    </row>
    <row r="95" spans="1:14" ht="16.5">
      <c r="A95" s="11"/>
      <c r="B95" s="15" t="s">
        <v>5</v>
      </c>
      <c r="C95" s="16">
        <v>0.135</v>
      </c>
      <c r="D95" s="17">
        <f>C95*D101</f>
        <v>3077.3250000000003</v>
      </c>
      <c r="E95" s="16">
        <v>0.132</v>
      </c>
      <c r="F95" s="17">
        <f>E95*F101</f>
        <v>2762.232</v>
      </c>
      <c r="G95" s="16">
        <v>0.133</v>
      </c>
      <c r="H95" s="17">
        <f>G95*H101</f>
        <v>2730.623</v>
      </c>
      <c r="I95" s="16">
        <v>0.143</v>
      </c>
      <c r="J95" s="17">
        <f>I95*J101</f>
        <v>2578.433</v>
      </c>
      <c r="K95" s="16">
        <v>0.147</v>
      </c>
      <c r="L95" s="17">
        <f>K95*L101</f>
        <v>2155.6079999999997</v>
      </c>
      <c r="M95" s="16">
        <v>0.138</v>
      </c>
      <c r="N95" s="17">
        <f>M95*N101</f>
        <v>1567.4040000000002</v>
      </c>
    </row>
    <row r="96" spans="1:14" ht="16.5">
      <c r="A96" s="11"/>
      <c r="B96" s="15" t="s">
        <v>6</v>
      </c>
      <c r="C96" s="16">
        <v>0.761</v>
      </c>
      <c r="D96" s="17">
        <f>C96*D101</f>
        <v>17346.995</v>
      </c>
      <c r="E96" s="16">
        <v>0.77</v>
      </c>
      <c r="F96" s="17">
        <f>E96*F101</f>
        <v>16113.02</v>
      </c>
      <c r="G96" s="16">
        <v>0.767</v>
      </c>
      <c r="H96" s="17">
        <f>G96*H101</f>
        <v>15747.277</v>
      </c>
      <c r="I96" s="16">
        <v>0.765</v>
      </c>
      <c r="J96" s="17">
        <f>I96*J101</f>
        <v>13793.715</v>
      </c>
      <c r="K96" s="16">
        <v>0.763</v>
      </c>
      <c r="L96" s="17">
        <f>K96*L101</f>
        <v>11188.632</v>
      </c>
      <c r="M96" s="16">
        <v>0.777</v>
      </c>
      <c r="N96" s="17">
        <f>M96*N101</f>
        <v>8825.166000000001</v>
      </c>
    </row>
    <row r="97" spans="1:14" ht="16.5" hidden="1">
      <c r="A97" s="11"/>
      <c r="B97" s="15" t="s">
        <v>7</v>
      </c>
      <c r="C97" s="16">
        <v>0.002</v>
      </c>
      <c r="D97" s="17"/>
      <c r="E97" s="16">
        <v>0.002</v>
      </c>
      <c r="F97" s="17"/>
      <c r="G97" s="16">
        <v>0.002</v>
      </c>
      <c r="H97" s="17"/>
      <c r="I97" s="16">
        <v>0.002</v>
      </c>
      <c r="J97" s="17"/>
      <c r="K97" s="16">
        <v>0.002</v>
      </c>
      <c r="L97" s="17"/>
      <c r="M97" s="16">
        <v>0.002</v>
      </c>
      <c r="N97" s="17"/>
    </row>
    <row r="98" spans="1:14" ht="16.5" hidden="1">
      <c r="A98" s="11"/>
      <c r="B98" s="15" t="s">
        <v>8</v>
      </c>
      <c r="C98" s="16">
        <v>0.001</v>
      </c>
      <c r="D98" s="17"/>
      <c r="E98" s="16">
        <v>0.001</v>
      </c>
      <c r="F98" s="17"/>
      <c r="G98" s="16">
        <v>0.001</v>
      </c>
      <c r="H98" s="17"/>
      <c r="I98" s="16">
        <v>0.001</v>
      </c>
      <c r="J98" s="17"/>
      <c r="K98" s="16">
        <v>0.001</v>
      </c>
      <c r="L98" s="17"/>
      <c r="M98" s="16">
        <v>0.001</v>
      </c>
      <c r="N98" s="17"/>
    </row>
    <row r="99" spans="1:14" ht="16.5" hidden="1">
      <c r="A99" s="11"/>
      <c r="B99" s="15" t="s">
        <v>9</v>
      </c>
      <c r="C99" s="16">
        <v>0</v>
      </c>
      <c r="D99" s="17"/>
      <c r="E99" s="16">
        <v>0</v>
      </c>
      <c r="F99" s="17"/>
      <c r="G99" s="16">
        <v>0</v>
      </c>
      <c r="H99" s="17"/>
      <c r="I99" s="16">
        <v>0</v>
      </c>
      <c r="J99" s="17"/>
      <c r="K99" s="16">
        <v>0</v>
      </c>
      <c r="L99" s="17"/>
      <c r="M99" s="16">
        <v>0</v>
      </c>
      <c r="N99" s="17"/>
    </row>
    <row r="100" spans="1:14" ht="16.5">
      <c r="A100" s="11"/>
      <c r="B100" s="15" t="s">
        <v>9</v>
      </c>
      <c r="C100" s="16">
        <f>SUM(C97:C99)</f>
        <v>0.003</v>
      </c>
      <c r="D100" s="17">
        <f>C100*D101</f>
        <v>68.385</v>
      </c>
      <c r="E100" s="16">
        <f>SUM(E97:E99)</f>
        <v>0.003</v>
      </c>
      <c r="F100" s="17">
        <f>E100*F101</f>
        <v>62.778</v>
      </c>
      <c r="G100" s="16">
        <f>SUM(G97:G99)</f>
        <v>0.003</v>
      </c>
      <c r="H100" s="17">
        <f>G100*H101</f>
        <v>61.593</v>
      </c>
      <c r="I100" s="16">
        <f>SUM(I97:I99)</f>
        <v>0.003</v>
      </c>
      <c r="J100" s="17">
        <f>I100*J101</f>
        <v>54.093</v>
      </c>
      <c r="K100" s="16">
        <f>SUM(K97:K99)</f>
        <v>0.003</v>
      </c>
      <c r="L100" s="17">
        <f>K100*L101</f>
        <v>43.992000000000004</v>
      </c>
      <c r="M100" s="16">
        <f>SUM(M97:M99)</f>
        <v>0.003</v>
      </c>
      <c r="N100" s="17">
        <f>M100*N101</f>
        <v>34.074</v>
      </c>
    </row>
    <row r="101" spans="1:14" ht="16.5">
      <c r="A101" s="11"/>
      <c r="B101" s="15"/>
      <c r="C101" s="18"/>
      <c r="D101" s="29">
        <v>22795</v>
      </c>
      <c r="E101" s="20"/>
      <c r="F101" s="29">
        <v>20926</v>
      </c>
      <c r="G101" s="18"/>
      <c r="H101" s="29">
        <v>20531</v>
      </c>
      <c r="I101" s="20"/>
      <c r="J101" s="17">
        <v>18031</v>
      </c>
      <c r="K101" s="20"/>
      <c r="L101" s="29">
        <v>14664</v>
      </c>
      <c r="M101" s="20"/>
      <c r="N101" s="29">
        <v>11358</v>
      </c>
    </row>
    <row r="102" spans="1:14" ht="16.5">
      <c r="A102" s="22"/>
      <c r="B102" s="23"/>
      <c r="C102" s="31"/>
      <c r="D102" s="26"/>
      <c r="E102" s="31"/>
      <c r="F102" s="26"/>
      <c r="G102" s="31"/>
      <c r="H102" s="26"/>
      <c r="I102" s="31"/>
      <c r="J102" s="26"/>
      <c r="K102" s="31"/>
      <c r="L102" s="26"/>
      <c r="M102" s="31"/>
      <c r="N102" s="26"/>
    </row>
    <row r="103" spans="1:14" ht="16.5">
      <c r="A103" s="11" t="s">
        <v>17</v>
      </c>
      <c r="B103" s="15" t="s">
        <v>4</v>
      </c>
      <c r="C103" s="35" t="s">
        <v>13</v>
      </c>
      <c r="D103" s="59" t="s">
        <v>13</v>
      </c>
      <c r="E103" s="35" t="s">
        <v>13</v>
      </c>
      <c r="F103" s="59" t="s">
        <v>13</v>
      </c>
      <c r="G103" s="16">
        <v>0.3936</v>
      </c>
      <c r="H103" s="17">
        <f>G103*$H$110</f>
        <v>7874.3616</v>
      </c>
      <c r="I103" s="16">
        <v>0.3659</v>
      </c>
      <c r="J103" s="17">
        <f>I103*$J$110</f>
        <v>6353.1217</v>
      </c>
      <c r="K103" s="16">
        <v>0.3231</v>
      </c>
      <c r="L103" s="17">
        <f>K103*$L$110</f>
        <v>4310.4771</v>
      </c>
      <c r="M103" s="16">
        <v>0.2971</v>
      </c>
      <c r="N103" s="17">
        <f>M103*$N$110</f>
        <v>3292.4622</v>
      </c>
    </row>
    <row r="104" spans="1:14" ht="16.5">
      <c r="A104" s="11"/>
      <c r="B104" s="15" t="s">
        <v>5</v>
      </c>
      <c r="C104" s="35" t="s">
        <v>13</v>
      </c>
      <c r="D104" s="59" t="s">
        <v>13</v>
      </c>
      <c r="E104" s="35" t="s">
        <v>13</v>
      </c>
      <c r="F104" s="59" t="s">
        <v>13</v>
      </c>
      <c r="G104" s="16">
        <v>0.5725</v>
      </c>
      <c r="H104" s="17">
        <f aca="true" t="shared" si="32" ref="H104:H109">G104*$H$110</f>
        <v>11453.435</v>
      </c>
      <c r="I104" s="16">
        <v>0.5983</v>
      </c>
      <c r="J104" s="17">
        <f aca="true" t="shared" si="33" ref="J104:J109">I104*$J$110</f>
        <v>10388.2829</v>
      </c>
      <c r="K104" s="16">
        <v>0.6412</v>
      </c>
      <c r="L104" s="17">
        <f aca="true" t="shared" si="34" ref="L104:L109">K104*$L$110</f>
        <v>8554.2492</v>
      </c>
      <c r="M104" s="16">
        <v>0.6682</v>
      </c>
      <c r="N104" s="17">
        <f aca="true" t="shared" si="35" ref="N104:N109">M104*$N$110</f>
        <v>7404.9924</v>
      </c>
    </row>
    <row r="105" spans="1:14" ht="15.75" customHeight="1">
      <c r="A105" s="11"/>
      <c r="B105" s="15" t="s">
        <v>6</v>
      </c>
      <c r="C105" s="35" t="s">
        <v>13</v>
      </c>
      <c r="D105" s="59" t="s">
        <v>13</v>
      </c>
      <c r="E105" s="35" t="s">
        <v>13</v>
      </c>
      <c r="F105" s="59" t="s">
        <v>13</v>
      </c>
      <c r="G105" s="16">
        <v>0.0059</v>
      </c>
      <c r="H105" s="17">
        <f t="shared" si="32"/>
        <v>118.0354</v>
      </c>
      <c r="I105" s="16">
        <v>0.0073</v>
      </c>
      <c r="J105" s="17">
        <f t="shared" si="33"/>
        <v>126.7499</v>
      </c>
      <c r="K105" s="16">
        <v>0.0079</v>
      </c>
      <c r="L105" s="17">
        <f t="shared" si="34"/>
        <v>105.39390000000002</v>
      </c>
      <c r="M105" s="16">
        <v>0.008</v>
      </c>
      <c r="N105" s="17">
        <f t="shared" si="35"/>
        <v>88.656</v>
      </c>
    </row>
    <row r="106" spans="1:14" ht="16.5" hidden="1">
      <c r="A106" s="11"/>
      <c r="B106" s="15" t="s">
        <v>7</v>
      </c>
      <c r="C106" s="35" t="s">
        <v>13</v>
      </c>
      <c r="D106" s="59" t="s">
        <v>13</v>
      </c>
      <c r="E106" s="35" t="s">
        <v>13</v>
      </c>
      <c r="F106" s="59" t="s">
        <v>13</v>
      </c>
      <c r="G106" s="16">
        <v>0.013</v>
      </c>
      <c r="H106" s="17">
        <f t="shared" si="32"/>
        <v>260.078</v>
      </c>
      <c r="I106" s="16">
        <v>0.0131</v>
      </c>
      <c r="J106" s="17">
        <f t="shared" si="33"/>
        <v>227.45530000000002</v>
      </c>
      <c r="K106" s="16">
        <v>0.0124</v>
      </c>
      <c r="L106" s="17">
        <f t="shared" si="34"/>
        <v>165.42839999999998</v>
      </c>
      <c r="M106" s="16">
        <v>0.0106</v>
      </c>
      <c r="N106" s="17">
        <f t="shared" si="35"/>
        <v>117.4692</v>
      </c>
    </row>
    <row r="107" spans="1:14" ht="16.5" hidden="1">
      <c r="A107" s="11"/>
      <c r="B107" s="15" t="s">
        <v>8</v>
      </c>
      <c r="C107" s="35" t="s">
        <v>13</v>
      </c>
      <c r="D107" s="59" t="s">
        <v>13</v>
      </c>
      <c r="E107" s="35" t="s">
        <v>13</v>
      </c>
      <c r="F107" s="59" t="s">
        <v>13</v>
      </c>
      <c r="G107" s="16">
        <v>0.0011</v>
      </c>
      <c r="H107" s="17">
        <f t="shared" si="32"/>
        <v>22.006600000000002</v>
      </c>
      <c r="I107" s="16">
        <v>0.0009</v>
      </c>
      <c r="J107" s="17">
        <f t="shared" si="33"/>
        <v>15.6267</v>
      </c>
      <c r="K107" s="16">
        <v>0.001</v>
      </c>
      <c r="L107" s="17">
        <f t="shared" si="34"/>
        <v>13.341000000000001</v>
      </c>
      <c r="M107" s="16">
        <v>0.0007</v>
      </c>
      <c r="N107" s="17">
        <f t="shared" si="35"/>
        <v>7.7574</v>
      </c>
    </row>
    <row r="108" spans="1:14" ht="16.5" hidden="1">
      <c r="A108" s="11"/>
      <c r="B108" s="15" t="s">
        <v>9</v>
      </c>
      <c r="C108" s="35" t="s">
        <v>13</v>
      </c>
      <c r="D108" s="59" t="s">
        <v>13</v>
      </c>
      <c r="E108" s="35" t="s">
        <v>13</v>
      </c>
      <c r="F108" s="59" t="s">
        <v>13</v>
      </c>
      <c r="G108" s="16">
        <v>0.0139</v>
      </c>
      <c r="H108" s="17">
        <f t="shared" si="32"/>
        <v>278.0834</v>
      </c>
      <c r="I108" s="16">
        <v>0.0146</v>
      </c>
      <c r="J108" s="17">
        <f t="shared" si="33"/>
        <v>253.4998</v>
      </c>
      <c r="K108" s="16">
        <v>0.0144</v>
      </c>
      <c r="L108" s="17">
        <f t="shared" si="34"/>
        <v>192.1104</v>
      </c>
      <c r="M108" s="16">
        <v>0.0155</v>
      </c>
      <c r="N108" s="17">
        <f t="shared" si="35"/>
        <v>171.771</v>
      </c>
    </row>
    <row r="109" spans="1:14" ht="16.5">
      <c r="A109" s="11"/>
      <c r="B109" s="15" t="s">
        <v>9</v>
      </c>
      <c r="C109" s="35" t="s">
        <v>13</v>
      </c>
      <c r="D109" s="59" t="s">
        <v>13</v>
      </c>
      <c r="E109" s="35" t="s">
        <v>13</v>
      </c>
      <c r="F109" s="59" t="s">
        <v>13</v>
      </c>
      <c r="G109" s="16">
        <f>SUM(G106:G108)</f>
        <v>0.027999999999999997</v>
      </c>
      <c r="H109" s="17">
        <f t="shared" si="32"/>
        <v>560.1679999999999</v>
      </c>
      <c r="I109" s="16">
        <f>SUM(I106:I108)</f>
        <v>0.0286</v>
      </c>
      <c r="J109" s="17">
        <f t="shared" si="33"/>
        <v>496.5818</v>
      </c>
      <c r="K109" s="16">
        <f>SUM(K106:K108)</f>
        <v>0.0278</v>
      </c>
      <c r="L109" s="17">
        <f t="shared" si="34"/>
        <v>370.8798</v>
      </c>
      <c r="M109" s="16">
        <f>SUM(M106:M108)</f>
        <v>0.026799999999999997</v>
      </c>
      <c r="N109" s="17">
        <f t="shared" si="35"/>
        <v>296.9976</v>
      </c>
    </row>
    <row r="110" spans="1:14" ht="16.5">
      <c r="A110" s="11"/>
      <c r="B110" s="15"/>
      <c r="C110" s="18"/>
      <c r="D110" s="29">
        <v>25731</v>
      </c>
      <c r="E110" s="20"/>
      <c r="F110" s="29">
        <v>22899</v>
      </c>
      <c r="G110" s="18"/>
      <c r="H110" s="29">
        <v>20006</v>
      </c>
      <c r="I110" s="20"/>
      <c r="J110" s="17">
        <v>17363</v>
      </c>
      <c r="K110" s="20"/>
      <c r="L110" s="29">
        <v>13341</v>
      </c>
      <c r="M110" s="20"/>
      <c r="N110" s="29">
        <v>11082</v>
      </c>
    </row>
    <row r="111" spans="1:14" ht="16.5">
      <c r="A111" s="22"/>
      <c r="B111" s="23"/>
      <c r="C111" s="31"/>
      <c r="D111" s="26"/>
      <c r="E111" s="31"/>
      <c r="F111" s="26"/>
      <c r="G111" s="31"/>
      <c r="H111" s="26"/>
      <c r="I111" s="31"/>
      <c r="J111" s="26"/>
      <c r="K111" s="31"/>
      <c r="L111" s="26"/>
      <c r="M111" s="31"/>
      <c r="N111" s="26"/>
    </row>
    <row r="112" spans="1:14" ht="16.5">
      <c r="A112" s="11" t="s">
        <v>29</v>
      </c>
      <c r="B112" s="15" t="s">
        <v>4</v>
      </c>
      <c r="C112" s="16">
        <v>0.1681</v>
      </c>
      <c r="D112" s="17">
        <f>C112*$D$119</f>
        <v>6236.51</v>
      </c>
      <c r="E112" s="16">
        <v>0.154</v>
      </c>
      <c r="F112" s="17">
        <f>E112*$F$119</f>
        <v>5567.87</v>
      </c>
      <c r="G112" s="16">
        <v>0.1317</v>
      </c>
      <c r="H112" s="17">
        <f>G112*$H$119</f>
        <v>4094.0262000000002</v>
      </c>
      <c r="I112" s="16">
        <v>0.0884</v>
      </c>
      <c r="J112" s="17">
        <f>I112*$J$119</f>
        <v>2022.3268</v>
      </c>
      <c r="K112" s="16">
        <v>0.093</v>
      </c>
      <c r="L112" s="17">
        <f>K112*$L$119</f>
        <v>904.332</v>
      </c>
      <c r="M112" s="16">
        <v>0.0911</v>
      </c>
      <c r="N112" s="17">
        <f>M112*$N$119</f>
        <v>591.4212</v>
      </c>
    </row>
    <row r="113" spans="1:14" ht="16.5">
      <c r="A113" s="11"/>
      <c r="B113" s="15" t="s">
        <v>5</v>
      </c>
      <c r="C113" s="16">
        <v>0.638</v>
      </c>
      <c r="D113" s="17">
        <f aca="true" t="shared" si="36" ref="D113:D118">C113*$D$119</f>
        <v>23669.8</v>
      </c>
      <c r="E113" s="16">
        <v>0.6398</v>
      </c>
      <c r="F113" s="17">
        <f aca="true" t="shared" si="37" ref="F113:F118">E113*$F$119</f>
        <v>23131.969</v>
      </c>
      <c r="G113" s="16">
        <v>0.6605</v>
      </c>
      <c r="H113" s="17">
        <f aca="true" t="shared" si="38" ref="H113:H118">G113*$H$119</f>
        <v>20532.303</v>
      </c>
      <c r="I113" s="16">
        <v>0.728</v>
      </c>
      <c r="J113" s="17">
        <f aca="true" t="shared" si="39" ref="J113:J118">I113*$J$119</f>
        <v>16654.456</v>
      </c>
      <c r="K113" s="16">
        <v>0.7207</v>
      </c>
      <c r="L113" s="17">
        <f aca="true" t="shared" si="40" ref="L113:L118">K113*$L$119</f>
        <v>7008.0868</v>
      </c>
      <c r="M113" s="16">
        <v>0.6966</v>
      </c>
      <c r="N113" s="17">
        <f aca="true" t="shared" si="41" ref="N113:N118">M113*$N$119</f>
        <v>4522.3272</v>
      </c>
    </row>
    <row r="114" spans="1:14" ht="16.5">
      <c r="A114" s="11"/>
      <c r="B114" s="15" t="s">
        <v>6</v>
      </c>
      <c r="C114" s="16">
        <v>0.0948</v>
      </c>
      <c r="D114" s="17">
        <f t="shared" si="36"/>
        <v>3517.08</v>
      </c>
      <c r="E114" s="16">
        <v>0.0939</v>
      </c>
      <c r="F114" s="17">
        <f t="shared" si="37"/>
        <v>3394.9545</v>
      </c>
      <c r="G114" s="16">
        <v>0.0921</v>
      </c>
      <c r="H114" s="17">
        <f t="shared" si="38"/>
        <v>2863.0206</v>
      </c>
      <c r="I114" s="16">
        <v>0.0752</v>
      </c>
      <c r="J114" s="17">
        <f t="shared" si="39"/>
        <v>1720.3504</v>
      </c>
      <c r="K114" s="16">
        <v>0.0749</v>
      </c>
      <c r="L114" s="17">
        <f t="shared" si="40"/>
        <v>728.3276</v>
      </c>
      <c r="M114" s="16">
        <v>0.0834</v>
      </c>
      <c r="N114" s="17">
        <f t="shared" si="41"/>
        <v>541.4328</v>
      </c>
    </row>
    <row r="115" spans="1:14" ht="16.5" hidden="1">
      <c r="A115" s="11"/>
      <c r="B115" s="15" t="s">
        <v>7</v>
      </c>
      <c r="C115" s="16">
        <v>0.0263</v>
      </c>
      <c r="D115" s="17">
        <f t="shared" si="36"/>
        <v>975.73</v>
      </c>
      <c r="E115" s="16">
        <v>0.0221</v>
      </c>
      <c r="F115" s="17">
        <f t="shared" si="37"/>
        <v>799.0255000000001</v>
      </c>
      <c r="G115" s="16">
        <v>0.0204</v>
      </c>
      <c r="H115" s="17">
        <f t="shared" si="38"/>
        <v>634.1544</v>
      </c>
      <c r="I115" s="16">
        <v>0.0159</v>
      </c>
      <c r="J115" s="17">
        <f t="shared" si="39"/>
        <v>363.7443</v>
      </c>
      <c r="K115" s="16">
        <v>0.012</v>
      </c>
      <c r="L115" s="17">
        <f t="shared" si="40"/>
        <v>116.688</v>
      </c>
      <c r="M115" s="16">
        <v>0.011</v>
      </c>
      <c r="N115" s="17">
        <f t="shared" si="41"/>
        <v>71.41199999999999</v>
      </c>
    </row>
    <row r="116" spans="1:14" ht="16.5" hidden="1">
      <c r="A116" s="11"/>
      <c r="B116" s="15" t="s">
        <v>8</v>
      </c>
      <c r="C116" s="16">
        <v>0.011</v>
      </c>
      <c r="D116" s="17">
        <f t="shared" si="36"/>
        <v>408.09999999999997</v>
      </c>
      <c r="E116" s="16">
        <v>0.0104</v>
      </c>
      <c r="F116" s="17">
        <f t="shared" si="37"/>
        <v>376.012</v>
      </c>
      <c r="G116" s="16">
        <v>0.0095</v>
      </c>
      <c r="H116" s="17">
        <f t="shared" si="38"/>
        <v>295.317</v>
      </c>
      <c r="I116" s="16">
        <v>0.0074</v>
      </c>
      <c r="J116" s="17">
        <f t="shared" si="39"/>
        <v>169.2898</v>
      </c>
      <c r="K116" s="16">
        <v>0.0076</v>
      </c>
      <c r="L116" s="17">
        <f t="shared" si="40"/>
        <v>73.9024</v>
      </c>
      <c r="M116" s="16">
        <v>0.0076</v>
      </c>
      <c r="N116" s="17">
        <f t="shared" si="41"/>
        <v>49.3392</v>
      </c>
    </row>
    <row r="117" spans="1:14" ht="16.5" hidden="1">
      <c r="A117" s="11"/>
      <c r="B117" s="15" t="s">
        <v>9</v>
      </c>
      <c r="C117" s="16">
        <v>0.0618</v>
      </c>
      <c r="D117" s="17">
        <f t="shared" si="36"/>
        <v>2292.78</v>
      </c>
      <c r="E117" s="16">
        <v>0.0798</v>
      </c>
      <c r="F117" s="17">
        <f t="shared" si="37"/>
        <v>2885.169</v>
      </c>
      <c r="G117" s="16">
        <v>0.0859</v>
      </c>
      <c r="H117" s="17">
        <f t="shared" si="38"/>
        <v>2670.2874</v>
      </c>
      <c r="I117" s="16">
        <v>0.0851</v>
      </c>
      <c r="J117" s="17">
        <f t="shared" si="39"/>
        <v>1946.8327</v>
      </c>
      <c r="K117" s="16">
        <v>0.0918</v>
      </c>
      <c r="L117" s="17">
        <f t="shared" si="40"/>
        <v>892.6632000000001</v>
      </c>
      <c r="M117" s="16">
        <v>0.1104</v>
      </c>
      <c r="N117" s="17">
        <f t="shared" si="41"/>
        <v>716.7168</v>
      </c>
    </row>
    <row r="118" spans="1:14" ht="16.5">
      <c r="A118" s="11"/>
      <c r="B118" s="15" t="s">
        <v>9</v>
      </c>
      <c r="C118" s="16">
        <f>SUM(C115:C117)</f>
        <v>0.0991</v>
      </c>
      <c r="D118" s="17">
        <f t="shared" si="36"/>
        <v>3676.6099999999997</v>
      </c>
      <c r="E118" s="16">
        <f>SUM(E115:E117)</f>
        <v>0.1123</v>
      </c>
      <c r="F118" s="17">
        <f t="shared" si="37"/>
        <v>4060.2065</v>
      </c>
      <c r="G118" s="16">
        <f>SUM(G115:G117)</f>
        <v>0.11580000000000001</v>
      </c>
      <c r="H118" s="17">
        <f t="shared" si="38"/>
        <v>3599.7588000000005</v>
      </c>
      <c r="I118" s="16">
        <f>SUM(I115:I117)</f>
        <v>0.1084</v>
      </c>
      <c r="J118" s="17">
        <f t="shared" si="39"/>
        <v>2479.8668</v>
      </c>
      <c r="K118" s="16">
        <f>SUM(K115:K117)</f>
        <v>0.1114</v>
      </c>
      <c r="L118" s="17">
        <f t="shared" si="40"/>
        <v>1083.2536</v>
      </c>
      <c r="M118" s="16">
        <f>SUM(M115:M117)</f>
        <v>0.129</v>
      </c>
      <c r="N118" s="17">
        <f t="shared" si="41"/>
        <v>837.4680000000001</v>
      </c>
    </row>
    <row r="119" spans="1:14" ht="16.5">
      <c r="A119" s="11"/>
      <c r="B119" s="15"/>
      <c r="C119" s="18"/>
      <c r="D119" s="29">
        <v>37100</v>
      </c>
      <c r="E119" s="20"/>
      <c r="F119" s="29">
        <v>36155</v>
      </c>
      <c r="G119" s="18"/>
      <c r="H119" s="29">
        <v>31086</v>
      </c>
      <c r="I119" s="20"/>
      <c r="J119" s="17">
        <v>22877</v>
      </c>
      <c r="K119" s="20"/>
      <c r="L119" s="29">
        <v>9724</v>
      </c>
      <c r="M119" s="20"/>
      <c r="N119" s="29">
        <v>6492</v>
      </c>
    </row>
    <row r="120" spans="1:14" ht="16.5">
      <c r="A120" s="22"/>
      <c r="B120" s="23"/>
      <c r="C120" s="31"/>
      <c r="D120" s="26"/>
      <c r="E120" s="31"/>
      <c r="F120" s="26"/>
      <c r="G120" s="31"/>
      <c r="H120" s="26"/>
      <c r="I120" s="31"/>
      <c r="J120" s="26"/>
      <c r="K120" s="31"/>
      <c r="L120" s="26"/>
      <c r="M120" s="31"/>
      <c r="N120" s="26"/>
    </row>
    <row r="121" spans="1:14" ht="16.5">
      <c r="A121" s="11" t="s">
        <v>18</v>
      </c>
      <c r="B121" s="15" t="s">
        <v>4</v>
      </c>
      <c r="C121" s="36" t="s">
        <v>13</v>
      </c>
      <c r="D121" s="59" t="s">
        <v>13</v>
      </c>
      <c r="E121" s="16">
        <v>0.3334</v>
      </c>
      <c r="F121" s="17">
        <f>E121*$F$128</f>
        <v>5038.0073999999995</v>
      </c>
      <c r="G121" s="16">
        <v>0.3158</v>
      </c>
      <c r="H121" s="17">
        <f>G121*$H$128</f>
        <v>3615.5942000000005</v>
      </c>
      <c r="I121" s="16">
        <v>0.308</v>
      </c>
      <c r="J121" s="17">
        <f>I121*$J$128</f>
        <v>3067.064</v>
      </c>
      <c r="K121" s="16">
        <v>0.2957</v>
      </c>
      <c r="L121" s="17">
        <f>K121*$L$128</f>
        <v>2450.1702</v>
      </c>
      <c r="M121" s="16">
        <v>0.2834</v>
      </c>
      <c r="N121" s="17">
        <f>M121*$N$128</f>
        <v>2052.3828</v>
      </c>
    </row>
    <row r="122" spans="1:14" ht="16.5">
      <c r="A122" s="11"/>
      <c r="B122" s="15" t="s">
        <v>5</v>
      </c>
      <c r="C122" s="36" t="s">
        <v>13</v>
      </c>
      <c r="D122" s="59" t="s">
        <v>13</v>
      </c>
      <c r="E122" s="16">
        <v>0.6435</v>
      </c>
      <c r="F122" s="17">
        <f aca="true" t="shared" si="42" ref="F122:F127">E122*$F$128</f>
        <v>9723.9285</v>
      </c>
      <c r="G122" s="16">
        <v>0.6591</v>
      </c>
      <c r="H122" s="17">
        <f aca="true" t="shared" si="43" ref="H122:H127">G122*$H$128</f>
        <v>7546.0359</v>
      </c>
      <c r="I122" s="16">
        <v>0.6689</v>
      </c>
      <c r="J122" s="17">
        <f aca="true" t="shared" si="44" ref="J122:J127">I122*$J$128</f>
        <v>6660.9062</v>
      </c>
      <c r="K122" s="16">
        <v>0.6819</v>
      </c>
      <c r="L122" s="17">
        <f aca="true" t="shared" si="45" ref="L122:L127">K122*$L$128</f>
        <v>5650.2234</v>
      </c>
      <c r="M122" s="16">
        <v>0.6945</v>
      </c>
      <c r="N122" s="17">
        <f aca="true" t="shared" si="46" ref="N122:N127">M122*$N$128</f>
        <v>5029.569</v>
      </c>
    </row>
    <row r="123" spans="1:14" ht="16.5">
      <c r="A123" s="11"/>
      <c r="B123" s="15" t="s">
        <v>6</v>
      </c>
      <c r="C123" s="36" t="s">
        <v>13</v>
      </c>
      <c r="D123" s="59" t="s">
        <v>13</v>
      </c>
      <c r="E123" s="16">
        <v>0.0085</v>
      </c>
      <c r="F123" s="17">
        <f t="shared" si="42"/>
        <v>128.4435</v>
      </c>
      <c r="G123" s="16">
        <v>0.0096</v>
      </c>
      <c r="H123" s="17">
        <f t="shared" si="43"/>
        <v>109.9104</v>
      </c>
      <c r="I123" s="16">
        <v>0.0103</v>
      </c>
      <c r="J123" s="17">
        <f t="shared" si="44"/>
        <v>102.5674</v>
      </c>
      <c r="K123" s="16">
        <v>0.011</v>
      </c>
      <c r="L123" s="17">
        <f t="shared" si="45"/>
        <v>91.146</v>
      </c>
      <c r="M123" s="16">
        <v>0.0111</v>
      </c>
      <c r="N123" s="17">
        <f t="shared" si="46"/>
        <v>80.3862</v>
      </c>
    </row>
    <row r="124" spans="1:14" ht="16.5" hidden="1">
      <c r="A124" s="11"/>
      <c r="B124" s="15" t="s">
        <v>7</v>
      </c>
      <c r="C124" s="36" t="s">
        <v>13</v>
      </c>
      <c r="D124" s="59" t="s">
        <v>13</v>
      </c>
      <c r="E124" s="16">
        <v>0.0019</v>
      </c>
      <c r="F124" s="17">
        <f t="shared" si="42"/>
        <v>28.7109</v>
      </c>
      <c r="G124" s="16">
        <v>0.0012</v>
      </c>
      <c r="H124" s="17">
        <f t="shared" si="43"/>
        <v>13.7388</v>
      </c>
      <c r="I124" s="16">
        <v>0.001</v>
      </c>
      <c r="J124" s="17">
        <f t="shared" si="44"/>
        <v>9.958</v>
      </c>
      <c r="K124" s="16">
        <v>0.0008</v>
      </c>
      <c r="L124" s="17">
        <f t="shared" si="45"/>
        <v>6.6288</v>
      </c>
      <c r="M124" s="16">
        <v>0.0009</v>
      </c>
      <c r="N124" s="17">
        <f t="shared" si="46"/>
        <v>6.5178</v>
      </c>
    </row>
    <row r="125" spans="1:14" ht="16.5" hidden="1">
      <c r="A125" s="11"/>
      <c r="B125" s="15" t="s">
        <v>8</v>
      </c>
      <c r="C125" s="36" t="s">
        <v>13</v>
      </c>
      <c r="D125" s="59" t="s">
        <v>13</v>
      </c>
      <c r="E125" s="16">
        <v>0.0007</v>
      </c>
      <c r="F125" s="17">
        <f t="shared" si="42"/>
        <v>10.5777</v>
      </c>
      <c r="G125" s="16">
        <v>0.0005</v>
      </c>
      <c r="H125" s="17">
        <f t="shared" si="43"/>
        <v>5.7245</v>
      </c>
      <c r="I125" s="16">
        <v>0.0007</v>
      </c>
      <c r="J125" s="17">
        <f t="shared" si="44"/>
        <v>6.9706</v>
      </c>
      <c r="K125" s="16">
        <v>0.0006</v>
      </c>
      <c r="L125" s="17">
        <f t="shared" si="45"/>
        <v>4.9716</v>
      </c>
      <c r="M125" s="16">
        <v>0.0007</v>
      </c>
      <c r="N125" s="17">
        <f t="shared" si="46"/>
        <v>5.0694</v>
      </c>
    </row>
    <row r="126" spans="1:14" ht="16.5" hidden="1">
      <c r="A126" s="11"/>
      <c r="B126" s="15" t="s">
        <v>9</v>
      </c>
      <c r="C126" s="36" t="s">
        <v>13</v>
      </c>
      <c r="D126" s="59" t="s">
        <v>13</v>
      </c>
      <c r="E126" s="16">
        <v>0.0121</v>
      </c>
      <c r="F126" s="17">
        <f t="shared" si="42"/>
        <v>182.8431</v>
      </c>
      <c r="G126" s="16">
        <v>0.0137</v>
      </c>
      <c r="H126" s="17">
        <f t="shared" si="43"/>
        <v>156.8513</v>
      </c>
      <c r="I126" s="16">
        <v>0.0112</v>
      </c>
      <c r="J126" s="17">
        <f t="shared" si="44"/>
        <v>111.5296</v>
      </c>
      <c r="K126" s="16">
        <v>0.01</v>
      </c>
      <c r="L126" s="17">
        <f t="shared" si="45"/>
        <v>82.86</v>
      </c>
      <c r="M126" s="16">
        <v>0.0094</v>
      </c>
      <c r="N126" s="17">
        <f t="shared" si="46"/>
        <v>68.0748</v>
      </c>
    </row>
    <row r="127" spans="1:14" ht="16.5">
      <c r="A127" s="11"/>
      <c r="B127" s="15" t="s">
        <v>9</v>
      </c>
      <c r="C127" s="36" t="s">
        <v>13</v>
      </c>
      <c r="D127" s="59" t="s">
        <v>13</v>
      </c>
      <c r="E127" s="16">
        <f>SUM(E124:E126)</f>
        <v>0.0147</v>
      </c>
      <c r="F127" s="17">
        <f t="shared" si="42"/>
        <v>222.1317</v>
      </c>
      <c r="G127" s="16">
        <f>SUM(G124:G126)</f>
        <v>0.0154</v>
      </c>
      <c r="H127" s="17">
        <f t="shared" si="43"/>
        <v>176.3146</v>
      </c>
      <c r="I127" s="16">
        <f>SUM(I124:I126)</f>
        <v>0.0129</v>
      </c>
      <c r="J127" s="17">
        <f t="shared" si="44"/>
        <v>128.4582</v>
      </c>
      <c r="K127" s="16">
        <f>SUM(K124:K126)</f>
        <v>0.0114</v>
      </c>
      <c r="L127" s="17">
        <f t="shared" si="45"/>
        <v>94.4604</v>
      </c>
      <c r="M127" s="16">
        <f>SUM(M124:M126)</f>
        <v>0.011</v>
      </c>
      <c r="N127" s="17">
        <f t="shared" si="46"/>
        <v>79.66199999999999</v>
      </c>
    </row>
    <row r="128" spans="1:14" ht="16.5">
      <c r="A128" s="11"/>
      <c r="B128" s="15"/>
      <c r="C128" s="18"/>
      <c r="D128" s="29">
        <v>15900</v>
      </c>
      <c r="E128" s="20"/>
      <c r="F128" s="29">
        <v>15111</v>
      </c>
      <c r="G128" s="18"/>
      <c r="H128" s="29">
        <v>11449</v>
      </c>
      <c r="I128" s="20"/>
      <c r="J128" s="17">
        <v>9958</v>
      </c>
      <c r="K128" s="20"/>
      <c r="L128" s="29">
        <v>8286</v>
      </c>
      <c r="M128" s="20"/>
      <c r="N128" s="29">
        <v>7242</v>
      </c>
    </row>
    <row r="129" spans="1:14" ht="16.5">
      <c r="A129" s="22"/>
      <c r="B129" s="23"/>
      <c r="C129" s="31"/>
      <c r="D129" s="26"/>
      <c r="E129" s="31"/>
      <c r="F129" s="26"/>
      <c r="G129" s="31"/>
      <c r="H129" s="26"/>
      <c r="I129" s="31"/>
      <c r="J129" s="26"/>
      <c r="K129" s="31"/>
      <c r="L129" s="26"/>
      <c r="M129" s="31"/>
      <c r="N129" s="26"/>
    </row>
    <row r="130" spans="1:14" ht="16.5">
      <c r="A130" s="11" t="s">
        <v>30</v>
      </c>
      <c r="B130" s="15" t="s">
        <v>4</v>
      </c>
      <c r="C130" s="16">
        <v>0.13371876165609847</v>
      </c>
      <c r="D130" s="17">
        <f>C130*$D$137</f>
        <v>1750.512308839985</v>
      </c>
      <c r="E130" s="16">
        <v>0.1334932821497121</v>
      </c>
      <c r="F130" s="17">
        <f>E130*$F$137</f>
        <v>1706.5781190019195</v>
      </c>
      <c r="G130" s="16">
        <v>0.137452982267598</v>
      </c>
      <c r="H130" s="17">
        <f>G130*$H$137</f>
        <v>1668.4042987641046</v>
      </c>
      <c r="I130" s="16">
        <v>0.12927377090092337</v>
      </c>
      <c r="J130" s="17">
        <f>I130*$J$137</f>
        <v>1384.7806338906912</v>
      </c>
      <c r="K130" s="16">
        <v>0.13711990820424555</v>
      </c>
      <c r="L130" s="17">
        <f>K130*$L$137</f>
        <v>1229.0057372346528</v>
      </c>
      <c r="M130" s="16">
        <v>0.12447855831803771</v>
      </c>
      <c r="N130" s="17">
        <f>M130*$N$137</f>
        <v>959.7296846320708</v>
      </c>
    </row>
    <row r="131" spans="1:14" ht="16.5">
      <c r="A131" s="11"/>
      <c r="B131" s="15" t="s">
        <v>5</v>
      </c>
      <c r="C131" s="16">
        <v>0.48983588213353224</v>
      </c>
      <c r="D131" s="17">
        <f aca="true" t="shared" si="47" ref="D131:D136">C131*$D$137</f>
        <v>6412.441533010071</v>
      </c>
      <c r="E131" s="16">
        <v>0.4828214971209213</v>
      </c>
      <c r="F131" s="17">
        <f aca="true" t="shared" si="48" ref="F131:F136">E131*$F$137</f>
        <v>6172.390019193858</v>
      </c>
      <c r="G131" s="16">
        <v>0.47469102632993015</v>
      </c>
      <c r="H131" s="17">
        <f aca="true" t="shared" si="49" ref="H131:H136">G131*$H$137</f>
        <v>5761.799677592692</v>
      </c>
      <c r="I131" s="16">
        <v>0.4529573246818068</v>
      </c>
      <c r="J131" s="17">
        <f aca="true" t="shared" si="50" ref="J131:J136">I131*$J$137</f>
        <v>4852.078861991515</v>
      </c>
      <c r="K131" s="16">
        <v>0.4846528973034997</v>
      </c>
      <c r="L131" s="17">
        <f aca="true" t="shared" si="51" ref="L131:L136">K131*$L$137</f>
        <v>4343.943918531268</v>
      </c>
      <c r="M131" s="16">
        <v>0.4937426998164525</v>
      </c>
      <c r="N131" s="17">
        <f aca="true" t="shared" si="52" ref="N131:N136">M131*$N$137</f>
        <v>3806.756215584849</v>
      </c>
    </row>
    <row r="132" spans="1:14" ht="16.5">
      <c r="A132" s="11"/>
      <c r="B132" s="15" t="s">
        <v>6</v>
      </c>
      <c r="C132" s="16">
        <v>0.18705706825811264</v>
      </c>
      <c r="D132" s="17">
        <f t="shared" si="47"/>
        <v>2448.7640805669525</v>
      </c>
      <c r="E132" s="16">
        <v>0.18618042226487524</v>
      </c>
      <c r="F132" s="17">
        <f t="shared" si="48"/>
        <v>2380.1305182341653</v>
      </c>
      <c r="G132" s="16">
        <v>0.184631918323482</v>
      </c>
      <c r="H132" s="17">
        <f t="shared" si="49"/>
        <v>2241.0622246104244</v>
      </c>
      <c r="I132" s="16">
        <v>0.1618417768904417</v>
      </c>
      <c r="J132" s="17">
        <f t="shared" si="50"/>
        <v>1733.6491140504115</v>
      </c>
      <c r="K132" s="16">
        <v>0.15476190476190477</v>
      </c>
      <c r="L132" s="17">
        <f t="shared" si="51"/>
        <v>1387.1309523809525</v>
      </c>
      <c r="M132" s="16">
        <v>0.1556816285666611</v>
      </c>
      <c r="N132" s="17">
        <f t="shared" si="52"/>
        <v>1200.305356248957</v>
      </c>
    </row>
    <row r="133" spans="1:14" ht="16.5" hidden="1">
      <c r="A133" s="11"/>
      <c r="B133" s="15" t="s">
        <v>7</v>
      </c>
      <c r="C133" s="33">
        <v>0.18687057068258112</v>
      </c>
      <c r="D133" s="17">
        <f t="shared" si="47"/>
        <v>2446.3226408056694</v>
      </c>
      <c r="E133" s="33">
        <v>0.1881957773512476</v>
      </c>
      <c r="F133" s="17">
        <f t="shared" si="48"/>
        <v>2405.8948176583494</v>
      </c>
      <c r="G133" s="16">
        <v>0.19978506179473401</v>
      </c>
      <c r="H133" s="17">
        <f t="shared" si="49"/>
        <v>2424.9910800644816</v>
      </c>
      <c r="I133" s="33">
        <v>0.2519341152982281</v>
      </c>
      <c r="J133" s="17">
        <f t="shared" si="50"/>
        <v>2698.7182430746197</v>
      </c>
      <c r="K133" s="33">
        <v>0.21901893287435456</v>
      </c>
      <c r="L133" s="17">
        <f t="shared" si="51"/>
        <v>1963.0666953528398</v>
      </c>
      <c r="M133" s="33">
        <v>0.22159185716669447</v>
      </c>
      <c r="N133" s="17">
        <f t="shared" si="52"/>
        <v>1708.4732187552142</v>
      </c>
    </row>
    <row r="134" spans="1:14" ht="16.5" hidden="1">
      <c r="A134" s="11"/>
      <c r="B134" s="15" t="s">
        <v>8</v>
      </c>
      <c r="C134" s="16">
        <v>0.0025177172696754942</v>
      </c>
      <c r="D134" s="17">
        <f t="shared" si="47"/>
        <v>32.9594367773219</v>
      </c>
      <c r="E134" s="16">
        <v>0.0028790786948176585</v>
      </c>
      <c r="F134" s="17">
        <f t="shared" si="48"/>
        <v>36.80614203454895</v>
      </c>
      <c r="G134" s="16">
        <v>0.0031166039763567974</v>
      </c>
      <c r="H134" s="17">
        <f t="shared" si="49"/>
        <v>37.82933906501881</v>
      </c>
      <c r="I134" s="16">
        <v>0.00399301222859995</v>
      </c>
      <c r="J134" s="17">
        <f t="shared" si="50"/>
        <v>42.77314699276267</v>
      </c>
      <c r="K134" s="16">
        <v>0.00444635685599541</v>
      </c>
      <c r="L134" s="17">
        <f t="shared" si="51"/>
        <v>39.85269650028686</v>
      </c>
      <c r="M134" s="16">
        <v>0.00450525613215418</v>
      </c>
      <c r="N134" s="17">
        <f t="shared" si="52"/>
        <v>34.735524778908726</v>
      </c>
    </row>
    <row r="135" spans="1:14" ht="16.5" hidden="1">
      <c r="A135" s="11"/>
      <c r="B135" s="15" t="s">
        <v>9</v>
      </c>
      <c r="C135" s="16">
        <v>0</v>
      </c>
      <c r="D135" s="17">
        <f t="shared" si="47"/>
        <v>0</v>
      </c>
      <c r="E135" s="16">
        <v>0.006429942418426104</v>
      </c>
      <c r="F135" s="17">
        <f t="shared" si="48"/>
        <v>82.20038387715931</v>
      </c>
      <c r="G135" s="16">
        <v>0.000322407307898979</v>
      </c>
      <c r="H135" s="17">
        <f t="shared" si="49"/>
        <v>3.913379903277807</v>
      </c>
      <c r="I135" s="16">
        <v>0</v>
      </c>
      <c r="J135" s="17">
        <f t="shared" si="50"/>
        <v>0</v>
      </c>
      <c r="K135" s="16">
        <v>0</v>
      </c>
      <c r="L135" s="17">
        <f t="shared" si="51"/>
        <v>0</v>
      </c>
      <c r="M135" s="16">
        <v>0</v>
      </c>
      <c r="N135" s="17">
        <f t="shared" si="52"/>
        <v>0</v>
      </c>
    </row>
    <row r="136" spans="1:14" ht="16.5">
      <c r="A136" s="11"/>
      <c r="B136" s="15" t="s">
        <v>9</v>
      </c>
      <c r="C136" s="16">
        <f>SUM(C133:C135)</f>
        <v>0.18938828795225662</v>
      </c>
      <c r="D136" s="17">
        <f t="shared" si="47"/>
        <v>2479.2820775829914</v>
      </c>
      <c r="E136" s="16">
        <f>SUM(E133:E135)</f>
        <v>0.19750479846449134</v>
      </c>
      <c r="F136" s="17">
        <f t="shared" si="48"/>
        <v>2524.901343570057</v>
      </c>
      <c r="G136" s="16">
        <f>SUM(G133:G135)</f>
        <v>0.2032240730789898</v>
      </c>
      <c r="H136" s="17">
        <f t="shared" si="49"/>
        <v>2466.7337990327783</v>
      </c>
      <c r="I136" s="16">
        <f>SUM(I133:I135)</f>
        <v>0.25592712752682806</v>
      </c>
      <c r="J136" s="17">
        <f t="shared" si="50"/>
        <v>2741.4913900673823</v>
      </c>
      <c r="K136" s="16">
        <f>SUM(K133:K135)</f>
        <v>0.22346528973034996</v>
      </c>
      <c r="L136" s="17">
        <f t="shared" si="51"/>
        <v>2002.9193918531266</v>
      </c>
      <c r="M136" s="16">
        <f>SUM(M133:M135)</f>
        <v>0.22609711329884866</v>
      </c>
      <c r="N136" s="17">
        <f t="shared" si="52"/>
        <v>1743.2087435341232</v>
      </c>
    </row>
    <row r="137" spans="1:14" ht="16.5">
      <c r="A137" s="11"/>
      <c r="B137" s="15"/>
      <c r="C137" s="18"/>
      <c r="D137" s="19">
        <v>13091</v>
      </c>
      <c r="E137" s="20"/>
      <c r="F137" s="19">
        <v>12784</v>
      </c>
      <c r="G137" s="18"/>
      <c r="H137" s="19">
        <v>12138</v>
      </c>
      <c r="I137" s="20"/>
      <c r="J137" s="21">
        <v>10712</v>
      </c>
      <c r="K137" s="20"/>
      <c r="L137" s="19">
        <v>8963</v>
      </c>
      <c r="M137" s="20"/>
      <c r="N137" s="19">
        <v>7710</v>
      </c>
    </row>
    <row r="138" spans="1:14" ht="16.5">
      <c r="A138" s="22"/>
      <c r="B138" s="23"/>
      <c r="C138" s="24"/>
      <c r="D138" s="25"/>
      <c r="E138" s="24"/>
      <c r="F138" s="25"/>
      <c r="G138" s="24"/>
      <c r="H138" s="25"/>
      <c r="I138" s="24"/>
      <c r="J138" s="25"/>
      <c r="K138" s="24"/>
      <c r="L138" s="25"/>
      <c r="M138" s="24"/>
      <c r="N138" s="26"/>
    </row>
    <row r="139" spans="1:14" ht="16.5">
      <c r="A139" s="11" t="s">
        <v>19</v>
      </c>
      <c r="B139" s="15" t="s">
        <v>4</v>
      </c>
      <c r="C139" s="16">
        <v>0.6469072164948454</v>
      </c>
      <c r="D139" s="17">
        <f>C139*$D$146</f>
        <v>11370.795962199312</v>
      </c>
      <c r="E139" s="16">
        <v>0.6025806451612903</v>
      </c>
      <c r="F139" s="17">
        <f>E139*$F$146</f>
        <v>9199.9</v>
      </c>
      <c r="G139" s="16">
        <v>0.665868263473054</v>
      </c>
      <c r="H139" s="17">
        <f>G139*$H$146</f>
        <v>8955.484231536926</v>
      </c>
      <c r="I139" s="16">
        <v>0.6310541310541311</v>
      </c>
      <c r="J139" s="17">
        <f>I139*$J$146</f>
        <v>5562.058523266856</v>
      </c>
      <c r="K139" s="16">
        <v>0.5831702544031311</v>
      </c>
      <c r="L139" s="17">
        <f>K139*$L$146</f>
        <v>2851.216568819308</v>
      </c>
      <c r="M139" s="16">
        <v>0.5959821428571429</v>
      </c>
      <c r="N139" s="17">
        <f>M139*$N$146</f>
        <v>1981.0943080357142</v>
      </c>
    </row>
    <row r="140" spans="1:14" ht="16.5">
      <c r="A140" s="11"/>
      <c r="B140" s="15" t="s">
        <v>5</v>
      </c>
      <c r="C140" s="16">
        <v>0.31829896907216493</v>
      </c>
      <c r="D140" s="17">
        <f aca="true" t="shared" si="53" ref="D140:D145">C140*$D$146</f>
        <v>5594.794029209621</v>
      </c>
      <c r="E140" s="16">
        <v>0.3470967741935484</v>
      </c>
      <c r="F140" s="17">
        <f aca="true" t="shared" si="54" ref="F140:F145">E140*$F$146</f>
        <v>5299.3</v>
      </c>
      <c r="G140" s="16">
        <v>0.3077844311377245</v>
      </c>
      <c r="H140" s="17">
        <f aca="true" t="shared" si="55" ref="H140:H145">G140*$H$146</f>
        <v>4139.495409181636</v>
      </c>
      <c r="I140" s="16">
        <v>0.301994301994302</v>
      </c>
      <c r="J140" s="17">
        <f aca="true" t="shared" si="56" ref="J140:J145">I140*$J$146</f>
        <v>2661.7526115859446</v>
      </c>
      <c r="K140" s="16">
        <v>0.36007827788649704</v>
      </c>
      <c r="L140" s="17">
        <f aca="true" t="shared" si="57" ref="L140:L145">K140*$L$146</f>
        <v>1760.4827136333984</v>
      </c>
      <c r="M140" s="16">
        <v>0.36160714285714285</v>
      </c>
      <c r="N140" s="17">
        <f aca="true" t="shared" si="58" ref="N140:N145">M140*$N$146</f>
        <v>1202.0122767857142</v>
      </c>
    </row>
    <row r="141" spans="1:14" ht="16.5">
      <c r="A141" s="11"/>
      <c r="B141" s="15" t="s">
        <v>6</v>
      </c>
      <c r="C141" s="16">
        <v>0.03221649484536082</v>
      </c>
      <c r="D141" s="17">
        <f t="shared" si="53"/>
        <v>566.2746993127147</v>
      </c>
      <c r="E141" s="16">
        <v>0.04645161290322581</v>
      </c>
      <c r="F141" s="17">
        <f t="shared" si="54"/>
        <v>709.2</v>
      </c>
      <c r="G141" s="16">
        <v>0.019161676646706587</v>
      </c>
      <c r="H141" s="17">
        <f t="shared" si="55"/>
        <v>257.71177644710576</v>
      </c>
      <c r="I141" s="16">
        <v>0.05413105413105413</v>
      </c>
      <c r="J141" s="17">
        <f t="shared" si="56"/>
        <v>477.1066001899335</v>
      </c>
      <c r="K141" s="16">
        <v>0.04892367906066536</v>
      </c>
      <c r="L141" s="17">
        <f t="shared" si="57"/>
        <v>239.19602087410303</v>
      </c>
      <c r="M141" s="16">
        <v>0.03571428571428571</v>
      </c>
      <c r="N141" s="17">
        <f t="shared" si="58"/>
        <v>118.71726190476188</v>
      </c>
    </row>
    <row r="142" spans="1:14" ht="16.5" hidden="1">
      <c r="A142" s="11"/>
      <c r="B142" s="15" t="s">
        <v>7</v>
      </c>
      <c r="C142" s="16">
        <v>0.001288659793814433</v>
      </c>
      <c r="D142" s="17">
        <f t="shared" si="53"/>
        <v>22.650987972508588</v>
      </c>
      <c r="E142" s="16">
        <v>0.0012903225806451613</v>
      </c>
      <c r="F142" s="17">
        <f t="shared" si="54"/>
        <v>19.7</v>
      </c>
      <c r="G142" s="16">
        <v>0.004790419161676647</v>
      </c>
      <c r="H142" s="17">
        <f t="shared" si="55"/>
        <v>64.42794411177644</v>
      </c>
      <c r="I142" s="16">
        <v>0.005698005698005698</v>
      </c>
      <c r="J142" s="17">
        <f t="shared" si="56"/>
        <v>50.22174738841405</v>
      </c>
      <c r="K142" s="16">
        <v>0</v>
      </c>
      <c r="L142" s="17">
        <f t="shared" si="57"/>
        <v>0</v>
      </c>
      <c r="M142" s="16">
        <v>0</v>
      </c>
      <c r="N142" s="17">
        <f t="shared" si="58"/>
        <v>0</v>
      </c>
    </row>
    <row r="143" spans="1:14" ht="16.5" hidden="1">
      <c r="A143" s="11"/>
      <c r="B143" s="15" t="s">
        <v>8</v>
      </c>
      <c r="C143" s="16">
        <v>0</v>
      </c>
      <c r="D143" s="17">
        <f t="shared" si="53"/>
        <v>0</v>
      </c>
      <c r="E143" s="16">
        <v>0</v>
      </c>
      <c r="F143" s="17">
        <f t="shared" si="54"/>
        <v>0</v>
      </c>
      <c r="G143" s="16">
        <v>0</v>
      </c>
      <c r="H143" s="17">
        <f t="shared" si="55"/>
        <v>0</v>
      </c>
      <c r="I143" s="16">
        <v>0</v>
      </c>
      <c r="J143" s="17">
        <f t="shared" si="56"/>
        <v>0</v>
      </c>
      <c r="K143" s="16">
        <v>0</v>
      </c>
      <c r="L143" s="17">
        <f t="shared" si="57"/>
        <v>0</v>
      </c>
      <c r="M143" s="16">
        <v>0</v>
      </c>
      <c r="N143" s="17">
        <f t="shared" si="58"/>
        <v>0</v>
      </c>
    </row>
    <row r="144" spans="1:14" ht="16.5" hidden="1">
      <c r="A144" s="11"/>
      <c r="B144" s="15" t="s">
        <v>9</v>
      </c>
      <c r="C144" s="16">
        <v>0.001288659793814433</v>
      </c>
      <c r="D144" s="17">
        <f t="shared" si="53"/>
        <v>22.650987972508588</v>
      </c>
      <c r="E144" s="16">
        <v>0.0025806451612903226</v>
      </c>
      <c r="F144" s="17">
        <f t="shared" si="54"/>
        <v>39.4</v>
      </c>
      <c r="G144" s="16">
        <v>0.0023952095808383233</v>
      </c>
      <c r="H144" s="17">
        <f t="shared" si="55"/>
        <v>32.21397205588822</v>
      </c>
      <c r="I144" s="16">
        <v>0.007122507122507123</v>
      </c>
      <c r="J144" s="17">
        <f t="shared" si="56"/>
        <v>62.777184235517566</v>
      </c>
      <c r="K144" s="16">
        <v>0.007827788649706457</v>
      </c>
      <c r="L144" s="17">
        <f t="shared" si="57"/>
        <v>38.271363339856485</v>
      </c>
      <c r="M144" s="16">
        <v>0.006696428571428571</v>
      </c>
      <c r="N144" s="17">
        <f t="shared" si="58"/>
        <v>22.259486607142854</v>
      </c>
    </row>
    <row r="145" spans="1:14" ht="16.5">
      <c r="A145" s="11"/>
      <c r="B145" s="15" t="s">
        <v>9</v>
      </c>
      <c r="C145" s="16">
        <f>SUM(C142:C144)</f>
        <v>0.002577319587628866</v>
      </c>
      <c r="D145" s="17">
        <f t="shared" si="53"/>
        <v>45.301975945017176</v>
      </c>
      <c r="E145" s="16">
        <f>SUM(E142:E144)</f>
        <v>0.003870967741935484</v>
      </c>
      <c r="F145" s="17">
        <f t="shared" si="54"/>
        <v>59.1</v>
      </c>
      <c r="G145" s="16">
        <f>SUM(G142:G144)</f>
        <v>0.00718562874251497</v>
      </c>
      <c r="H145" s="17">
        <f t="shared" si="55"/>
        <v>96.64191616766466</v>
      </c>
      <c r="I145" s="16">
        <f>SUM(I142:I144)</f>
        <v>0.01282051282051282</v>
      </c>
      <c r="J145" s="17">
        <f t="shared" si="56"/>
        <v>112.99893162393161</v>
      </c>
      <c r="K145" s="16">
        <f>SUM(K142:K144)</f>
        <v>0.007827788649706457</v>
      </c>
      <c r="L145" s="17">
        <f t="shared" si="57"/>
        <v>38.271363339856485</v>
      </c>
      <c r="M145" s="16">
        <f>SUM(M142:M144)</f>
        <v>0.006696428571428571</v>
      </c>
      <c r="N145" s="17">
        <f t="shared" si="58"/>
        <v>22.259486607142854</v>
      </c>
    </row>
    <row r="146" spans="1:14" ht="16.5">
      <c r="A146" s="11"/>
      <c r="B146" s="15"/>
      <c r="C146" s="18"/>
      <c r="D146" s="29">
        <v>17577.166666666664</v>
      </c>
      <c r="E146" s="20"/>
      <c r="F146" s="29">
        <v>15267.5</v>
      </c>
      <c r="G146" s="18"/>
      <c r="H146" s="29">
        <v>13449.333333333332</v>
      </c>
      <c r="I146" s="20"/>
      <c r="J146" s="17">
        <v>8813.916666666666</v>
      </c>
      <c r="K146" s="20"/>
      <c r="L146" s="29">
        <v>4889.166666666666</v>
      </c>
      <c r="M146" s="20"/>
      <c r="N146" s="29">
        <v>3324.083333333333</v>
      </c>
    </row>
    <row r="147" spans="1:14" ht="16.5">
      <c r="A147" s="22"/>
      <c r="B147" s="23"/>
      <c r="C147" s="31"/>
      <c r="D147" s="26"/>
      <c r="E147" s="31"/>
      <c r="F147" s="26"/>
      <c r="G147" s="31"/>
      <c r="H147" s="26"/>
      <c r="I147" s="31"/>
      <c r="J147" s="26"/>
      <c r="K147" s="31"/>
      <c r="L147" s="26"/>
      <c r="M147" s="31"/>
      <c r="N147" s="26"/>
    </row>
    <row r="148" spans="1:14" ht="16.5">
      <c r="A148" s="11" t="s">
        <v>20</v>
      </c>
      <c r="B148" s="15" t="s">
        <v>4</v>
      </c>
      <c r="C148" s="16">
        <v>0.184</v>
      </c>
      <c r="D148" s="17">
        <f>C148*$D$155</f>
        <v>1326.824</v>
      </c>
      <c r="E148" s="16">
        <v>0.172</v>
      </c>
      <c r="F148" s="17">
        <f>E148*$F$155</f>
        <v>1101.3159999999998</v>
      </c>
      <c r="G148" s="16">
        <v>0.162</v>
      </c>
      <c r="H148" s="17">
        <f>G148*$H$155</f>
        <v>955.962</v>
      </c>
      <c r="I148" s="16">
        <v>0.154</v>
      </c>
      <c r="J148" s="17">
        <f>I148*$J$155</f>
        <v>798.798</v>
      </c>
      <c r="K148" s="16">
        <v>0.14</v>
      </c>
      <c r="L148" s="17">
        <f>K148*$L$155</f>
        <v>590.8000000000001</v>
      </c>
      <c r="M148" s="16">
        <v>0.133</v>
      </c>
      <c r="N148" s="17">
        <f>M148*$N$155</f>
        <v>434.112</v>
      </c>
    </row>
    <row r="149" spans="1:14" ht="16.5">
      <c r="A149" s="11"/>
      <c r="B149" s="15" t="s">
        <v>5</v>
      </c>
      <c r="C149" s="16">
        <v>0.365</v>
      </c>
      <c r="D149" s="17">
        <f aca="true" t="shared" si="59" ref="D149:D154">C149*$D$155</f>
        <v>2632.015</v>
      </c>
      <c r="E149" s="16">
        <v>0.36</v>
      </c>
      <c r="F149" s="17">
        <f aca="true" t="shared" si="60" ref="F149:F154">E149*$F$155</f>
        <v>2305.08</v>
      </c>
      <c r="G149" s="16">
        <v>0.357</v>
      </c>
      <c r="H149" s="17">
        <f aca="true" t="shared" si="61" ref="H149:H154">G149*$H$155</f>
        <v>2106.6569999999997</v>
      </c>
      <c r="I149" s="16">
        <v>0.381</v>
      </c>
      <c r="J149" s="17">
        <f aca="true" t="shared" si="62" ref="J149:J154">I149*$J$155</f>
        <v>1976.247</v>
      </c>
      <c r="K149" s="16">
        <v>0.391</v>
      </c>
      <c r="L149" s="17">
        <f aca="true" t="shared" si="63" ref="L149:L154">K149*$L$155</f>
        <v>1650.02</v>
      </c>
      <c r="M149" s="16">
        <v>0.388</v>
      </c>
      <c r="N149" s="17">
        <f aca="true" t="shared" si="64" ref="N149:N154">M149*$N$155</f>
        <v>1266.432</v>
      </c>
    </row>
    <row r="150" spans="1:14" ht="16.5">
      <c r="A150" s="11"/>
      <c r="B150" s="15" t="s">
        <v>6</v>
      </c>
      <c r="C150" s="16">
        <v>0.441</v>
      </c>
      <c r="D150" s="17">
        <f t="shared" si="59"/>
        <v>3180.051</v>
      </c>
      <c r="E150" s="16">
        <v>0.458</v>
      </c>
      <c r="F150" s="17">
        <f t="shared" si="60"/>
        <v>2932.574</v>
      </c>
      <c r="G150" s="16">
        <v>0.469</v>
      </c>
      <c r="H150" s="17">
        <f t="shared" si="61"/>
        <v>2767.569</v>
      </c>
      <c r="I150" s="16">
        <v>0.454</v>
      </c>
      <c r="J150" s="17">
        <f t="shared" si="62"/>
        <v>2354.898</v>
      </c>
      <c r="K150" s="16">
        <v>0.46</v>
      </c>
      <c r="L150" s="17">
        <f t="shared" si="63"/>
        <v>1941.2</v>
      </c>
      <c r="M150" s="16">
        <v>0.469</v>
      </c>
      <c r="N150" s="17">
        <f t="shared" si="64"/>
        <v>1530.8159999999998</v>
      </c>
    </row>
    <row r="151" spans="1:14" ht="16.5" hidden="1">
      <c r="A151" s="11"/>
      <c r="B151" s="15" t="s">
        <v>7</v>
      </c>
      <c r="C151" s="16">
        <v>0.008</v>
      </c>
      <c r="D151" s="17">
        <f t="shared" si="59"/>
        <v>57.688</v>
      </c>
      <c r="E151" s="16">
        <v>0.008</v>
      </c>
      <c r="F151" s="17">
        <f t="shared" si="60"/>
        <v>51.224000000000004</v>
      </c>
      <c r="G151" s="16">
        <v>0.008</v>
      </c>
      <c r="H151" s="17">
        <f t="shared" si="61"/>
        <v>47.208</v>
      </c>
      <c r="I151" s="16">
        <v>0.009</v>
      </c>
      <c r="J151" s="17">
        <f t="shared" si="62"/>
        <v>46.683</v>
      </c>
      <c r="K151" s="16">
        <v>0.006</v>
      </c>
      <c r="L151" s="17">
        <f t="shared" si="63"/>
        <v>25.32</v>
      </c>
      <c r="M151" s="16">
        <v>0.007</v>
      </c>
      <c r="N151" s="17">
        <f t="shared" si="64"/>
        <v>22.848</v>
      </c>
    </row>
    <row r="152" spans="1:14" ht="16.5" hidden="1">
      <c r="A152" s="11"/>
      <c r="B152" s="15" t="s">
        <v>8</v>
      </c>
      <c r="C152" s="16">
        <v>0.002</v>
      </c>
      <c r="D152" s="17">
        <f t="shared" si="59"/>
        <v>14.422</v>
      </c>
      <c r="E152" s="16">
        <v>0.003</v>
      </c>
      <c r="F152" s="17">
        <f t="shared" si="60"/>
        <v>19.209</v>
      </c>
      <c r="G152" s="16">
        <v>0.003</v>
      </c>
      <c r="H152" s="17">
        <f t="shared" si="61"/>
        <v>17.703</v>
      </c>
      <c r="I152" s="16">
        <v>0.002</v>
      </c>
      <c r="J152" s="17">
        <f t="shared" si="62"/>
        <v>10.374</v>
      </c>
      <c r="K152" s="16">
        <v>0.002</v>
      </c>
      <c r="L152" s="17">
        <f t="shared" si="63"/>
        <v>8.44</v>
      </c>
      <c r="M152" s="16">
        <v>0.004</v>
      </c>
      <c r="N152" s="17">
        <f t="shared" si="64"/>
        <v>13.056000000000001</v>
      </c>
    </row>
    <row r="153" spans="1:14" ht="16.5" hidden="1">
      <c r="A153" s="11"/>
      <c r="B153" s="15" t="s">
        <v>9</v>
      </c>
      <c r="C153" s="16">
        <v>0</v>
      </c>
      <c r="D153" s="17">
        <f t="shared" si="59"/>
        <v>0</v>
      </c>
      <c r="E153" s="16">
        <v>0</v>
      </c>
      <c r="F153" s="17">
        <f t="shared" si="60"/>
        <v>0</v>
      </c>
      <c r="G153" s="16">
        <v>0</v>
      </c>
      <c r="H153" s="17">
        <f t="shared" si="61"/>
        <v>0</v>
      </c>
      <c r="I153" s="16">
        <v>0</v>
      </c>
      <c r="J153" s="17">
        <f t="shared" si="62"/>
        <v>0</v>
      </c>
      <c r="K153" s="16">
        <v>0</v>
      </c>
      <c r="L153" s="17">
        <f t="shared" si="63"/>
        <v>0</v>
      </c>
      <c r="M153" s="16">
        <v>0</v>
      </c>
      <c r="N153" s="17">
        <f t="shared" si="64"/>
        <v>0</v>
      </c>
    </row>
    <row r="154" spans="1:14" ht="16.5">
      <c r="A154" s="11"/>
      <c r="B154" s="15" t="s">
        <v>9</v>
      </c>
      <c r="C154" s="16">
        <f>SUM(C151:C153)</f>
        <v>0.01</v>
      </c>
      <c r="D154" s="17">
        <f t="shared" si="59"/>
        <v>72.11</v>
      </c>
      <c r="E154" s="16">
        <f>SUM(E151:E153)</f>
        <v>0.011</v>
      </c>
      <c r="F154" s="17">
        <f t="shared" si="60"/>
        <v>70.43299999999999</v>
      </c>
      <c r="G154" s="16">
        <f>SUM(G151:G153)</f>
        <v>0.011</v>
      </c>
      <c r="H154" s="17">
        <f t="shared" si="61"/>
        <v>64.911</v>
      </c>
      <c r="I154" s="16">
        <f>SUM(I151:I153)</f>
        <v>0.011</v>
      </c>
      <c r="J154" s="17">
        <f t="shared" si="62"/>
        <v>57.056999999999995</v>
      </c>
      <c r="K154" s="16">
        <f>SUM(K151:K153)</f>
        <v>0.008</v>
      </c>
      <c r="L154" s="17">
        <f t="shared" si="63"/>
        <v>33.76</v>
      </c>
      <c r="M154" s="16">
        <f>SUM(M151:M153)</f>
        <v>0.011</v>
      </c>
      <c r="N154" s="17">
        <f t="shared" si="64"/>
        <v>35.903999999999996</v>
      </c>
    </row>
    <row r="155" spans="1:14" ht="16.5">
      <c r="A155" s="11"/>
      <c r="B155" s="15"/>
      <c r="C155" s="18"/>
      <c r="D155" s="29">
        <v>7211</v>
      </c>
      <c r="E155" s="20"/>
      <c r="F155" s="29">
        <v>6403</v>
      </c>
      <c r="G155" s="18"/>
      <c r="H155" s="29">
        <v>5901</v>
      </c>
      <c r="I155" s="20"/>
      <c r="J155" s="17">
        <v>5187</v>
      </c>
      <c r="K155" s="20"/>
      <c r="L155" s="29">
        <v>4220</v>
      </c>
      <c r="M155" s="20"/>
      <c r="N155" s="29">
        <v>3264</v>
      </c>
    </row>
    <row r="156" spans="1:14" ht="16.5">
      <c r="A156" s="22"/>
      <c r="B156" s="23"/>
      <c r="C156" s="31"/>
      <c r="D156" s="26"/>
      <c r="E156" s="31"/>
      <c r="F156" s="26"/>
      <c r="G156" s="31"/>
      <c r="H156" s="26"/>
      <c r="I156" s="31"/>
      <c r="J156" s="26"/>
      <c r="K156" s="31"/>
      <c r="L156" s="26"/>
      <c r="M156" s="31"/>
      <c r="N156" s="26"/>
    </row>
    <row r="157" spans="1:14" ht="16.5">
      <c r="A157" s="11" t="s">
        <v>31</v>
      </c>
      <c r="B157" s="15" t="s">
        <v>4</v>
      </c>
      <c r="C157" s="16">
        <v>0.052</v>
      </c>
      <c r="D157" s="17">
        <f>C157*$D$164</f>
        <v>764.66</v>
      </c>
      <c r="E157" s="16">
        <v>0.055</v>
      </c>
      <c r="F157" s="17">
        <f>E157*$F$164</f>
        <v>815.155</v>
      </c>
      <c r="G157" s="16">
        <v>0.051</v>
      </c>
      <c r="H157" s="17">
        <f>G157*$H$164</f>
        <v>779.637</v>
      </c>
      <c r="I157" s="16">
        <v>0.051</v>
      </c>
      <c r="J157" s="17">
        <f>I157*$J$164</f>
        <v>713.082</v>
      </c>
      <c r="K157" s="16">
        <v>0.048</v>
      </c>
      <c r="L157" s="17">
        <f>K157*$L$164</f>
        <v>556.944</v>
      </c>
      <c r="M157" s="16">
        <v>0.046</v>
      </c>
      <c r="N157" s="17">
        <f>M157*$N$164</f>
        <v>431.848</v>
      </c>
    </row>
    <row r="158" spans="1:14" ht="16.5">
      <c r="A158" s="11"/>
      <c r="B158" s="15" t="s">
        <v>5</v>
      </c>
      <c r="C158" s="16">
        <v>0.033</v>
      </c>
      <c r="D158" s="17">
        <f aca="true" t="shared" si="65" ref="D158:D163">C158*$D$164</f>
        <v>485.26500000000004</v>
      </c>
      <c r="E158" s="16">
        <v>0.032</v>
      </c>
      <c r="F158" s="17">
        <f aca="true" t="shared" si="66" ref="F158:F163">E158*$F$164</f>
        <v>474.272</v>
      </c>
      <c r="G158" s="16">
        <v>0.03</v>
      </c>
      <c r="H158" s="17">
        <f aca="true" t="shared" si="67" ref="H158:H163">G158*$H$164</f>
        <v>458.60999999999996</v>
      </c>
      <c r="I158" s="16">
        <v>0.031</v>
      </c>
      <c r="J158" s="17">
        <f aca="true" t="shared" si="68" ref="J158:J163">I158*$J$164</f>
        <v>433.442</v>
      </c>
      <c r="K158" s="16">
        <v>0.031</v>
      </c>
      <c r="L158" s="17">
        <f aca="true" t="shared" si="69" ref="L158:L163">K158*$L$164</f>
        <v>359.693</v>
      </c>
      <c r="M158" s="16">
        <v>0.027</v>
      </c>
      <c r="N158" s="17">
        <f aca="true" t="shared" si="70" ref="N158:N163">M158*$N$164</f>
        <v>253.476</v>
      </c>
    </row>
    <row r="159" spans="1:14" ht="16.5">
      <c r="A159" s="11"/>
      <c r="B159" s="15" t="s">
        <v>6</v>
      </c>
      <c r="C159" s="16">
        <v>0.913</v>
      </c>
      <c r="D159" s="17">
        <f t="shared" si="65"/>
        <v>13425.665</v>
      </c>
      <c r="E159" s="16">
        <v>0.91</v>
      </c>
      <c r="F159" s="17">
        <f t="shared" si="66"/>
        <v>13487.11</v>
      </c>
      <c r="G159" s="16">
        <v>0.917</v>
      </c>
      <c r="H159" s="17">
        <f t="shared" si="67"/>
        <v>14018.179</v>
      </c>
      <c r="I159" s="16">
        <v>0.915</v>
      </c>
      <c r="J159" s="17">
        <f t="shared" si="68"/>
        <v>12793.53</v>
      </c>
      <c r="K159" s="16">
        <v>0.918</v>
      </c>
      <c r="L159" s="17">
        <f t="shared" si="69"/>
        <v>10651.554</v>
      </c>
      <c r="M159" s="16">
        <v>0.924</v>
      </c>
      <c r="N159" s="17">
        <f t="shared" si="70"/>
        <v>8674.512</v>
      </c>
    </row>
    <row r="160" spans="1:14" ht="16.5" hidden="1">
      <c r="A160" s="11"/>
      <c r="B160" s="15" t="s">
        <v>7</v>
      </c>
      <c r="C160" s="16">
        <v>0</v>
      </c>
      <c r="D160" s="17">
        <f t="shared" si="65"/>
        <v>0</v>
      </c>
      <c r="E160" s="16">
        <v>0.001</v>
      </c>
      <c r="F160" s="17">
        <f t="shared" si="66"/>
        <v>14.821</v>
      </c>
      <c r="G160" s="16">
        <v>0.001</v>
      </c>
      <c r="H160" s="17">
        <f t="shared" si="67"/>
        <v>15.287</v>
      </c>
      <c r="I160" s="16">
        <v>0.001</v>
      </c>
      <c r="J160" s="17">
        <f t="shared" si="68"/>
        <v>13.982000000000001</v>
      </c>
      <c r="K160" s="16">
        <v>0.001</v>
      </c>
      <c r="L160" s="17">
        <f t="shared" si="69"/>
        <v>11.603</v>
      </c>
      <c r="M160" s="16">
        <v>0.001</v>
      </c>
      <c r="N160" s="17">
        <f t="shared" si="70"/>
        <v>9.388</v>
      </c>
    </row>
    <row r="161" spans="1:14" ht="16.5" hidden="1">
      <c r="A161" s="11"/>
      <c r="B161" s="15" t="s">
        <v>8</v>
      </c>
      <c r="C161" s="16">
        <v>0.001</v>
      </c>
      <c r="D161" s="17">
        <f t="shared" si="65"/>
        <v>14.705</v>
      </c>
      <c r="E161" s="16">
        <v>0.001</v>
      </c>
      <c r="F161" s="17">
        <f t="shared" si="66"/>
        <v>14.821</v>
      </c>
      <c r="G161" s="16">
        <v>0.001</v>
      </c>
      <c r="H161" s="17">
        <f t="shared" si="67"/>
        <v>15.287</v>
      </c>
      <c r="I161" s="16">
        <v>0.002</v>
      </c>
      <c r="J161" s="17">
        <f t="shared" si="68"/>
        <v>27.964000000000002</v>
      </c>
      <c r="K161" s="16">
        <v>0.002</v>
      </c>
      <c r="L161" s="17">
        <f t="shared" si="69"/>
        <v>23.206</v>
      </c>
      <c r="M161" s="16">
        <v>0.002</v>
      </c>
      <c r="N161" s="17">
        <f t="shared" si="70"/>
        <v>18.776</v>
      </c>
    </row>
    <row r="162" spans="1:14" ht="16.5" hidden="1">
      <c r="A162" s="11"/>
      <c r="B162" s="15" t="s">
        <v>9</v>
      </c>
      <c r="C162" s="16">
        <v>0</v>
      </c>
      <c r="D162" s="17">
        <f t="shared" si="65"/>
        <v>0</v>
      </c>
      <c r="E162" s="16">
        <v>0</v>
      </c>
      <c r="F162" s="17">
        <f t="shared" si="66"/>
        <v>0</v>
      </c>
      <c r="G162" s="16">
        <v>0</v>
      </c>
      <c r="H162" s="17">
        <f t="shared" si="67"/>
        <v>0</v>
      </c>
      <c r="I162" s="16">
        <v>0</v>
      </c>
      <c r="J162" s="17">
        <f t="shared" si="68"/>
        <v>0</v>
      </c>
      <c r="K162" s="16">
        <v>0</v>
      </c>
      <c r="L162" s="17">
        <f t="shared" si="69"/>
        <v>0</v>
      </c>
      <c r="M162" s="16">
        <v>0</v>
      </c>
      <c r="N162" s="17">
        <f t="shared" si="70"/>
        <v>0</v>
      </c>
    </row>
    <row r="163" spans="1:14" ht="16.5">
      <c r="A163" s="11"/>
      <c r="B163" s="15" t="s">
        <v>9</v>
      </c>
      <c r="C163" s="16">
        <f>SUM(C160:C162)</f>
        <v>0.001</v>
      </c>
      <c r="D163" s="17">
        <f t="shared" si="65"/>
        <v>14.705</v>
      </c>
      <c r="E163" s="16">
        <f>SUM(E160:E162)</f>
        <v>0.002</v>
      </c>
      <c r="F163" s="17">
        <f t="shared" si="66"/>
        <v>29.642</v>
      </c>
      <c r="G163" s="16">
        <f>SUM(G160:G162)</f>
        <v>0.002</v>
      </c>
      <c r="H163" s="17">
        <f t="shared" si="67"/>
        <v>30.574</v>
      </c>
      <c r="I163" s="16">
        <f>SUM(I160:I162)</f>
        <v>0.003</v>
      </c>
      <c r="J163" s="17">
        <f t="shared" si="68"/>
        <v>41.946</v>
      </c>
      <c r="K163" s="16">
        <f>SUM(K160:K162)</f>
        <v>0.003</v>
      </c>
      <c r="L163" s="17">
        <f t="shared" si="69"/>
        <v>34.809</v>
      </c>
      <c r="M163" s="16">
        <f>SUM(M160:M162)</f>
        <v>0.003</v>
      </c>
      <c r="N163" s="17">
        <f t="shared" si="70"/>
        <v>28.164</v>
      </c>
    </row>
    <row r="164" spans="1:14" ht="16.5">
      <c r="A164" s="11"/>
      <c r="B164" s="15"/>
      <c r="C164" s="18"/>
      <c r="D164" s="29">
        <v>14705</v>
      </c>
      <c r="E164" s="20"/>
      <c r="F164" s="29">
        <v>14821</v>
      </c>
      <c r="G164" s="18"/>
      <c r="H164" s="29">
        <v>15287</v>
      </c>
      <c r="I164" s="20"/>
      <c r="J164" s="17">
        <v>13982</v>
      </c>
      <c r="K164" s="20"/>
      <c r="L164" s="29">
        <v>11603</v>
      </c>
      <c r="M164" s="20"/>
      <c r="N164" s="29">
        <v>9388</v>
      </c>
    </row>
    <row r="165" spans="1:14" ht="16.5">
      <c r="A165" s="22"/>
      <c r="B165" s="23"/>
      <c r="C165" s="37"/>
      <c r="D165" s="38"/>
      <c r="E165" s="39"/>
      <c r="F165" s="38"/>
      <c r="G165" s="37"/>
      <c r="H165" s="38"/>
      <c r="I165" s="39"/>
      <c r="J165" s="26"/>
      <c r="K165" s="39"/>
      <c r="L165" s="38"/>
      <c r="M165" s="39"/>
      <c r="N165" s="38"/>
    </row>
    <row r="166" spans="1:14" ht="16.5">
      <c r="A166" s="11" t="s">
        <v>32</v>
      </c>
      <c r="B166" s="15" t="s">
        <v>21</v>
      </c>
      <c r="C166" s="16">
        <v>0.1687</v>
      </c>
      <c r="D166" s="29">
        <v>3287</v>
      </c>
      <c r="E166" s="45">
        <v>0.1624</v>
      </c>
      <c r="F166" s="29">
        <v>2798</v>
      </c>
      <c r="G166" s="16">
        <v>0.1487</v>
      </c>
      <c r="H166" s="29">
        <v>2308</v>
      </c>
      <c r="I166" s="45">
        <v>0.1428</v>
      </c>
      <c r="J166" s="17">
        <v>1955</v>
      </c>
      <c r="K166" s="45">
        <v>0.1401</v>
      </c>
      <c r="L166" s="29">
        <v>1598</v>
      </c>
      <c r="M166" s="45">
        <v>0.1314</v>
      </c>
      <c r="N166" s="29">
        <v>1166</v>
      </c>
    </row>
    <row r="167" spans="1:14" ht="16.5">
      <c r="A167" s="11"/>
      <c r="B167" s="15" t="s">
        <v>22</v>
      </c>
      <c r="C167" s="16">
        <v>0.4957</v>
      </c>
      <c r="D167" s="29">
        <v>9661</v>
      </c>
      <c r="E167" s="45">
        <v>0.494</v>
      </c>
      <c r="F167" s="29">
        <v>8513</v>
      </c>
      <c r="G167" s="16">
        <v>0.5008</v>
      </c>
      <c r="H167" s="29">
        <v>7771</v>
      </c>
      <c r="I167" s="45">
        <v>0.5026</v>
      </c>
      <c r="J167" s="17">
        <v>6880</v>
      </c>
      <c r="K167" s="45">
        <v>0.5028</v>
      </c>
      <c r="L167" s="29">
        <v>5733</v>
      </c>
      <c r="M167" s="45">
        <v>0.5139</v>
      </c>
      <c r="N167" s="29">
        <v>4560</v>
      </c>
    </row>
    <row r="168" spans="1:14" ht="16.5">
      <c r="A168" s="11"/>
      <c r="B168" s="15" t="s">
        <v>6</v>
      </c>
      <c r="C168" s="16">
        <v>0.2748</v>
      </c>
      <c r="D168" s="29">
        <v>5355</v>
      </c>
      <c r="E168" s="45">
        <v>0.2757</v>
      </c>
      <c r="F168" s="29">
        <v>4751</v>
      </c>
      <c r="G168" s="16">
        <v>0.2757</v>
      </c>
      <c r="H168" s="29">
        <v>4278</v>
      </c>
      <c r="I168" s="45">
        <v>0.2747</v>
      </c>
      <c r="J168" s="17">
        <v>3761</v>
      </c>
      <c r="K168" s="45">
        <v>0.273</v>
      </c>
      <c r="L168" s="29">
        <v>3113</v>
      </c>
      <c r="M168" s="45">
        <v>0.2701</v>
      </c>
      <c r="N168" s="29">
        <v>2397</v>
      </c>
    </row>
    <row r="169" spans="1:14" ht="16.5">
      <c r="A169" s="11"/>
      <c r="B169" s="15" t="s">
        <v>9</v>
      </c>
      <c r="C169" s="16">
        <v>0.0608</v>
      </c>
      <c r="D169" s="29">
        <v>1185</v>
      </c>
      <c r="E169" s="45">
        <v>0.068</v>
      </c>
      <c r="F169" s="29">
        <v>1172</v>
      </c>
      <c r="G169" s="16">
        <v>0.0748</v>
      </c>
      <c r="H169" s="29">
        <v>1161</v>
      </c>
      <c r="I169" s="45">
        <v>0.0799</v>
      </c>
      <c r="J169" s="17">
        <v>1094</v>
      </c>
      <c r="K169" s="45">
        <v>0.0841</v>
      </c>
      <c r="L169" s="29">
        <v>959</v>
      </c>
      <c r="M169" s="45">
        <v>0.0846</v>
      </c>
      <c r="N169" s="29">
        <v>751</v>
      </c>
    </row>
    <row r="170" spans="1:14" ht="16.5">
      <c r="A170" s="11"/>
      <c r="B170" s="15"/>
      <c r="C170" s="18"/>
      <c r="D170" s="29">
        <f>SUM(D166:D169)</f>
        <v>19488</v>
      </c>
      <c r="E170" s="20"/>
      <c r="F170" s="29">
        <f>SUM(F166:F169)</f>
        <v>17234</v>
      </c>
      <c r="G170" s="18"/>
      <c r="H170" s="29">
        <f>SUM(H166:H169)</f>
        <v>15518</v>
      </c>
      <c r="I170" s="20"/>
      <c r="J170" s="17">
        <f>SUM(J166:J169)</f>
        <v>13690</v>
      </c>
      <c r="K170" s="20"/>
      <c r="L170" s="29">
        <f>SUM(L166:L169)</f>
        <v>11403</v>
      </c>
      <c r="M170" s="20"/>
      <c r="N170" s="29">
        <f>SUM(N166:N169)</f>
        <v>8874</v>
      </c>
    </row>
    <row r="171" spans="1:14" ht="16.5">
      <c r="A171" s="22"/>
      <c r="B171" s="23"/>
      <c r="C171" s="31"/>
      <c r="D171" s="26"/>
      <c r="E171" s="31"/>
      <c r="F171" s="26"/>
      <c r="G171" s="31"/>
      <c r="H171" s="26"/>
      <c r="I171" s="31"/>
      <c r="J171" s="26"/>
      <c r="K171" s="31"/>
      <c r="L171" s="26"/>
      <c r="M171" s="31"/>
      <c r="N171" s="26"/>
    </row>
    <row r="172" spans="1:14" ht="16.5">
      <c r="A172" s="11" t="s">
        <v>23</v>
      </c>
      <c r="B172" s="15" t="s">
        <v>4</v>
      </c>
      <c r="C172" s="27">
        <v>0.006</v>
      </c>
      <c r="D172" s="28">
        <f>C172*$D$179</f>
        <v>161.814</v>
      </c>
      <c r="E172" s="27">
        <v>0.013</v>
      </c>
      <c r="F172" s="28">
        <f>E172*$F$179</f>
        <v>335.647</v>
      </c>
      <c r="G172" s="27">
        <v>0.005</v>
      </c>
      <c r="H172" s="28">
        <f>G172*$H$179</f>
        <v>128.6</v>
      </c>
      <c r="I172" s="27">
        <v>0</v>
      </c>
      <c r="J172" s="28">
        <f>I172*$J$179</f>
        <v>0</v>
      </c>
      <c r="K172" s="27">
        <v>0.003</v>
      </c>
      <c r="L172" s="28">
        <f>K172*$L$179</f>
        <v>63.444</v>
      </c>
      <c r="M172" s="48" t="s">
        <v>33</v>
      </c>
      <c r="N172" s="58" t="s">
        <v>33</v>
      </c>
    </row>
    <row r="173" spans="1:14" ht="16.5">
      <c r="A173" s="11"/>
      <c r="B173" s="15" t="s">
        <v>5</v>
      </c>
      <c r="C173" s="48">
        <v>0.971</v>
      </c>
      <c r="D173" s="60">
        <f aca="true" t="shared" si="71" ref="D173:D178">C173*$D$179</f>
        <v>26186.898999999998</v>
      </c>
      <c r="E173" s="48">
        <v>0.967</v>
      </c>
      <c r="F173" s="60">
        <f aca="true" t="shared" si="72" ref="F173:F178">E173*$F$179</f>
        <v>24966.972999999998</v>
      </c>
      <c r="G173" s="62">
        <v>0.976</v>
      </c>
      <c r="H173" s="60">
        <f aca="true" t="shared" si="73" ref="H173:H178">G173*$H$179</f>
        <v>25102.72</v>
      </c>
      <c r="I173" s="27">
        <v>0.995</v>
      </c>
      <c r="J173" s="28">
        <f aca="true" t="shared" si="74" ref="J173:J178">I173*$J$179</f>
        <v>24004.375</v>
      </c>
      <c r="K173" s="27">
        <v>0.988</v>
      </c>
      <c r="L173" s="28">
        <f aca="true" t="shared" si="75" ref="L173:L178">K173*$L$179</f>
        <v>20894.224</v>
      </c>
      <c r="M173" s="48" t="s">
        <v>33</v>
      </c>
      <c r="N173" s="58" t="s">
        <v>33</v>
      </c>
    </row>
    <row r="174" spans="1:14" ht="16.5">
      <c r="A174" s="64"/>
      <c r="B174" s="15" t="s">
        <v>6</v>
      </c>
      <c r="C174" s="48">
        <v>0.013</v>
      </c>
      <c r="D174" s="60">
        <f t="shared" si="71"/>
        <v>350.597</v>
      </c>
      <c r="E174" s="48">
        <v>0.018</v>
      </c>
      <c r="F174" s="60">
        <f t="shared" si="72"/>
        <v>464.74199999999996</v>
      </c>
      <c r="G174" s="62">
        <v>0.013</v>
      </c>
      <c r="H174" s="60">
        <f t="shared" si="73"/>
        <v>334.35999999999996</v>
      </c>
      <c r="I174" s="27">
        <v>0</v>
      </c>
      <c r="J174" s="28">
        <f t="shared" si="74"/>
        <v>0</v>
      </c>
      <c r="K174" s="27">
        <v>0.006</v>
      </c>
      <c r="L174" s="28">
        <f t="shared" si="75"/>
        <v>126.888</v>
      </c>
      <c r="M174" s="48" t="s">
        <v>33</v>
      </c>
      <c r="N174" s="58" t="s">
        <v>33</v>
      </c>
    </row>
    <row r="175" spans="1:14" ht="16.5" hidden="1">
      <c r="A175" s="64"/>
      <c r="B175" s="15" t="s">
        <v>7</v>
      </c>
      <c r="C175" s="48">
        <v>0.004</v>
      </c>
      <c r="D175" s="60">
        <f t="shared" si="71"/>
        <v>107.876</v>
      </c>
      <c r="E175" s="48">
        <v>0.002</v>
      </c>
      <c r="F175" s="60">
        <f t="shared" si="72"/>
        <v>51.638</v>
      </c>
      <c r="G175" s="62">
        <v>0.003</v>
      </c>
      <c r="H175" s="60">
        <f t="shared" si="73"/>
        <v>77.16</v>
      </c>
      <c r="I175" s="27">
        <v>0.005</v>
      </c>
      <c r="J175" s="28">
        <f t="shared" si="74"/>
        <v>120.625</v>
      </c>
      <c r="K175" s="27">
        <v>0.001</v>
      </c>
      <c r="L175" s="28">
        <f t="shared" si="75"/>
        <v>21.148</v>
      </c>
      <c r="M175" s="48"/>
      <c r="N175" s="58"/>
    </row>
    <row r="176" spans="1:14" ht="16.5" hidden="1">
      <c r="A176" s="64"/>
      <c r="B176" s="15" t="s">
        <v>8</v>
      </c>
      <c r="C176" s="48">
        <v>0</v>
      </c>
      <c r="D176" s="60">
        <f t="shared" si="71"/>
        <v>0</v>
      </c>
      <c r="E176" s="48">
        <v>0</v>
      </c>
      <c r="F176" s="60">
        <f t="shared" si="72"/>
        <v>0</v>
      </c>
      <c r="G176" s="62">
        <v>0</v>
      </c>
      <c r="H176" s="60">
        <f t="shared" si="73"/>
        <v>0</v>
      </c>
      <c r="I176" s="27">
        <v>0</v>
      </c>
      <c r="J176" s="28">
        <f t="shared" si="74"/>
        <v>0</v>
      </c>
      <c r="K176" s="27">
        <v>0</v>
      </c>
      <c r="L176" s="28">
        <f t="shared" si="75"/>
        <v>0</v>
      </c>
      <c r="M176" s="48"/>
      <c r="N176" s="58"/>
    </row>
    <row r="177" spans="1:14" ht="16.5" hidden="1">
      <c r="A177" s="64"/>
      <c r="B177" s="15" t="s">
        <v>9</v>
      </c>
      <c r="C177" s="48">
        <v>0.006</v>
      </c>
      <c r="D177" s="60">
        <f t="shared" si="71"/>
        <v>161.814</v>
      </c>
      <c r="E177" s="48">
        <v>0</v>
      </c>
      <c r="F177" s="60">
        <f t="shared" si="72"/>
        <v>0</v>
      </c>
      <c r="G177" s="62">
        <v>0</v>
      </c>
      <c r="H177" s="60">
        <f t="shared" si="73"/>
        <v>0</v>
      </c>
      <c r="I177" s="27">
        <v>0</v>
      </c>
      <c r="J177" s="28">
        <f t="shared" si="74"/>
        <v>0</v>
      </c>
      <c r="K177" s="27">
        <v>0</v>
      </c>
      <c r="L177" s="28">
        <f t="shared" si="75"/>
        <v>0</v>
      </c>
      <c r="M177" s="48"/>
      <c r="N177" s="58"/>
    </row>
    <row r="178" spans="1:14" ht="16.5">
      <c r="A178" s="64"/>
      <c r="B178" s="15" t="s">
        <v>9</v>
      </c>
      <c r="C178" s="48">
        <f>SUM(C175:C177)</f>
        <v>0.01</v>
      </c>
      <c r="D178" s="60">
        <f t="shared" si="71"/>
        <v>269.69</v>
      </c>
      <c r="E178" s="48">
        <f>SUM(E175:E177)</f>
        <v>0.002</v>
      </c>
      <c r="F178" s="60">
        <f t="shared" si="72"/>
        <v>51.638</v>
      </c>
      <c r="G178" s="62">
        <f>SUM(G175:G177)</f>
        <v>0.003</v>
      </c>
      <c r="H178" s="60">
        <f t="shared" si="73"/>
        <v>77.16</v>
      </c>
      <c r="I178" s="27">
        <f>SUM(I175:I177)</f>
        <v>0.005</v>
      </c>
      <c r="J178" s="28">
        <f t="shared" si="74"/>
        <v>120.625</v>
      </c>
      <c r="K178" s="27">
        <f>SUM(K175:K177)</f>
        <v>0.001</v>
      </c>
      <c r="L178" s="28">
        <f t="shared" si="75"/>
        <v>21.148</v>
      </c>
      <c r="M178" s="48" t="s">
        <v>33</v>
      </c>
      <c r="N178" s="58" t="s">
        <v>33</v>
      </c>
    </row>
    <row r="179" spans="1:14" ht="17.25" thickBot="1">
      <c r="A179" s="65"/>
      <c r="B179" s="50"/>
      <c r="C179" s="57"/>
      <c r="D179" s="61">
        <v>26969</v>
      </c>
      <c r="E179" s="57"/>
      <c r="F179" s="61">
        <v>25819</v>
      </c>
      <c r="G179" s="63"/>
      <c r="H179" s="61">
        <v>25720</v>
      </c>
      <c r="I179" s="51"/>
      <c r="J179" s="52">
        <v>24125</v>
      </c>
      <c r="K179" s="51"/>
      <c r="L179" s="56">
        <v>21148</v>
      </c>
      <c r="M179" s="57"/>
      <c r="N179" s="56">
        <v>19062</v>
      </c>
    </row>
    <row r="180" spans="1:14" ht="15.75" customHeight="1" hidden="1">
      <c r="A180" s="22"/>
      <c r="B180" s="23"/>
      <c r="C180" s="37"/>
      <c r="D180" s="38"/>
      <c r="E180" s="39"/>
      <c r="F180" s="38"/>
      <c r="G180" s="37"/>
      <c r="H180" s="38"/>
      <c r="I180" s="39"/>
      <c r="J180" s="26"/>
      <c r="K180" s="39"/>
      <c r="L180" s="38"/>
      <c r="M180" s="39"/>
      <c r="N180" s="38"/>
    </row>
    <row r="181" spans="1:14" ht="3.75" customHeight="1" hidden="1">
      <c r="A181" s="22"/>
      <c r="B181" s="23"/>
      <c r="C181" s="37">
        <v>1994</v>
      </c>
      <c r="D181" s="26"/>
      <c r="E181" s="37">
        <v>1995</v>
      </c>
      <c r="F181" s="26"/>
      <c r="G181" s="37">
        <v>1996</v>
      </c>
      <c r="H181" s="26"/>
      <c r="I181" s="37">
        <v>1997</v>
      </c>
      <c r="J181" s="26"/>
      <c r="K181" s="37">
        <v>1998</v>
      </c>
      <c r="L181" s="26"/>
      <c r="M181" s="37">
        <v>1999</v>
      </c>
      <c r="N181" s="26"/>
    </row>
    <row r="182" spans="1:14" ht="16.5" hidden="1">
      <c r="A182" s="11"/>
      <c r="B182" s="15"/>
      <c r="C182" s="40"/>
      <c r="D182" s="17"/>
      <c r="E182" s="46"/>
      <c r="F182" s="47"/>
      <c r="G182" s="46"/>
      <c r="H182" s="47"/>
      <c r="I182" s="40"/>
      <c r="J182" s="17"/>
      <c r="K182" s="40"/>
      <c r="L182" s="17"/>
      <c r="M182" s="41"/>
      <c r="N182" s="17"/>
    </row>
    <row r="183" spans="1:14" ht="16.5" hidden="1">
      <c r="A183" s="11"/>
      <c r="B183" s="15"/>
      <c r="C183" s="40"/>
      <c r="D183" s="17"/>
      <c r="E183" s="46"/>
      <c r="F183" s="47"/>
      <c r="G183" s="46"/>
      <c r="H183" s="47"/>
      <c r="I183" s="40"/>
      <c r="J183" s="17"/>
      <c r="K183" s="40"/>
      <c r="L183" s="17"/>
      <c r="M183" s="41"/>
      <c r="N183" s="17"/>
    </row>
    <row r="184" spans="1:14" ht="16.5" hidden="1">
      <c r="A184" s="11"/>
      <c r="B184" s="15"/>
      <c r="C184" s="40"/>
      <c r="D184" s="17"/>
      <c r="E184" s="46"/>
      <c r="F184" s="47"/>
      <c r="G184" s="46"/>
      <c r="H184" s="47"/>
      <c r="I184" s="40"/>
      <c r="J184" s="17"/>
      <c r="K184" s="40"/>
      <c r="L184" s="17"/>
      <c r="M184" s="41"/>
      <c r="N184" s="17"/>
    </row>
    <row r="185" spans="1:14" ht="16.5" hidden="1">
      <c r="A185" s="11"/>
      <c r="B185" s="15"/>
      <c r="C185" s="40"/>
      <c r="D185" s="17"/>
      <c r="E185" s="46"/>
      <c r="F185" s="47"/>
      <c r="G185" s="46"/>
      <c r="H185" s="47"/>
      <c r="I185" s="40"/>
      <c r="J185" s="17"/>
      <c r="K185" s="40"/>
      <c r="L185" s="17"/>
      <c r="M185" s="41"/>
      <c r="N185" s="17"/>
    </row>
    <row r="186" spans="1:14" ht="17.25" hidden="1" thickBot="1">
      <c r="A186" s="49"/>
      <c r="B186" s="50"/>
      <c r="C186" s="51"/>
      <c r="D186" s="52"/>
      <c r="E186" s="53"/>
      <c r="F186" s="52"/>
      <c r="G186" s="53"/>
      <c r="H186" s="54"/>
      <c r="I186" s="51"/>
      <c r="J186" s="52"/>
      <c r="K186" s="51"/>
      <c r="L186" s="52"/>
      <c r="M186" s="55"/>
      <c r="N186" s="5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Brookings Institution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</dc:creator>
  <cp:keywords/>
  <dc:description/>
  <cp:lastModifiedBy>es</cp:lastModifiedBy>
  <dcterms:created xsi:type="dcterms:W3CDTF">2000-07-11T21:40:33Z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